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B-C/CO2 Coalition/"/>
    </mc:Choice>
  </mc:AlternateContent>
  <xr:revisionPtr revIDLastSave="0" documentId="8_{5C3DFC92-A256-3741-897A-09F10E08C86C}" xr6:coauthVersionLast="45" xr6:coauthVersionMax="45" xr10:uidLastSave="{00000000-0000-0000-0000-000000000000}"/>
  <bookViews>
    <workbookView xWindow="21200" yWindow="2380" windowWidth="25600" windowHeight="28340" xr2:uid="{5852DEE4-06C1-4F6B-B7C6-6FF78D16F4BB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Data!$A$1:$H$38</definedName>
  </definedNames>
  <calcPr calcId="191029"/>
  <pivotCaches>
    <pivotCache cacheId="1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" l="1"/>
  <c r="C38" i="1"/>
  <c r="C37" i="1"/>
  <c r="C36" i="1"/>
  <c r="C35" i="1"/>
  <c r="E34" i="2" l="1"/>
  <c r="E35" i="2"/>
  <c r="E36" i="2"/>
  <c r="E37" i="2"/>
  <c r="E38" i="2"/>
  <c r="E39" i="2"/>
  <c r="E40" i="2"/>
  <c r="E41" i="2"/>
  <c r="E42" i="2"/>
  <c r="E43" i="2"/>
  <c r="E44" i="2"/>
  <c r="E33" i="2"/>
  <c r="O13" i="2"/>
  <c r="O14" i="2"/>
  <c r="O15" i="2"/>
  <c r="O16" i="2"/>
  <c r="O17" i="2"/>
  <c r="O18" i="2"/>
  <c r="O19" i="2"/>
  <c r="O20" i="2"/>
  <c r="O21" i="2"/>
  <c r="O22" i="2"/>
  <c r="O23" i="2"/>
  <c r="O24" i="2"/>
  <c r="Q25" i="2"/>
  <c r="O12" i="2"/>
  <c r="C26" i="2"/>
  <c r="C27" i="2"/>
  <c r="C28" i="2"/>
  <c r="C29" i="2"/>
  <c r="C30" i="2"/>
  <c r="C40" i="2"/>
  <c r="C41" i="2"/>
  <c r="C42" i="2"/>
  <c r="C43" i="2"/>
  <c r="C44" i="2"/>
  <c r="C32" i="1"/>
  <c r="C7" i="1"/>
  <c r="C2" i="1"/>
  <c r="C22" i="1"/>
  <c r="C34" i="1"/>
  <c r="C9" i="1"/>
  <c r="C10" i="1"/>
  <c r="C11" i="1"/>
  <c r="C12" i="1"/>
  <c r="C13" i="1"/>
  <c r="C14" i="1"/>
  <c r="C15" i="1"/>
  <c r="C4" i="1"/>
  <c r="C25" i="1"/>
  <c r="C17" i="1"/>
  <c r="C5" i="1"/>
  <c r="C29" i="1"/>
  <c r="C26" i="1"/>
  <c r="C23" i="1"/>
  <c r="C19" i="1"/>
  <c r="C6" i="1"/>
  <c r="C33" i="1"/>
  <c r="C31" i="1"/>
  <c r="C30" i="1"/>
  <c r="C28" i="1"/>
  <c r="C27" i="1"/>
  <c r="C24" i="1"/>
  <c r="C21" i="1"/>
  <c r="C20" i="1"/>
  <c r="C18" i="1"/>
  <c r="C3" i="1"/>
  <c r="C16" i="1"/>
  <c r="C8" i="1"/>
</calcChain>
</file>

<file path=xl/sharedStrings.xml><?xml version="1.0" encoding="utf-8"?>
<sst xmlns="http://schemas.openxmlformats.org/spreadsheetml/2006/main" count="269" uniqueCount="62">
  <si>
    <t>data_source</t>
  </si>
  <si>
    <t>donor_name</t>
  </si>
  <si>
    <t>recipient_name</t>
  </si>
  <si>
    <t>contribution</t>
  </si>
  <si>
    <t>year</t>
  </si>
  <si>
    <t xml:space="preserve">The Lynde and Harry Bradley Foundation Inc. </t>
  </si>
  <si>
    <t>CO2 Coalition</t>
  </si>
  <si>
    <t>Science and Environmental Policy Project</t>
  </si>
  <si>
    <t>Searle Freedom Trust</t>
  </si>
  <si>
    <t>Sarah Scaife Foundation</t>
  </si>
  <si>
    <t>Annual Report</t>
  </si>
  <si>
    <t>Mercer Family Foundation</t>
  </si>
  <si>
    <t>George C. Marshall Institute</t>
  </si>
  <si>
    <t>transaction_id</t>
  </si>
  <si>
    <t>Grand Total</t>
  </si>
  <si>
    <t>Sum of contribution</t>
  </si>
  <si>
    <t>CO2 Coalition Funding</t>
  </si>
  <si>
    <t>desmogblog.com/co2-coalition</t>
  </si>
  <si>
    <t>Charles Koch Foundation</t>
  </si>
  <si>
    <t>added</t>
  </si>
  <si>
    <t>Greenpeace</t>
  </si>
  <si>
    <t>Claude R. Lambe Charitable Foundation</t>
  </si>
  <si>
    <t>Resource URL</t>
  </si>
  <si>
    <t>Org</t>
  </si>
  <si>
    <t>https://www.desmogblog.com/george-c-marshall-institute</t>
  </si>
  <si>
    <t>https://www.desmogblog.com/mercer-family-foundation</t>
  </si>
  <si>
    <t>https://www.desmogblog.com/scaife-family-foundations</t>
  </si>
  <si>
    <t>https://www.desmogblog.com/science-and-environmental-policy-project</t>
  </si>
  <si>
    <t>https://www.sourcewatch.org/index.php/Searle_Freedom_Trust</t>
  </si>
  <si>
    <t>https://www.sourcewatch.org/index.php/Lynde_and_Harry_Bradley_Foundation</t>
  </si>
  <si>
    <t>https://www.desmogblog.com/koch-family-foundations</t>
  </si>
  <si>
    <t>modified</t>
  </si>
  <si>
    <t>desmog verified</t>
  </si>
  <si>
    <t>Data retrieved</t>
  </si>
  <si>
    <t>CO2C990</t>
  </si>
  <si>
    <t>Charles Koch Institute</t>
  </si>
  <si>
    <t>The Lynde and Harry Bradley Foundation</t>
  </si>
  <si>
    <t>Thomas W Smith Foundation</t>
  </si>
  <si>
    <t>EOG Resources</t>
  </si>
  <si>
    <t>Bruce Everett</t>
  </si>
  <si>
    <t>Jeanne McWilliams Blasberg</t>
  </si>
  <si>
    <t>The Randolph Foundation</t>
  </si>
  <si>
    <t>Norman Rogers</t>
  </si>
  <si>
    <t>Stewart Leighton</t>
  </si>
  <si>
    <t>William Happer</t>
  </si>
  <si>
    <t>Roger Cohen</t>
  </si>
  <si>
    <t>Individual</t>
  </si>
  <si>
    <t>Achelis and Bodman Foundations</t>
  </si>
  <si>
    <t>Charles G Koch Charitable Foundation</t>
  </si>
  <si>
    <t>https://www.sourcewatch.org/index.php/Achelis_and_Bodman_Foundations</t>
  </si>
  <si>
    <t>https://www.desmogblog.com/bruce-everett</t>
  </si>
  <si>
    <t>https://www.sourcewatch.org/index.php/EOG_Resources</t>
  </si>
  <si>
    <t>https://www.desmogblog.com/norman-rogers</t>
  </si>
  <si>
    <t>https://www.desmogblog.com/roger-cohen</t>
  </si>
  <si>
    <t>https://www.sourcewatch.org/index.php/Randolph_Foundation</t>
  </si>
  <si>
    <t>https://www.sourcewatch.org/index.php/Thomas_W._Smith</t>
  </si>
  <si>
    <t>https://www.desmogblog.com/william-happer</t>
  </si>
  <si>
    <t>type</t>
  </si>
  <si>
    <t>Donor Organizations</t>
  </si>
  <si>
    <t>Individual Donors</t>
  </si>
  <si>
    <t>Donor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</si>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</sst>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yyyy\-mm\-dd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4" fillId="0" borderId="0" xfId="0" applyFont="1"/>
    <xf numFmtId="164" fontId="5" fillId="0" borderId="0" xfId="0" applyNumberFormat="1" applyFont="1"/>
    <xf numFmtId="164" fontId="4" fillId="0" borderId="0" xfId="0" applyNumberFormat="1" applyFont="1"/>
    <xf numFmtId="0" fontId="8" fillId="0" borderId="0" xfId="0" applyFont="1"/>
    <xf numFmtId="0" fontId="9" fillId="0" borderId="0" xfId="1" applyFont="1"/>
    <xf numFmtId="0" fontId="6" fillId="0" borderId="0" xfId="0" applyFont="1"/>
    <xf numFmtId="164" fontId="10" fillId="2" borderId="1" xfId="0" applyNumberFormat="1" applyFont="1" applyFill="1" applyBorder="1"/>
    <xf numFmtId="164" fontId="12" fillId="0" borderId="0" xfId="0" applyNumberFormat="1" applyFont="1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164" fontId="4" fillId="0" borderId="0" xfId="0" applyNumberFormat="1" applyFont="1" applyFill="1"/>
    <xf numFmtId="0" fontId="12" fillId="0" borderId="0" xfId="0" applyFont="1"/>
    <xf numFmtId="0" fontId="5" fillId="0" borderId="0" xfId="0" applyFont="1" applyFill="1"/>
    <xf numFmtId="0" fontId="1" fillId="0" borderId="0" xfId="0" applyFont="1"/>
    <xf numFmtId="0" fontId="1" fillId="0" borderId="0" xfId="0" pivotButton="1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5" fontId="11" fillId="0" borderId="0" xfId="0" applyNumberFormat="1" applyFont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128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&quot;$&quot;#,##0"/>
    </dxf>
    <dxf>
      <numFmt numFmtId="164" formatCode="&quot;$&quot;#,##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&quot;$&quot;#,##0"/>
    </dxf>
    <dxf>
      <numFmt numFmtId="164" formatCode="&quot;$&quot;#,##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&quot;$&quot;#,##0"/>
    </dxf>
    <dxf>
      <numFmt numFmtId="164" formatCode="&quot;$&quot;#,##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&quot;$&quot;#,##0"/>
    </dxf>
    <dxf>
      <numFmt numFmtId="164" formatCode="&quot;$&quot;#,##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&quot;$&quot;#,##0"/>
    </dxf>
    <dxf>
      <numFmt numFmtId="164" formatCode="&quot;$&quot;#,##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&quot;$&quot;#,##0"/>
    </dxf>
    <dxf>
      <numFmt numFmtId="164" formatCode="&quot;$&quot;#,##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64" formatCode="&quot;$&quot;#,##0"/>
    </dxf>
    <dxf>
      <numFmt numFmtId="164" formatCode="&quot;$&quot;#,##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883.65440486111" createdVersion="6" refreshedVersion="6" minRefreshableVersion="3" recordCount="39" xr:uid="{3FA95A41-0833-7744-9F89-28C645A1C59E}">
  <cacheSource type="worksheet">
    <worksheetSource ref="A1:H1048576" sheet="Data"/>
  </cacheSource>
  <cacheFields count="8">
    <cacheField name="type" numFmtId="0">
      <sharedItems containsBlank="1" count="3">
        <s v="Org"/>
        <s v="Individual"/>
        <m/>
      </sharedItems>
    </cacheField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20">
        <s v="Achelis and Bodman Foundations"/>
        <s v="Bruce Everett"/>
        <s v="Charles G Koch Charitable Foundation"/>
        <s v="Charles Koch Institute"/>
        <s v="Claude R. Lambe Charitable Foundation"/>
        <s v="EOG Resources"/>
        <s v="George C. Marshall Institute"/>
        <s v="Jeanne McWilliams Blasberg"/>
        <s v="Mercer Family Foundation"/>
        <s v="Norman Rogers"/>
        <s v="Roger Cohen"/>
        <s v="Sarah Scaife Foundation"/>
        <s v="Science and Environmental Policy Project"/>
        <s v="Searle Freedom Trust"/>
        <s v="Stewart Leighton"/>
        <s v="The Lynde and Harry Bradley Foundation"/>
        <s v="The Randolph Foundation"/>
        <s v="Thomas W Smith Foundation"/>
        <s v="William Happer"/>
        <m/>
      </sharedItems>
    </cacheField>
    <cacheField name="recipient_name" numFmtId="0">
      <sharedItems containsBlank="1"/>
    </cacheField>
    <cacheField name="contribution" numFmtId="164">
      <sharedItems containsString="0" containsBlank="1" containsNumber="1" containsInteger="1" minValue="3000" maxValue="364985"/>
    </cacheField>
    <cacheField name="year" numFmtId="0">
      <sharedItems containsString="0" containsBlank="1" containsNumber="1" containsInteger="1" minValue="2004" maxValue="2018" count="13">
        <n v="2016"/>
        <n v="2017"/>
        <n v="2013"/>
        <n v="2015"/>
        <n v="2004"/>
        <n v="2006"/>
        <n v="2007"/>
        <n v="2008"/>
        <n v="2009"/>
        <n v="2011"/>
        <n v="2012"/>
        <n v="2018"/>
        <m/>
      </sharedItems>
    </cacheField>
    <cacheField name="desmog 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">
  <r>
    <x v="0"/>
    <s v="CO2C990"/>
    <s v="Achelis and Bodman Foundations_CO2 Coalition201650000"/>
    <x v="0"/>
    <s v="CO2 Coalition"/>
    <n v="50000"/>
    <x v="0"/>
    <s v="added"/>
  </r>
  <r>
    <x v="1"/>
    <s v="CO2C990"/>
    <s v="Bruce Everett_CO2 Coalition20175000"/>
    <x v="1"/>
    <s v="CO2 Coalition"/>
    <n v="5000"/>
    <x v="1"/>
    <s v="added"/>
  </r>
  <r>
    <x v="0"/>
    <s v="Greenpeace"/>
    <s v="Charles G Koch Charitable Foundation_CO2 Coalition201375000"/>
    <x v="2"/>
    <s v="CO2 Coalition"/>
    <n v="75000"/>
    <x v="2"/>
    <s v="added"/>
  </r>
  <r>
    <x v="0"/>
    <s v="Greenpeace"/>
    <s v="Charles G Koch Charitable Foundation_CO2 Coalition2015125000"/>
    <x v="2"/>
    <s v="CO2 Coalition"/>
    <n v="125000"/>
    <x v="3"/>
    <s v="added"/>
  </r>
  <r>
    <x v="0"/>
    <n v="990"/>
    <s v="Charles G Koch Charitable Foundation_CO2 Coalition20169126"/>
    <x v="2"/>
    <s v="CO2 Coalition"/>
    <n v="9126"/>
    <x v="0"/>
    <s v="added"/>
  </r>
  <r>
    <x v="0"/>
    <s v="CO2C990"/>
    <s v="Charles Koch Institute_CO2 Coalition201613126"/>
    <x v="3"/>
    <s v="CO2 Coalition"/>
    <n v="13126"/>
    <x v="0"/>
    <s v="added"/>
  </r>
  <r>
    <x v="0"/>
    <s v="CO2C990"/>
    <s v="Charles Koch Institute_CO2 Coalition201733283"/>
    <x v="3"/>
    <s v="CO2 Coalition"/>
    <n v="33283"/>
    <x v="1"/>
    <s v="added"/>
  </r>
  <r>
    <x v="0"/>
    <s v="Greenpeace"/>
    <s v="Claude R. Lambe Charitable Foundation_CO2 Coalition200430000"/>
    <x v="4"/>
    <s v="CO2 Coalition"/>
    <n v="30000"/>
    <x v="4"/>
    <s v="added"/>
  </r>
  <r>
    <x v="0"/>
    <s v="Greenpeace"/>
    <s v="Claude R. Lambe Charitable Foundation_CO2 Coalition200670000"/>
    <x v="4"/>
    <s v="CO2 Coalition"/>
    <n v="70000"/>
    <x v="5"/>
    <s v="added"/>
  </r>
  <r>
    <x v="0"/>
    <s v="Greenpeace"/>
    <s v="Claude R. Lambe Charitable Foundation_CO2 Coalition200770000"/>
    <x v="4"/>
    <s v="CO2 Coalition"/>
    <n v="70000"/>
    <x v="6"/>
    <s v="added"/>
  </r>
  <r>
    <x v="0"/>
    <s v="Greenpeace"/>
    <s v="Claude R. Lambe Charitable Foundation_CO2 Coalition200870000"/>
    <x v="4"/>
    <s v="CO2 Coalition"/>
    <n v="70000"/>
    <x v="7"/>
    <s v="added"/>
  </r>
  <r>
    <x v="0"/>
    <s v="Greenpeace"/>
    <s v="Claude R. Lambe Charitable Foundation_CO2 Coalition200970000"/>
    <x v="4"/>
    <s v="CO2 Coalition"/>
    <n v="70000"/>
    <x v="8"/>
    <s v="added"/>
  </r>
  <r>
    <x v="0"/>
    <s v="Greenpeace"/>
    <s v="Claude R. Lambe Charitable Foundation_CO2 Coalition201140000"/>
    <x v="4"/>
    <s v="CO2 Coalition"/>
    <n v="40000"/>
    <x v="9"/>
    <s v="added"/>
  </r>
  <r>
    <x v="0"/>
    <s v="Greenpeace"/>
    <s v="Claude R. Lambe Charitable Foundation_CO2 Coalition201270000"/>
    <x v="4"/>
    <s v="CO2 Coalition"/>
    <n v="70000"/>
    <x v="10"/>
    <s v="added"/>
  </r>
  <r>
    <x v="0"/>
    <s v="CO2C990"/>
    <s v="EOG Resources_CO2 Coalition20175000"/>
    <x v="5"/>
    <s v="CO2 Coalition"/>
    <n v="5000"/>
    <x v="1"/>
    <s v="added"/>
  </r>
  <r>
    <x v="0"/>
    <n v="990"/>
    <s v="George C. Marshall Institute_CO2 Coalition2015364985"/>
    <x v="6"/>
    <s v="CO2 Coalition"/>
    <n v="364985"/>
    <x v="3"/>
    <s v="modified"/>
  </r>
  <r>
    <x v="1"/>
    <s v="CO2C990"/>
    <s v="Jeanne McWilliams Blasberg_CO2 Coalition201710000"/>
    <x v="7"/>
    <s v="CO2 Coalition"/>
    <n v="10000"/>
    <x v="1"/>
    <s v="added"/>
  </r>
  <r>
    <x v="0"/>
    <n v="990"/>
    <s v="Mercer Family Foundation_CO2 Coalition2016150000"/>
    <x v="8"/>
    <s v="CO2 Coalition"/>
    <n v="150000"/>
    <x v="0"/>
    <s v="added"/>
  </r>
  <r>
    <x v="0"/>
    <s v="CO2C990"/>
    <s v="Mercer Family Foundation_CO2 Coalition2017170000"/>
    <x v="8"/>
    <s v="CO2 Coalition"/>
    <n v="170000"/>
    <x v="1"/>
    <s v="added"/>
  </r>
  <r>
    <x v="1"/>
    <s v="CO2C990"/>
    <s v="Norman Rogers_CO2 Coalition201715000"/>
    <x v="9"/>
    <s v="CO2 Coalition"/>
    <n v="15000"/>
    <x v="1"/>
    <s v="added"/>
  </r>
  <r>
    <x v="1"/>
    <s v="CO2C990"/>
    <s v="Roger Cohen_CO2 Coalition201610000"/>
    <x v="10"/>
    <s v="CO2 Coalition"/>
    <n v="10000"/>
    <x v="0"/>
    <s v="added"/>
  </r>
  <r>
    <x v="0"/>
    <s v="Annual Report"/>
    <s v="Sarah Scaife Foundation_CO2 Coalition2016132000"/>
    <x v="11"/>
    <s v="CO2 Coalition"/>
    <n v="132000"/>
    <x v="0"/>
    <s v="added"/>
  </r>
  <r>
    <x v="0"/>
    <s v="CO2C990"/>
    <s v="Sarah Scaife Foundation_CO2 Coalition2017135000"/>
    <x v="11"/>
    <s v="CO2 Coalition"/>
    <n v="135000"/>
    <x v="1"/>
    <s v="added"/>
  </r>
  <r>
    <x v="0"/>
    <n v="990"/>
    <s v="Science and Environmental Policy Project_CO2 Coalition201525000"/>
    <x v="12"/>
    <s v="CO2 Coalition"/>
    <n v="25000"/>
    <x v="3"/>
    <s v="added"/>
  </r>
  <r>
    <x v="0"/>
    <n v="990"/>
    <s v="Searle Freedom Trust_CO2 Coalition201650000"/>
    <x v="13"/>
    <s v="CO2 Coalition"/>
    <n v="50000"/>
    <x v="0"/>
    <s v="added"/>
  </r>
  <r>
    <x v="0"/>
    <s v="CO2C990"/>
    <s v="Searle Freedom Trust_CO2 Coalition201775000"/>
    <x v="13"/>
    <s v="CO2 Coalition"/>
    <n v="75000"/>
    <x v="1"/>
    <s v="added"/>
  </r>
  <r>
    <x v="1"/>
    <s v="CO2C990"/>
    <s v="Stewart Leighton_CO2 Coalition20175000"/>
    <x v="14"/>
    <s v="CO2 Coalition"/>
    <n v="5000"/>
    <x v="1"/>
    <s v="added"/>
  </r>
  <r>
    <x v="0"/>
    <n v="990"/>
    <s v="The Lynde and Harry Bradley Foundation_CO2 Coalition201650000"/>
    <x v="15"/>
    <s v="CO2 Coalition"/>
    <n v="50000"/>
    <x v="0"/>
    <s v="added"/>
  </r>
  <r>
    <x v="0"/>
    <s v="CO2C990"/>
    <s v="The Lynde and Harry Bradley Foundation_CO2 Coalition201750000"/>
    <x v="15"/>
    <s v="CO2 Coalition"/>
    <n v="50000"/>
    <x v="1"/>
    <s v="added"/>
  </r>
  <r>
    <x v="0"/>
    <s v="CO2C990"/>
    <s v="The Randolph Foundation_CO2 Coalition201740000"/>
    <x v="16"/>
    <s v="CO2 Coalition"/>
    <n v="40000"/>
    <x v="1"/>
    <s v="added"/>
  </r>
  <r>
    <x v="0"/>
    <s v="CO2C990"/>
    <s v="Thomas W Smith Foundation_CO2 Coalition201650000"/>
    <x v="17"/>
    <s v="CO2 Coalition"/>
    <n v="50000"/>
    <x v="0"/>
    <s v="added"/>
  </r>
  <r>
    <x v="0"/>
    <s v="CO2C990"/>
    <s v="Thomas W Smith Foundation_CO2 Coalition201775000"/>
    <x v="17"/>
    <s v="CO2 Coalition"/>
    <n v="75000"/>
    <x v="1"/>
    <s v="added"/>
  </r>
  <r>
    <x v="1"/>
    <s v="CO2C990"/>
    <s v="William Happer_CO2 Coalition20163000"/>
    <x v="18"/>
    <s v="CO2 Coalition"/>
    <n v="3000"/>
    <x v="0"/>
    <s v="added"/>
  </r>
  <r>
    <x v="0"/>
    <n v="990"/>
    <s v="Thomas W Smith Foundation_CO2 Coalition2018100000"/>
    <x v="17"/>
    <s v="CO2 Coalition"/>
    <n v="100000"/>
    <x v="11"/>
    <s v="added"/>
  </r>
  <r>
    <x v="0"/>
    <n v="990"/>
    <s v="Searle Freedom Trust_CO2 Coalition201875000"/>
    <x v="13"/>
    <s v="CO2 Coalition"/>
    <n v="75000"/>
    <x v="11"/>
    <s v="added"/>
  </r>
  <r>
    <x v="0"/>
    <n v="990"/>
    <s v="Sarah Scaife Foundation_CO2 Coalition2018150000"/>
    <x v="11"/>
    <s v="CO2 Coalition"/>
    <n v="150000"/>
    <x v="11"/>
    <s v="added"/>
  </r>
  <r>
    <x v="0"/>
    <n v="990"/>
    <s v="The Randolph Foundation_CO2 Coalition201820000"/>
    <x v="16"/>
    <s v="CO2 Coalition"/>
    <n v="20000"/>
    <x v="11"/>
    <s v="added"/>
  </r>
  <r>
    <x v="0"/>
    <n v="990"/>
    <s v="Charles Koch Institute_CO2 Coalition20188000"/>
    <x v="3"/>
    <s v="CO2 Coalition"/>
    <n v="8000"/>
    <x v="11"/>
    <s v="added"/>
  </r>
  <r>
    <x v="2"/>
    <m/>
    <m/>
    <x v="19"/>
    <m/>
    <m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8620A2-D0A6-F948-9BC0-B3BBDB47E5E8}" name="PivotTable3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" colHeaderCaption="Year">
  <location ref="A31:D39" firstHeaderRow="1" firstDataRow="2" firstDataCol="1" rowPageCount="1" colPageCount="1"/>
  <pivotFields count="8">
    <pivotField axis="axisPage" multipleItemSelectionAllowed="1" showAll="0">
      <items count="4">
        <item x="1"/>
        <item h="1" x="0"/>
        <item h="1" x="2"/>
        <item t="default"/>
      </items>
    </pivotField>
    <pivotField showAll="0"/>
    <pivotField showAll="0"/>
    <pivotField axis="axisRow" showAll="0" sortType="descending">
      <items count="21">
        <item sd="0" x="6"/>
        <item sd="0" x="8"/>
        <item sd="0" x="11"/>
        <item sd="0" x="12"/>
        <item sd="0" x="13"/>
        <item h="1" sd="0" x="19"/>
        <item sd="0" x="4"/>
        <item sd="0" x="0"/>
        <item sd="0" x="1"/>
        <item sd="0" x="2"/>
        <item sd="0" x="3"/>
        <item sd="0" x="5"/>
        <item sd="0" x="7"/>
        <item sd="0" x="9"/>
        <item sd="0" x="10"/>
        <item sd="0" x="14"/>
        <item sd="0" x="15"/>
        <item sd="0" x="16"/>
        <item sd="0" x="17"/>
        <item sd="0" x="1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Col" showAll="0" sortType="ascending">
      <items count="14">
        <item x="4"/>
        <item x="5"/>
        <item x="6"/>
        <item x="7"/>
        <item x="8"/>
        <item x="9"/>
        <item x="10"/>
        <item x="2"/>
        <item x="3"/>
        <item x="0"/>
        <item x="1"/>
        <item x="11"/>
        <item x="12"/>
        <item t="default"/>
      </items>
    </pivotField>
    <pivotField showAll="0"/>
  </pivotFields>
  <rowFields count="1">
    <field x="3"/>
  </rowFields>
  <rowItems count="7">
    <i>
      <x v="13"/>
    </i>
    <i>
      <x v="12"/>
    </i>
    <i>
      <x v="14"/>
    </i>
    <i>
      <x v="8"/>
    </i>
    <i>
      <x v="15"/>
    </i>
    <i>
      <x v="19"/>
    </i>
    <i t="grand">
      <x/>
    </i>
  </rowItems>
  <colFields count="1">
    <field x="6"/>
  </colFields>
  <colItems count="3">
    <i>
      <x v="9"/>
    </i>
    <i>
      <x v="10"/>
    </i>
    <i t="grand">
      <x/>
    </i>
  </colItems>
  <pageFields count="1">
    <pageField fld="0" hier="-1"/>
  </pageFields>
  <dataFields count="1">
    <dataField name="Sum of contribution" fld="5" baseField="0" baseItem="0" numFmtId="164"/>
  </dataFields>
  <formats count="14">
    <format dxfId="113">
      <pivotArea type="all" dataOnly="0" outline="0" fieldPosition="0"/>
    </format>
    <format dxfId="112">
      <pivotArea outline="0" collapsedLevelsAreSubtotals="1" fieldPosition="0"/>
    </format>
    <format dxfId="111">
      <pivotArea field="3" type="button" dataOnly="0" labelOnly="1" outline="0" axis="axisRow" fieldPosition="0"/>
    </format>
    <format dxfId="110">
      <pivotArea dataOnly="0" labelOnly="1" fieldPosition="0">
        <references count="1">
          <reference field="3" count="0"/>
        </references>
      </pivotArea>
    </format>
    <format dxfId="109">
      <pivotArea dataOnly="0" labelOnly="1" grandRow="1" outline="0" fieldPosition="0"/>
    </format>
    <format dxfId="108">
      <pivotArea dataOnly="0" labelOnly="1" fieldPosition="0">
        <references count="2">
          <reference field="3" count="1" selected="0">
            <x v="0"/>
          </reference>
          <reference field="6" count="1">
            <x v="8"/>
          </reference>
        </references>
      </pivotArea>
    </format>
    <format dxfId="107">
      <pivotArea dataOnly="0" labelOnly="1" fieldPosition="0">
        <references count="2">
          <reference field="3" count="1" selected="0">
            <x v="1"/>
          </reference>
          <reference field="6" count="1">
            <x v="9"/>
          </reference>
        </references>
      </pivotArea>
    </format>
    <format dxfId="106">
      <pivotArea dataOnly="0" labelOnly="1" fieldPosition="0">
        <references count="2">
          <reference field="3" count="1" selected="0">
            <x v="2"/>
          </reference>
          <reference field="6" count="1">
            <x v="9"/>
          </reference>
        </references>
      </pivotArea>
    </format>
    <format dxfId="105">
      <pivotArea dataOnly="0" labelOnly="1" fieldPosition="0">
        <references count="2">
          <reference field="3" count="1" selected="0">
            <x v="3"/>
          </reference>
          <reference field="6" count="1">
            <x v="8"/>
          </reference>
        </references>
      </pivotArea>
    </format>
    <format dxfId="104">
      <pivotArea dataOnly="0" labelOnly="1" fieldPosition="0">
        <references count="2">
          <reference field="3" count="1" selected="0">
            <x v="4"/>
          </reference>
          <reference field="6" count="1">
            <x v="9"/>
          </reference>
        </references>
      </pivotArea>
    </format>
    <format dxfId="103">
      <pivotArea dataOnly="0" labelOnly="1" fieldPosition="0">
        <references count="2">
          <reference field="3" count="1" selected="0">
            <x v="5"/>
          </reference>
          <reference field="6" count="1">
            <x v="12"/>
          </reference>
        </references>
      </pivotArea>
    </format>
    <format dxfId="102">
      <pivotArea dataOnly="0" labelOnly="1" outline="0" axis="axisValues" fieldPosition="0"/>
    </format>
    <format dxfId="101">
      <pivotArea outline="0" collapsedLevelsAreSubtotals="1" fieldPosition="0"/>
    </format>
    <format dxfId="100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13C90F-9DC7-F245-861C-56548E545CF5}" name="PivotTable2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" colHeaderCaption="Year">
  <location ref="A10:N25" firstHeaderRow="1" firstDataRow="2" firstDataCol="1" rowPageCount="1" colPageCount="1"/>
  <pivotFields count="8">
    <pivotField axis="axisPage" multipleItemSelectionAllowed="1" showAll="0">
      <items count="4">
        <item h="1" x="1"/>
        <item x="0"/>
        <item h="1" x="2"/>
        <item t="default"/>
      </items>
    </pivotField>
    <pivotField showAll="0"/>
    <pivotField showAll="0"/>
    <pivotField axis="axisRow" showAll="0" sortType="descending">
      <items count="21">
        <item sd="0" x="6"/>
        <item sd="0" x="8"/>
        <item sd="0" x="11"/>
        <item sd="0" x="12"/>
        <item sd="0" x="13"/>
        <item h="1" sd="0" x="19"/>
        <item sd="0" x="4"/>
        <item sd="0" x="0"/>
        <item sd="0" x="1"/>
        <item sd="0" x="2"/>
        <item sd="0" x="3"/>
        <item sd="0" x="5"/>
        <item sd="0" x="7"/>
        <item sd="0" x="9"/>
        <item sd="0" x="10"/>
        <item sd="0" x="14"/>
        <item sd="0" x="15"/>
        <item sd="0" x="16"/>
        <item sd="0" x="17"/>
        <item sd="0" x="1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Col" showAll="0" sortType="ascending">
      <items count="14">
        <item x="4"/>
        <item x="5"/>
        <item x="6"/>
        <item x="7"/>
        <item x="8"/>
        <item x="9"/>
        <item x="10"/>
        <item x="2"/>
        <item x="3"/>
        <item x="0"/>
        <item x="1"/>
        <item x="11"/>
        <item x="12"/>
        <item t="default"/>
      </items>
    </pivotField>
    <pivotField showAll="0"/>
  </pivotFields>
  <rowFields count="1">
    <field x="3"/>
  </rowFields>
  <rowItems count="14">
    <i>
      <x v="6"/>
    </i>
    <i>
      <x v="2"/>
    </i>
    <i>
      <x/>
    </i>
    <i>
      <x v="1"/>
    </i>
    <i>
      <x v="18"/>
    </i>
    <i>
      <x v="9"/>
    </i>
    <i>
      <x v="4"/>
    </i>
    <i>
      <x v="16"/>
    </i>
    <i>
      <x v="17"/>
    </i>
    <i>
      <x v="10"/>
    </i>
    <i>
      <x v="7"/>
    </i>
    <i>
      <x v="3"/>
    </i>
    <i>
      <x v="11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0" hier="-1"/>
  </pageFields>
  <dataFields count="1">
    <dataField name="Sum of contribution" fld="5" baseField="0" baseItem="0" numFmtId="164"/>
  </dataFields>
  <formats count="14">
    <format dxfId="127">
      <pivotArea type="all" dataOnly="0" outline="0" fieldPosition="0"/>
    </format>
    <format dxfId="126">
      <pivotArea outline="0" collapsedLevelsAreSubtotals="1" fieldPosition="0"/>
    </format>
    <format dxfId="125">
      <pivotArea field="3" type="button" dataOnly="0" labelOnly="1" outline="0" axis="axisRow" fieldPosition="0"/>
    </format>
    <format dxfId="124">
      <pivotArea dataOnly="0" labelOnly="1" fieldPosition="0">
        <references count="1">
          <reference field="3" count="0"/>
        </references>
      </pivotArea>
    </format>
    <format dxfId="123">
      <pivotArea dataOnly="0" labelOnly="1" grandRow="1" outline="0" fieldPosition="0"/>
    </format>
    <format dxfId="122">
      <pivotArea dataOnly="0" labelOnly="1" fieldPosition="0">
        <references count="2">
          <reference field="3" count="1" selected="0">
            <x v="0"/>
          </reference>
          <reference field="6" count="1">
            <x v="8"/>
          </reference>
        </references>
      </pivotArea>
    </format>
    <format dxfId="121">
      <pivotArea dataOnly="0" labelOnly="1" fieldPosition="0">
        <references count="2">
          <reference field="3" count="1" selected="0">
            <x v="1"/>
          </reference>
          <reference field="6" count="1">
            <x v="9"/>
          </reference>
        </references>
      </pivotArea>
    </format>
    <format dxfId="120">
      <pivotArea dataOnly="0" labelOnly="1" fieldPosition="0">
        <references count="2">
          <reference field="3" count="1" selected="0">
            <x v="2"/>
          </reference>
          <reference field="6" count="1">
            <x v="9"/>
          </reference>
        </references>
      </pivotArea>
    </format>
    <format dxfId="119">
      <pivotArea dataOnly="0" labelOnly="1" fieldPosition="0">
        <references count="2">
          <reference field="3" count="1" selected="0">
            <x v="3"/>
          </reference>
          <reference field="6" count="1">
            <x v="8"/>
          </reference>
        </references>
      </pivotArea>
    </format>
    <format dxfId="118">
      <pivotArea dataOnly="0" labelOnly="1" fieldPosition="0">
        <references count="2">
          <reference field="3" count="1" selected="0">
            <x v="4"/>
          </reference>
          <reference field="6" count="1">
            <x v="9"/>
          </reference>
        </references>
      </pivotArea>
    </format>
    <format dxfId="117">
      <pivotArea dataOnly="0" labelOnly="1" fieldPosition="0">
        <references count="2">
          <reference field="3" count="1" selected="0">
            <x v="5"/>
          </reference>
          <reference field="6" count="1">
            <x v="12"/>
          </reference>
        </references>
      </pivotArea>
    </format>
    <format dxfId="116">
      <pivotArea dataOnly="0" labelOnly="1" outline="0" axis="axisValues" fieldPosition="0"/>
    </format>
    <format dxfId="115">
      <pivotArea outline="0" collapsedLevelsAreSubtotals="1" fieldPosition="0"/>
    </format>
    <format dxfId="114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mogblog.com/co2-coalition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D4102-9FF0-E245-8F67-98FB8DE274BB}">
  <dimension ref="A1:Q51"/>
  <sheetViews>
    <sheetView tabSelected="1" workbookViewId="0">
      <selection activeCell="J28" sqref="J28"/>
    </sheetView>
  </sheetViews>
  <sheetFormatPr baseColWidth="10" defaultRowHeight="16" x14ac:dyDescent="0.2"/>
  <cols>
    <col min="1" max="1" width="35.1640625" style="2" bestFit="1" customWidth="1"/>
    <col min="2" max="2" width="7.6640625" style="4" bestFit="1" customWidth="1"/>
    <col min="3" max="9" width="7.6640625" style="2" bestFit="1" customWidth="1"/>
    <col min="10" max="13" width="8.6640625" style="2" bestFit="1" customWidth="1"/>
    <col min="15" max="16384" width="10.83203125" style="2"/>
  </cols>
  <sheetData>
    <row r="1" spans="1:15" ht="29" x14ac:dyDescent="0.35">
      <c r="A1" s="5" t="s">
        <v>16</v>
      </c>
    </row>
    <row r="2" spans="1:15" ht="19" x14ac:dyDescent="0.25">
      <c r="A2" s="6" t="s">
        <v>17</v>
      </c>
    </row>
    <row r="3" spans="1:15" s="4" customFormat="1" x14ac:dyDescent="0.2"/>
    <row r="4" spans="1:15" s="4" customFormat="1" ht="24" x14ac:dyDescent="0.3">
      <c r="A4" s="9" t="s">
        <v>33</v>
      </c>
      <c r="B4" s="21">
        <v>43883</v>
      </c>
      <c r="C4" s="22"/>
      <c r="D4" s="22"/>
    </row>
    <row r="5" spans="1:15" x14ac:dyDescent="0.2">
      <c r="F5" s="16"/>
    </row>
    <row r="7" spans="1:15" ht="24" x14ac:dyDescent="0.3">
      <c r="A7" s="15" t="s">
        <v>58</v>
      </c>
    </row>
    <row r="8" spans="1:15" x14ac:dyDescent="0.2">
      <c r="A8" s="18" t="s">
        <v>57</v>
      </c>
      <c r="B8" s="17" t="s">
        <v>23</v>
      </c>
    </row>
    <row r="9" spans="1:15" x14ac:dyDescent="0.2">
      <c r="B9" s="2"/>
    </row>
    <row r="10" spans="1:15" x14ac:dyDescent="0.2">
      <c r="A10" s="18" t="s">
        <v>15</v>
      </c>
      <c r="B10" s="18" t="s">
        <v>61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5" x14ac:dyDescent="0.2">
      <c r="A11" s="18" t="s">
        <v>60</v>
      </c>
      <c r="B11" s="17">
        <v>2004</v>
      </c>
      <c r="C11" s="17">
        <v>2006</v>
      </c>
      <c r="D11" s="17">
        <v>2007</v>
      </c>
      <c r="E11" s="17">
        <v>2008</v>
      </c>
      <c r="F11" s="17">
        <v>2009</v>
      </c>
      <c r="G11" s="17">
        <v>2011</v>
      </c>
      <c r="H11" s="17">
        <v>2012</v>
      </c>
      <c r="I11" s="17">
        <v>2013</v>
      </c>
      <c r="J11" s="17">
        <v>2015</v>
      </c>
      <c r="K11" s="17">
        <v>2016</v>
      </c>
      <c r="L11" s="17">
        <v>2017</v>
      </c>
      <c r="M11" s="17">
        <v>2018</v>
      </c>
      <c r="N11" s="17" t="s">
        <v>14</v>
      </c>
      <c r="O11" s="8" t="s">
        <v>22</v>
      </c>
    </row>
    <row r="12" spans="1:15" x14ac:dyDescent="0.2">
      <c r="A12" s="19" t="s">
        <v>21</v>
      </c>
      <c r="B12" s="20">
        <v>30000</v>
      </c>
      <c r="C12" s="20">
        <v>70000</v>
      </c>
      <c r="D12" s="20">
        <v>70000</v>
      </c>
      <c r="E12" s="20">
        <v>70000</v>
      </c>
      <c r="F12" s="20">
        <v>70000</v>
      </c>
      <c r="G12" s="20">
        <v>40000</v>
      </c>
      <c r="H12" s="20">
        <v>70000</v>
      </c>
      <c r="I12" s="20"/>
      <c r="J12" s="20"/>
      <c r="K12" s="20"/>
      <c r="L12" s="20"/>
      <c r="M12" s="20"/>
      <c r="N12" s="20">
        <v>420000</v>
      </c>
      <c r="O12" s="2" t="str">
        <f>IFERROR(IF(VLOOKUP(A12,Resources!A:B,2,FALSE)=0,"",VLOOKUP(A12,Resources!A:B,2,FALSE)),"")</f>
        <v>https://www.desmogblog.com/koch-family-foundations</v>
      </c>
    </row>
    <row r="13" spans="1:15" x14ac:dyDescent="0.2">
      <c r="A13" s="19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0">
        <v>132000</v>
      </c>
      <c r="L13" s="20">
        <v>135000</v>
      </c>
      <c r="M13" s="20">
        <v>150000</v>
      </c>
      <c r="N13" s="20">
        <v>417000</v>
      </c>
      <c r="O13" s="2" t="str">
        <f>IFERROR(IF(VLOOKUP(A13,Resources!A:B,2,FALSE)=0,"",VLOOKUP(A13,Resources!A:B,2,FALSE)),"")</f>
        <v>https://www.desmogblog.com/scaife-family-foundations</v>
      </c>
    </row>
    <row r="14" spans="1:15" x14ac:dyDescent="0.2">
      <c r="A14" s="19" t="s">
        <v>12</v>
      </c>
      <c r="B14" s="20"/>
      <c r="C14" s="20"/>
      <c r="D14" s="20"/>
      <c r="E14" s="20"/>
      <c r="F14" s="20"/>
      <c r="G14" s="20"/>
      <c r="H14" s="20"/>
      <c r="I14" s="20"/>
      <c r="J14" s="20">
        <v>364985</v>
      </c>
      <c r="K14" s="20"/>
      <c r="L14" s="20"/>
      <c r="M14" s="20"/>
      <c r="N14" s="20">
        <v>364985</v>
      </c>
      <c r="O14" s="2" t="str">
        <f>IFERROR(IF(VLOOKUP(A14,Resources!A:B,2,FALSE)=0,"",VLOOKUP(A14,Resources!A:B,2,FALSE)),"")</f>
        <v>https://www.desmogblog.com/george-c-marshall-institute</v>
      </c>
    </row>
    <row r="15" spans="1:15" x14ac:dyDescent="0.2">
      <c r="A15" s="19" t="s">
        <v>11</v>
      </c>
      <c r="B15" s="20"/>
      <c r="C15" s="20"/>
      <c r="D15" s="20"/>
      <c r="E15" s="20"/>
      <c r="F15" s="20"/>
      <c r="G15" s="20"/>
      <c r="H15" s="20"/>
      <c r="I15" s="20"/>
      <c r="J15" s="20"/>
      <c r="K15" s="20">
        <v>150000</v>
      </c>
      <c r="L15" s="20">
        <v>170000</v>
      </c>
      <c r="M15" s="20"/>
      <c r="N15" s="20">
        <v>320000</v>
      </c>
      <c r="O15" s="2" t="str">
        <f>IFERROR(IF(VLOOKUP(A15,Resources!A:B,2,FALSE)=0,"",VLOOKUP(A15,Resources!A:B,2,FALSE)),"")</f>
        <v>https://www.desmogblog.com/mercer-family-foundation</v>
      </c>
    </row>
    <row r="16" spans="1:15" x14ac:dyDescent="0.2">
      <c r="A16" s="19" t="s">
        <v>37</v>
      </c>
      <c r="B16" s="20"/>
      <c r="C16" s="20"/>
      <c r="D16" s="20"/>
      <c r="E16" s="20"/>
      <c r="F16" s="20"/>
      <c r="G16" s="20"/>
      <c r="H16" s="20"/>
      <c r="I16" s="20"/>
      <c r="J16" s="20"/>
      <c r="K16" s="20">
        <v>50000</v>
      </c>
      <c r="L16" s="20">
        <v>75000</v>
      </c>
      <c r="M16" s="20">
        <v>100000</v>
      </c>
      <c r="N16" s="20">
        <v>225000</v>
      </c>
      <c r="O16" s="2" t="str">
        <f>IFERROR(IF(VLOOKUP(A16,Resources!A:B,2,FALSE)=0,"",VLOOKUP(A16,Resources!A:B,2,FALSE)),"")</f>
        <v>https://www.sourcewatch.org/index.php/Thomas_W._Smith</v>
      </c>
    </row>
    <row r="17" spans="1:17" x14ac:dyDescent="0.2">
      <c r="A17" s="19" t="s">
        <v>48</v>
      </c>
      <c r="B17" s="20"/>
      <c r="C17" s="20"/>
      <c r="D17" s="20"/>
      <c r="E17" s="20"/>
      <c r="F17" s="20"/>
      <c r="G17" s="20"/>
      <c r="H17" s="20"/>
      <c r="I17" s="20">
        <v>75000</v>
      </c>
      <c r="J17" s="20">
        <v>125000</v>
      </c>
      <c r="K17" s="20">
        <v>9126</v>
      </c>
      <c r="L17" s="20"/>
      <c r="M17" s="20"/>
      <c r="N17" s="20">
        <v>209126</v>
      </c>
      <c r="O17" s="2" t="str">
        <f>IFERROR(IF(VLOOKUP(A17,Resources!A:B,2,FALSE)=0,"",VLOOKUP(A17,Resources!A:B,2,FALSE)),"")</f>
        <v>https://www.desmogblog.com/koch-family-foundations</v>
      </c>
    </row>
    <row r="18" spans="1:17" x14ac:dyDescent="0.2">
      <c r="A18" s="19" t="s">
        <v>8</v>
      </c>
      <c r="B18" s="20"/>
      <c r="C18" s="20"/>
      <c r="D18" s="20"/>
      <c r="E18" s="20"/>
      <c r="F18" s="20"/>
      <c r="G18" s="20"/>
      <c r="H18" s="20"/>
      <c r="I18" s="20"/>
      <c r="J18" s="20"/>
      <c r="K18" s="20">
        <v>50000</v>
      </c>
      <c r="L18" s="20">
        <v>75000</v>
      </c>
      <c r="M18" s="20">
        <v>75000</v>
      </c>
      <c r="N18" s="20">
        <v>200000</v>
      </c>
      <c r="O18" s="2" t="str">
        <f>IFERROR(IF(VLOOKUP(A18,Resources!A:B,2,FALSE)=0,"",VLOOKUP(A18,Resources!A:B,2,FALSE)),"")</f>
        <v>https://www.sourcewatch.org/index.php/Searle_Freedom_Trust</v>
      </c>
    </row>
    <row r="19" spans="1:17" x14ac:dyDescent="0.2">
      <c r="A19" s="19" t="s">
        <v>36</v>
      </c>
      <c r="B19" s="20"/>
      <c r="C19" s="20"/>
      <c r="D19" s="20"/>
      <c r="E19" s="20"/>
      <c r="F19" s="20"/>
      <c r="G19" s="20"/>
      <c r="H19" s="20"/>
      <c r="I19" s="20"/>
      <c r="J19" s="20"/>
      <c r="K19" s="20">
        <v>50000</v>
      </c>
      <c r="L19" s="20">
        <v>50000</v>
      </c>
      <c r="M19" s="20"/>
      <c r="N19" s="20">
        <v>100000</v>
      </c>
      <c r="O19" s="2" t="str">
        <f>IFERROR(IF(VLOOKUP(A19,Resources!A:B,2,FALSE)=0,"",VLOOKUP(A19,Resources!A:B,2,FALSE)),"")</f>
        <v>https://www.sourcewatch.org/index.php/Lynde_and_Harry_Bradley_Foundation</v>
      </c>
    </row>
    <row r="20" spans="1:17" x14ac:dyDescent="0.2">
      <c r="A20" s="19" t="s">
        <v>41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>
        <v>40000</v>
      </c>
      <c r="M20" s="20">
        <v>20000</v>
      </c>
      <c r="N20" s="20">
        <v>60000</v>
      </c>
      <c r="O20" s="2" t="str">
        <f>IFERROR(IF(VLOOKUP(A20,Resources!A:B,2,FALSE)=0,"",VLOOKUP(A20,Resources!A:B,2,FALSE)),"")</f>
        <v>https://www.sourcewatch.org/index.php/Randolph_Foundation</v>
      </c>
    </row>
    <row r="21" spans="1:17" x14ac:dyDescent="0.2">
      <c r="A21" s="19" t="s">
        <v>35</v>
      </c>
      <c r="B21" s="20"/>
      <c r="C21" s="20"/>
      <c r="D21" s="20"/>
      <c r="E21" s="20"/>
      <c r="F21" s="20"/>
      <c r="G21" s="20"/>
      <c r="H21" s="20"/>
      <c r="I21" s="20"/>
      <c r="J21" s="20"/>
      <c r="K21" s="20">
        <v>13126</v>
      </c>
      <c r="L21" s="20">
        <v>33283</v>
      </c>
      <c r="M21" s="20">
        <v>8000</v>
      </c>
      <c r="N21" s="20">
        <v>54409</v>
      </c>
      <c r="O21" s="2" t="str">
        <f>IFERROR(IF(VLOOKUP(A21,Resources!A:B,2,FALSE)=0,"",VLOOKUP(A21,Resources!A:B,2,FALSE)),"")</f>
        <v>https://www.desmogblog.com/koch-family-foundations</v>
      </c>
    </row>
    <row r="22" spans="1:17" x14ac:dyDescent="0.2">
      <c r="A22" s="19" t="s">
        <v>47</v>
      </c>
      <c r="B22" s="20"/>
      <c r="C22" s="20"/>
      <c r="D22" s="20"/>
      <c r="E22" s="20"/>
      <c r="F22" s="20"/>
      <c r="G22" s="20"/>
      <c r="H22" s="20"/>
      <c r="I22" s="20"/>
      <c r="J22" s="20"/>
      <c r="K22" s="20">
        <v>50000</v>
      </c>
      <c r="L22" s="20"/>
      <c r="M22" s="20"/>
      <c r="N22" s="20">
        <v>50000</v>
      </c>
      <c r="O22" s="2" t="str">
        <f>IFERROR(IF(VLOOKUP(A22,Resources!A:B,2,FALSE)=0,"",VLOOKUP(A22,Resources!A:B,2,FALSE)),"")</f>
        <v>https://www.sourcewatch.org/index.php/Achelis_and_Bodman_Foundations</v>
      </c>
    </row>
    <row r="23" spans="1:17" x14ac:dyDescent="0.2">
      <c r="A23" s="19" t="s">
        <v>7</v>
      </c>
      <c r="B23" s="20"/>
      <c r="C23" s="20"/>
      <c r="D23" s="20"/>
      <c r="E23" s="20"/>
      <c r="F23" s="20"/>
      <c r="G23" s="20"/>
      <c r="H23" s="20"/>
      <c r="I23" s="20"/>
      <c r="J23" s="20">
        <v>25000</v>
      </c>
      <c r="K23" s="20"/>
      <c r="L23" s="20"/>
      <c r="M23" s="20"/>
      <c r="N23" s="20">
        <v>25000</v>
      </c>
      <c r="O23" s="2" t="str">
        <f>IFERROR(IF(VLOOKUP(A23,Resources!A:B,2,FALSE)=0,"",VLOOKUP(A23,Resources!A:B,2,FALSE)),"")</f>
        <v>https://www.desmogblog.com/science-and-environmental-policy-project</v>
      </c>
    </row>
    <row r="24" spans="1:17" x14ac:dyDescent="0.2">
      <c r="A24" s="19" t="s">
        <v>38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>
        <v>5000</v>
      </c>
      <c r="M24" s="20"/>
      <c r="N24" s="20">
        <v>5000</v>
      </c>
      <c r="O24" s="2" t="str">
        <f>IFERROR(IF(VLOOKUP(A24,Resources!A:B,2,FALSE)=0,"",VLOOKUP(A24,Resources!A:B,2,FALSE)),"")</f>
        <v>https://www.sourcewatch.org/index.php/EOG_Resources</v>
      </c>
    </row>
    <row r="25" spans="1:17" x14ac:dyDescent="0.2">
      <c r="A25" s="19" t="s">
        <v>14</v>
      </c>
      <c r="B25" s="20">
        <v>30000</v>
      </c>
      <c r="C25" s="20">
        <v>70000</v>
      </c>
      <c r="D25" s="20">
        <v>70000</v>
      </c>
      <c r="E25" s="20">
        <v>70000</v>
      </c>
      <c r="F25" s="20">
        <v>70000</v>
      </c>
      <c r="G25" s="20">
        <v>40000</v>
      </c>
      <c r="H25" s="20">
        <v>70000</v>
      </c>
      <c r="I25" s="20">
        <v>75000</v>
      </c>
      <c r="J25" s="20">
        <v>514985</v>
      </c>
      <c r="K25" s="20">
        <v>504252</v>
      </c>
      <c r="L25" s="20">
        <v>583283</v>
      </c>
      <c r="M25" s="20">
        <v>353000</v>
      </c>
      <c r="N25" s="20">
        <v>2450520</v>
      </c>
      <c r="Q25" s="2" t="str">
        <f>IFERROR(IF(VLOOKUP(A25,Resources!A:B,2,FALSE)=0,"",VLOOKUP(A25,Resources!A:B,2,FALSE)),"")</f>
        <v/>
      </c>
    </row>
    <row r="26" spans="1:17" x14ac:dyDescent="0.2">
      <c r="A26"/>
      <c r="B26"/>
      <c r="C26" s="2" t="str">
        <f>IFERROR(IF(VLOOKUP(A26,Resources!A:B,2,FALSE)=0,"",VLOOKUP(A26,Resources!A:B,2,FALSE)),"")</f>
        <v/>
      </c>
    </row>
    <row r="27" spans="1:17" x14ac:dyDescent="0.2">
      <c r="A27"/>
      <c r="B27"/>
      <c r="C27" s="2" t="str">
        <f>IFERROR(IF(VLOOKUP(A27,Resources!A:B,2,FALSE)=0,"",VLOOKUP(A27,Resources!A:B,2,FALSE)),"")</f>
        <v/>
      </c>
    </row>
    <row r="28" spans="1:17" ht="24" x14ac:dyDescent="0.3">
      <c r="A28" s="15" t="s">
        <v>59</v>
      </c>
      <c r="B28"/>
      <c r="C28" s="2" t="str">
        <f>IFERROR(IF(VLOOKUP(A28,Resources!A:B,2,FALSE)=0,"",VLOOKUP(A28,Resources!A:B,2,FALSE)),"")</f>
        <v/>
      </c>
    </row>
    <row r="29" spans="1:17" x14ac:dyDescent="0.2">
      <c r="A29" s="18" t="s">
        <v>57</v>
      </c>
      <c r="B29" s="17" t="s">
        <v>46</v>
      </c>
      <c r="C29" s="2" t="str">
        <f>IFERROR(IF(VLOOKUP(A29,Resources!A:B,2,FALSE)=0,"",VLOOKUP(A29,Resources!A:B,2,FALSE)),"")</f>
        <v/>
      </c>
    </row>
    <row r="30" spans="1:17" x14ac:dyDescent="0.2">
      <c r="B30" s="2"/>
      <c r="C30" s="2" t="str">
        <f>IFERROR(IF(VLOOKUP(A30,Resources!A:B,2,FALSE)=0,"",VLOOKUP(A30,Resources!A:B,2,FALSE)),"")</f>
        <v/>
      </c>
    </row>
    <row r="31" spans="1:17" x14ac:dyDescent="0.2">
      <c r="A31" s="18" t="s">
        <v>15</v>
      </c>
      <c r="B31" s="18" t="s">
        <v>61</v>
      </c>
      <c r="C31" s="17"/>
      <c r="D31" s="17"/>
    </row>
    <row r="32" spans="1:17" x14ac:dyDescent="0.2">
      <c r="A32" s="18" t="s">
        <v>60</v>
      </c>
      <c r="B32" s="17">
        <v>2016</v>
      </c>
      <c r="C32" s="17">
        <v>2017</v>
      </c>
      <c r="D32" s="17" t="s">
        <v>14</v>
      </c>
      <c r="E32" s="8" t="s">
        <v>22</v>
      </c>
    </row>
    <row r="33" spans="1:5" x14ac:dyDescent="0.2">
      <c r="A33" s="19" t="s">
        <v>42</v>
      </c>
      <c r="B33" s="20"/>
      <c r="C33" s="20">
        <v>15000</v>
      </c>
      <c r="D33" s="20">
        <v>15000</v>
      </c>
      <c r="E33" s="2" t="str">
        <f>IFERROR(IF(VLOOKUP(A33,Resources!A:B,2,FALSE)=0,"",VLOOKUP(A33,Resources!A:B,2,FALSE)),"")</f>
        <v>https://www.desmogblog.com/norman-rogers</v>
      </c>
    </row>
    <row r="34" spans="1:5" x14ac:dyDescent="0.2">
      <c r="A34" s="19" t="s">
        <v>40</v>
      </c>
      <c r="B34" s="20"/>
      <c r="C34" s="20">
        <v>10000</v>
      </c>
      <c r="D34" s="20">
        <v>10000</v>
      </c>
      <c r="E34" s="2" t="str">
        <f>IFERROR(IF(VLOOKUP(A34,Resources!A:B,2,FALSE)=0,"",VLOOKUP(A34,Resources!A:B,2,FALSE)),"")</f>
        <v/>
      </c>
    </row>
    <row r="35" spans="1:5" x14ac:dyDescent="0.2">
      <c r="A35" s="19" t="s">
        <v>45</v>
      </c>
      <c r="B35" s="20">
        <v>10000</v>
      </c>
      <c r="C35" s="20"/>
      <c r="D35" s="20">
        <v>10000</v>
      </c>
      <c r="E35" s="2" t="str">
        <f>IFERROR(IF(VLOOKUP(A35,Resources!A:B,2,FALSE)=0,"",VLOOKUP(A35,Resources!A:B,2,FALSE)),"")</f>
        <v>https://www.desmogblog.com/roger-cohen</v>
      </c>
    </row>
    <row r="36" spans="1:5" x14ac:dyDescent="0.2">
      <c r="A36" s="19" t="s">
        <v>39</v>
      </c>
      <c r="B36" s="20"/>
      <c r="C36" s="20">
        <v>5000</v>
      </c>
      <c r="D36" s="20">
        <v>5000</v>
      </c>
      <c r="E36" s="2" t="str">
        <f>IFERROR(IF(VLOOKUP(A36,Resources!A:B,2,FALSE)=0,"",VLOOKUP(A36,Resources!A:B,2,FALSE)),"")</f>
        <v>https://www.desmogblog.com/bruce-everett</v>
      </c>
    </row>
    <row r="37" spans="1:5" x14ac:dyDescent="0.2">
      <c r="A37" s="19" t="s">
        <v>43</v>
      </c>
      <c r="B37" s="20"/>
      <c r="C37" s="20">
        <v>5000</v>
      </c>
      <c r="D37" s="20">
        <v>5000</v>
      </c>
      <c r="E37" s="2" t="str">
        <f>IFERROR(IF(VLOOKUP(A37,Resources!A:B,2,FALSE)=0,"",VLOOKUP(A37,Resources!A:B,2,FALSE)),"")</f>
        <v/>
      </c>
    </row>
    <row r="38" spans="1:5" x14ac:dyDescent="0.2">
      <c r="A38" s="19" t="s">
        <v>44</v>
      </c>
      <c r="B38" s="20">
        <v>3000</v>
      </c>
      <c r="C38" s="20"/>
      <c r="D38" s="20">
        <v>3000</v>
      </c>
      <c r="E38" s="2" t="str">
        <f>IFERROR(IF(VLOOKUP(A38,Resources!A:B,2,FALSE)=0,"",VLOOKUP(A38,Resources!A:B,2,FALSE)),"")</f>
        <v>https://www.desmogblog.com/william-happer</v>
      </c>
    </row>
    <row r="39" spans="1:5" x14ac:dyDescent="0.2">
      <c r="A39" s="19" t="s">
        <v>14</v>
      </c>
      <c r="B39" s="20">
        <v>13000</v>
      </c>
      <c r="C39" s="20">
        <v>35000</v>
      </c>
      <c r="D39" s="20">
        <v>48000</v>
      </c>
      <c r="E39" s="2" t="str">
        <f>IFERROR(IF(VLOOKUP(A39,Resources!A:B,2,FALSE)=0,"",VLOOKUP(A39,Resources!A:B,2,FALSE)),"")</f>
        <v/>
      </c>
    </row>
    <row r="40" spans="1:5" x14ac:dyDescent="0.2">
      <c r="A40"/>
      <c r="B40"/>
      <c r="C40" s="2" t="str">
        <f>IFERROR(IF(VLOOKUP(A40,Resources!A:B,2,FALSE)=0,"",VLOOKUP(A40,Resources!A:B,2,FALSE)),"")</f>
        <v/>
      </c>
      <c r="E40" s="2" t="str">
        <f>IFERROR(IF(VLOOKUP(A40,Resources!A:B,2,FALSE)=0,"",VLOOKUP(A40,Resources!A:B,2,FALSE)),"")</f>
        <v/>
      </c>
    </row>
    <row r="41" spans="1:5" x14ac:dyDescent="0.2">
      <c r="A41"/>
      <c r="B41"/>
      <c r="C41" s="2" t="str">
        <f>IFERROR(IF(VLOOKUP(A41,Resources!A:B,2,FALSE)=0,"",VLOOKUP(A41,Resources!A:B,2,FALSE)),"")</f>
        <v/>
      </c>
      <c r="E41" s="2" t="str">
        <f>IFERROR(IF(VLOOKUP(A41,Resources!A:B,2,FALSE)=0,"",VLOOKUP(A41,Resources!A:B,2,FALSE)),"")</f>
        <v/>
      </c>
    </row>
    <row r="42" spans="1:5" x14ac:dyDescent="0.2">
      <c r="A42"/>
      <c r="B42"/>
      <c r="C42" s="2" t="str">
        <f>IFERROR(IF(VLOOKUP(A42,Resources!A:B,2,FALSE)=0,"",VLOOKUP(A42,Resources!A:B,2,FALSE)),"")</f>
        <v/>
      </c>
      <c r="E42" s="2" t="str">
        <f>IFERROR(IF(VLOOKUP(A42,Resources!A:B,2,FALSE)=0,"",VLOOKUP(A42,Resources!A:B,2,FALSE)),"")</f>
        <v/>
      </c>
    </row>
    <row r="43" spans="1:5" x14ac:dyDescent="0.2">
      <c r="A43"/>
      <c r="B43"/>
      <c r="C43" s="2" t="str">
        <f>IFERROR(IF(VLOOKUP(A43,Resources!A:B,2,FALSE)=0,"",VLOOKUP(A43,Resources!A:B,2,FALSE)),"")</f>
        <v/>
      </c>
      <c r="E43" s="2" t="str">
        <f>IFERROR(IF(VLOOKUP(A43,Resources!A:B,2,FALSE)=0,"",VLOOKUP(A43,Resources!A:B,2,FALSE)),"")</f>
        <v/>
      </c>
    </row>
    <row r="44" spans="1:5" x14ac:dyDescent="0.2">
      <c r="A44"/>
      <c r="B44"/>
      <c r="C44" s="2" t="str">
        <f>IFERROR(IF(VLOOKUP(A44,Resources!A:B,2,FALSE)=0,"",VLOOKUP(A44,Resources!A:B,2,FALSE)),"")</f>
        <v/>
      </c>
      <c r="E44" s="2" t="str">
        <f>IFERROR(IF(VLOOKUP(A44,Resources!A:B,2,FALSE)=0,"",VLOOKUP(A44,Resources!A:B,2,FALSE)),"")</f>
        <v/>
      </c>
    </row>
    <row r="45" spans="1:5" x14ac:dyDescent="0.2">
      <c r="A45"/>
      <c r="B45"/>
    </row>
    <row r="46" spans="1:5" x14ac:dyDescent="0.2">
      <c r="A46"/>
      <c r="B46"/>
    </row>
    <row r="47" spans="1:5" x14ac:dyDescent="0.2">
      <c r="A47"/>
      <c r="B47"/>
    </row>
    <row r="48" spans="1:5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</sheetData>
  <mergeCells count="1">
    <mergeCell ref="B4:D4"/>
  </mergeCells>
  <hyperlinks>
    <hyperlink ref="A2" r:id="rId3" xr:uid="{69D32BEA-44AD-FD40-848E-9E29D27EF049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36B2-F334-41B5-BB81-E3DC9E776290}">
  <dimension ref="A1:H39"/>
  <sheetViews>
    <sheetView workbookViewId="0">
      <selection activeCell="C63" sqref="C63"/>
    </sheetView>
  </sheetViews>
  <sheetFormatPr baseColWidth="10" defaultColWidth="8.83203125" defaultRowHeight="16" x14ac:dyDescent="0.2"/>
  <cols>
    <col min="1" max="1" width="8.83203125" style="2"/>
    <col min="2" max="2" width="15.5" style="2" customWidth="1"/>
    <col min="3" max="3" width="56" style="2" customWidth="1"/>
    <col min="4" max="4" width="41.6640625" style="2" customWidth="1"/>
    <col min="5" max="5" width="16.83203125" style="2" customWidth="1"/>
    <col min="6" max="6" width="14.5" style="4" customWidth="1"/>
    <col min="7" max="7" width="8.83203125" style="2"/>
    <col min="8" max="8" width="12.83203125" style="2" customWidth="1"/>
    <col min="9" max="16384" width="8.83203125" style="2"/>
  </cols>
  <sheetData>
    <row r="1" spans="1:8" x14ac:dyDescent="0.2">
      <c r="A1" s="1" t="s">
        <v>57</v>
      </c>
      <c r="B1" s="1" t="s">
        <v>0</v>
      </c>
      <c r="C1" s="1" t="s">
        <v>13</v>
      </c>
      <c r="D1" s="1" t="s">
        <v>1</v>
      </c>
      <c r="E1" s="1" t="s">
        <v>2</v>
      </c>
      <c r="F1" s="3" t="s">
        <v>3</v>
      </c>
      <c r="G1" s="1" t="s">
        <v>4</v>
      </c>
      <c r="H1" s="1" t="s">
        <v>32</v>
      </c>
    </row>
    <row r="2" spans="1:8" x14ac:dyDescent="0.2">
      <c r="A2" s="10" t="s">
        <v>23</v>
      </c>
      <c r="B2" s="10" t="s">
        <v>34</v>
      </c>
      <c r="C2" s="2" t="str">
        <f>D2&amp;"_"&amp;E2&amp;G2&amp;F2</f>
        <v>Achelis and Bodman Foundations_CO2 Coalition201650000</v>
      </c>
      <c r="D2" s="10" t="s">
        <v>47</v>
      </c>
      <c r="E2" s="10" t="s">
        <v>6</v>
      </c>
      <c r="F2" s="4">
        <v>50000</v>
      </c>
      <c r="G2" s="2">
        <v>2016</v>
      </c>
      <c r="H2" s="2" t="s">
        <v>19</v>
      </c>
    </row>
    <row r="3" spans="1:8" x14ac:dyDescent="0.2">
      <c r="A3" s="10" t="s">
        <v>46</v>
      </c>
      <c r="B3" s="10" t="s">
        <v>34</v>
      </c>
      <c r="C3" s="2" t="str">
        <f>D3&amp;"_"&amp;E3&amp;G3&amp;F3</f>
        <v>Bruce Everett_CO2 Coalition20175000</v>
      </c>
      <c r="D3" s="10" t="s">
        <v>39</v>
      </c>
      <c r="E3" s="10" t="s">
        <v>6</v>
      </c>
      <c r="F3" s="4">
        <v>5000</v>
      </c>
      <c r="G3" s="2">
        <v>2017</v>
      </c>
      <c r="H3" s="10" t="s">
        <v>19</v>
      </c>
    </row>
    <row r="4" spans="1:8" x14ac:dyDescent="0.2">
      <c r="A4" s="10" t="s">
        <v>23</v>
      </c>
      <c r="B4" s="2" t="s">
        <v>20</v>
      </c>
      <c r="C4" s="2" t="str">
        <f>D4&amp;"_"&amp;E4&amp;G4&amp;F4</f>
        <v>Charles G Koch Charitable Foundation_CO2 Coalition201375000</v>
      </c>
      <c r="D4" s="11" t="s">
        <v>48</v>
      </c>
      <c r="E4" s="2" t="s">
        <v>6</v>
      </c>
      <c r="F4" s="4">
        <v>75000</v>
      </c>
      <c r="G4" s="2">
        <v>2013</v>
      </c>
      <c r="H4" s="2" t="s">
        <v>19</v>
      </c>
    </row>
    <row r="5" spans="1:8" x14ac:dyDescent="0.2">
      <c r="A5" s="11" t="s">
        <v>23</v>
      </c>
      <c r="B5" s="13" t="s">
        <v>20</v>
      </c>
      <c r="C5" s="13" t="str">
        <f>D5&amp;"_"&amp;E5&amp;G5&amp;F5</f>
        <v>Charles G Koch Charitable Foundation_CO2 Coalition2015125000</v>
      </c>
      <c r="D5" s="11" t="s">
        <v>48</v>
      </c>
      <c r="E5" s="13" t="s">
        <v>6</v>
      </c>
      <c r="F5" s="14">
        <v>125000</v>
      </c>
      <c r="G5" s="13">
        <v>2015</v>
      </c>
      <c r="H5" s="13" t="s">
        <v>19</v>
      </c>
    </row>
    <row r="6" spans="1:8" x14ac:dyDescent="0.2">
      <c r="A6" s="11" t="s">
        <v>23</v>
      </c>
      <c r="B6" s="12">
        <v>990</v>
      </c>
      <c r="C6" s="13" t="str">
        <f>D6&amp;"_"&amp;E6&amp;G6&amp;F6</f>
        <v>Charles G Koch Charitable Foundation_CO2 Coalition20169126</v>
      </c>
      <c r="D6" s="11" t="s">
        <v>48</v>
      </c>
      <c r="E6" s="13" t="s">
        <v>6</v>
      </c>
      <c r="F6" s="14">
        <v>9126</v>
      </c>
      <c r="G6" s="13">
        <v>2016</v>
      </c>
      <c r="H6" s="11" t="s">
        <v>19</v>
      </c>
    </row>
    <row r="7" spans="1:8" x14ac:dyDescent="0.2">
      <c r="A7" s="10" t="s">
        <v>23</v>
      </c>
      <c r="B7" s="10" t="s">
        <v>34</v>
      </c>
      <c r="C7" s="2" t="str">
        <f>D7&amp;"_"&amp;E7&amp;G7&amp;F7</f>
        <v>Charles Koch Institute_CO2 Coalition201613126</v>
      </c>
      <c r="D7" s="10" t="s">
        <v>35</v>
      </c>
      <c r="E7" s="10" t="s">
        <v>6</v>
      </c>
      <c r="F7" s="4">
        <v>13126</v>
      </c>
      <c r="G7" s="2">
        <v>2016</v>
      </c>
      <c r="H7" s="2" t="s">
        <v>19</v>
      </c>
    </row>
    <row r="8" spans="1:8" x14ac:dyDescent="0.2">
      <c r="A8" s="10" t="s">
        <v>23</v>
      </c>
      <c r="B8" s="10" t="s">
        <v>34</v>
      </c>
      <c r="C8" s="2" t="str">
        <f>D8&amp;"_"&amp;E8&amp;G8&amp;F8</f>
        <v>Charles Koch Institute_CO2 Coalition201733283</v>
      </c>
      <c r="D8" s="10" t="s">
        <v>35</v>
      </c>
      <c r="E8" s="10" t="s">
        <v>6</v>
      </c>
      <c r="F8" s="4">
        <v>33283</v>
      </c>
      <c r="G8" s="2">
        <v>2017</v>
      </c>
      <c r="H8" s="10" t="s">
        <v>19</v>
      </c>
    </row>
    <row r="9" spans="1:8" x14ac:dyDescent="0.2">
      <c r="A9" s="10" t="s">
        <v>23</v>
      </c>
      <c r="B9" s="2" t="s">
        <v>20</v>
      </c>
      <c r="C9" s="2" t="str">
        <f>D9&amp;"_"&amp;E9&amp;G9&amp;F9</f>
        <v>Claude R. Lambe Charitable Foundation_CO2 Coalition200430000</v>
      </c>
      <c r="D9" s="2" t="s">
        <v>21</v>
      </c>
      <c r="E9" s="2" t="s">
        <v>6</v>
      </c>
      <c r="F9" s="4">
        <v>30000</v>
      </c>
      <c r="G9" s="2">
        <v>2004</v>
      </c>
      <c r="H9" s="2" t="s">
        <v>19</v>
      </c>
    </row>
    <row r="10" spans="1:8" x14ac:dyDescent="0.2">
      <c r="A10" s="10" t="s">
        <v>23</v>
      </c>
      <c r="B10" s="2" t="s">
        <v>20</v>
      </c>
      <c r="C10" s="2" t="str">
        <f>D10&amp;"_"&amp;E10&amp;G10&amp;F10</f>
        <v>Claude R. Lambe Charitable Foundation_CO2 Coalition200670000</v>
      </c>
      <c r="D10" s="2" t="s">
        <v>21</v>
      </c>
      <c r="E10" s="2" t="s">
        <v>6</v>
      </c>
      <c r="F10" s="4">
        <v>70000</v>
      </c>
      <c r="G10" s="2">
        <v>2006</v>
      </c>
      <c r="H10" s="2" t="s">
        <v>19</v>
      </c>
    </row>
    <row r="11" spans="1:8" x14ac:dyDescent="0.2">
      <c r="A11" s="10" t="s">
        <v>23</v>
      </c>
      <c r="B11" s="2" t="s">
        <v>20</v>
      </c>
      <c r="C11" s="2" t="str">
        <f>D11&amp;"_"&amp;E11&amp;G11&amp;F11</f>
        <v>Claude R. Lambe Charitable Foundation_CO2 Coalition200770000</v>
      </c>
      <c r="D11" s="2" t="s">
        <v>21</v>
      </c>
      <c r="E11" s="2" t="s">
        <v>6</v>
      </c>
      <c r="F11" s="4">
        <v>70000</v>
      </c>
      <c r="G11" s="2">
        <v>2007</v>
      </c>
      <c r="H11" s="2" t="s">
        <v>19</v>
      </c>
    </row>
    <row r="12" spans="1:8" x14ac:dyDescent="0.2">
      <c r="A12" s="10" t="s">
        <v>23</v>
      </c>
      <c r="B12" s="2" t="s">
        <v>20</v>
      </c>
      <c r="C12" s="2" t="str">
        <f>D12&amp;"_"&amp;E12&amp;G12&amp;F12</f>
        <v>Claude R. Lambe Charitable Foundation_CO2 Coalition200870000</v>
      </c>
      <c r="D12" s="2" t="s">
        <v>21</v>
      </c>
      <c r="E12" s="2" t="s">
        <v>6</v>
      </c>
      <c r="F12" s="4">
        <v>70000</v>
      </c>
      <c r="G12" s="2">
        <v>2008</v>
      </c>
      <c r="H12" s="2" t="s">
        <v>19</v>
      </c>
    </row>
    <row r="13" spans="1:8" x14ac:dyDescent="0.2">
      <c r="A13" s="10" t="s">
        <v>23</v>
      </c>
      <c r="B13" s="2" t="s">
        <v>20</v>
      </c>
      <c r="C13" s="2" t="str">
        <f>D13&amp;"_"&amp;E13&amp;G13&amp;F13</f>
        <v>Claude R. Lambe Charitable Foundation_CO2 Coalition200970000</v>
      </c>
      <c r="D13" s="2" t="s">
        <v>21</v>
      </c>
      <c r="E13" s="2" t="s">
        <v>6</v>
      </c>
      <c r="F13" s="4">
        <v>70000</v>
      </c>
      <c r="G13" s="2">
        <v>2009</v>
      </c>
      <c r="H13" s="2" t="s">
        <v>19</v>
      </c>
    </row>
    <row r="14" spans="1:8" s="13" customFormat="1" x14ac:dyDescent="0.2">
      <c r="A14" s="10" t="s">
        <v>23</v>
      </c>
      <c r="B14" s="2" t="s">
        <v>20</v>
      </c>
      <c r="C14" s="2" t="str">
        <f>D14&amp;"_"&amp;E14&amp;G14&amp;F14</f>
        <v>Claude R. Lambe Charitable Foundation_CO2 Coalition201140000</v>
      </c>
      <c r="D14" s="2" t="s">
        <v>21</v>
      </c>
      <c r="E14" s="2" t="s">
        <v>6</v>
      </c>
      <c r="F14" s="4">
        <v>40000</v>
      </c>
      <c r="G14" s="2">
        <v>2011</v>
      </c>
      <c r="H14" s="2" t="s">
        <v>19</v>
      </c>
    </row>
    <row r="15" spans="1:8" s="13" customFormat="1" x14ac:dyDescent="0.2">
      <c r="A15" s="10" t="s">
        <v>23</v>
      </c>
      <c r="B15" s="2" t="s">
        <v>20</v>
      </c>
      <c r="C15" s="2" t="str">
        <f>D15&amp;"_"&amp;E15&amp;G15&amp;F15</f>
        <v>Claude R. Lambe Charitable Foundation_CO2 Coalition201270000</v>
      </c>
      <c r="D15" s="2" t="s">
        <v>21</v>
      </c>
      <c r="E15" s="2" t="s">
        <v>6</v>
      </c>
      <c r="F15" s="4">
        <v>70000</v>
      </c>
      <c r="G15" s="2">
        <v>2012</v>
      </c>
      <c r="H15" s="2" t="s">
        <v>19</v>
      </c>
    </row>
    <row r="16" spans="1:8" s="13" customFormat="1" x14ac:dyDescent="0.2">
      <c r="A16" s="10" t="s">
        <v>23</v>
      </c>
      <c r="B16" s="10" t="s">
        <v>34</v>
      </c>
      <c r="C16" s="2" t="str">
        <f>D16&amp;"_"&amp;E16&amp;G16&amp;F16</f>
        <v>EOG Resources_CO2 Coalition20175000</v>
      </c>
      <c r="D16" s="10" t="s">
        <v>38</v>
      </c>
      <c r="E16" s="10" t="s">
        <v>6</v>
      </c>
      <c r="F16" s="4">
        <v>5000</v>
      </c>
      <c r="G16" s="2">
        <v>2017</v>
      </c>
      <c r="H16" s="10" t="s">
        <v>19</v>
      </c>
    </row>
    <row r="17" spans="1:8" s="13" customFormat="1" x14ac:dyDescent="0.2">
      <c r="A17" s="10" t="s">
        <v>23</v>
      </c>
      <c r="B17" s="2">
        <v>990</v>
      </c>
      <c r="C17" s="2" t="str">
        <f>D17&amp;"_"&amp;E17&amp;G17&amp;F17</f>
        <v>George C. Marshall Institute_CO2 Coalition2015364985</v>
      </c>
      <c r="D17" s="2" t="s">
        <v>12</v>
      </c>
      <c r="E17" s="2" t="s">
        <v>6</v>
      </c>
      <c r="F17" s="4">
        <v>364985</v>
      </c>
      <c r="G17" s="2">
        <v>2015</v>
      </c>
      <c r="H17" s="2" t="s">
        <v>31</v>
      </c>
    </row>
    <row r="18" spans="1:8" s="13" customFormat="1" x14ac:dyDescent="0.2">
      <c r="A18" s="10" t="s">
        <v>46</v>
      </c>
      <c r="B18" s="10" t="s">
        <v>34</v>
      </c>
      <c r="C18" s="2" t="str">
        <f>D18&amp;"_"&amp;E18&amp;G18&amp;F18</f>
        <v>Jeanne McWilliams Blasberg_CO2 Coalition201710000</v>
      </c>
      <c r="D18" s="10" t="s">
        <v>40</v>
      </c>
      <c r="E18" s="10" t="s">
        <v>6</v>
      </c>
      <c r="F18" s="4">
        <v>10000</v>
      </c>
      <c r="G18" s="2">
        <v>2017</v>
      </c>
      <c r="H18" s="10" t="s">
        <v>19</v>
      </c>
    </row>
    <row r="19" spans="1:8" s="13" customFormat="1" x14ac:dyDescent="0.2">
      <c r="A19" s="11" t="s">
        <v>23</v>
      </c>
      <c r="B19" s="13">
        <v>990</v>
      </c>
      <c r="C19" s="13" t="str">
        <f>D19&amp;"_"&amp;E19&amp;G19&amp;F19</f>
        <v>Mercer Family Foundation_CO2 Coalition2016150000</v>
      </c>
      <c r="D19" s="13" t="s">
        <v>11</v>
      </c>
      <c r="E19" s="13" t="s">
        <v>6</v>
      </c>
      <c r="F19" s="14">
        <v>150000</v>
      </c>
      <c r="G19" s="13">
        <v>2016</v>
      </c>
      <c r="H19" s="13" t="s">
        <v>19</v>
      </c>
    </row>
    <row r="20" spans="1:8" x14ac:dyDescent="0.2">
      <c r="A20" s="10" t="s">
        <v>23</v>
      </c>
      <c r="B20" s="10" t="s">
        <v>34</v>
      </c>
      <c r="C20" s="2" t="str">
        <f>D20&amp;"_"&amp;E20&amp;G20&amp;F20</f>
        <v>Mercer Family Foundation_CO2 Coalition2017170000</v>
      </c>
      <c r="D20" s="10" t="s">
        <v>11</v>
      </c>
      <c r="E20" s="10" t="s">
        <v>6</v>
      </c>
      <c r="F20" s="4">
        <v>170000</v>
      </c>
      <c r="G20" s="2">
        <v>2017</v>
      </c>
      <c r="H20" s="10" t="s">
        <v>19</v>
      </c>
    </row>
    <row r="21" spans="1:8" x14ac:dyDescent="0.2">
      <c r="A21" s="10" t="s">
        <v>46</v>
      </c>
      <c r="B21" s="10" t="s">
        <v>34</v>
      </c>
      <c r="C21" s="2" t="str">
        <f>D21&amp;"_"&amp;E21&amp;G21&amp;F21</f>
        <v>Norman Rogers_CO2 Coalition201715000</v>
      </c>
      <c r="D21" s="10" t="s">
        <v>42</v>
      </c>
      <c r="E21" s="10" t="s">
        <v>6</v>
      </c>
      <c r="F21" s="4">
        <v>15000</v>
      </c>
      <c r="G21" s="2">
        <v>2017</v>
      </c>
      <c r="H21" s="10" t="s">
        <v>19</v>
      </c>
    </row>
    <row r="22" spans="1:8" x14ac:dyDescent="0.2">
      <c r="A22" s="10" t="s">
        <v>46</v>
      </c>
      <c r="B22" s="10" t="s">
        <v>34</v>
      </c>
      <c r="C22" s="2" t="str">
        <f>D22&amp;"_"&amp;E22&amp;G22&amp;F22</f>
        <v>Roger Cohen_CO2 Coalition201610000</v>
      </c>
      <c r="D22" s="10" t="s">
        <v>45</v>
      </c>
      <c r="E22" s="10" t="s">
        <v>6</v>
      </c>
      <c r="F22" s="4">
        <v>10000</v>
      </c>
      <c r="G22" s="2">
        <v>2016</v>
      </c>
      <c r="H22" s="2" t="s">
        <v>19</v>
      </c>
    </row>
    <row r="23" spans="1:8" x14ac:dyDescent="0.2">
      <c r="A23" s="11" t="s">
        <v>23</v>
      </c>
      <c r="B23" s="13" t="s">
        <v>10</v>
      </c>
      <c r="C23" s="13" t="str">
        <f>D23&amp;"_"&amp;E23&amp;G23&amp;F23</f>
        <v>Sarah Scaife Foundation_CO2 Coalition2016132000</v>
      </c>
      <c r="D23" s="13" t="s">
        <v>9</v>
      </c>
      <c r="E23" s="13" t="s">
        <v>6</v>
      </c>
      <c r="F23" s="14">
        <v>132000</v>
      </c>
      <c r="G23" s="13">
        <v>2016</v>
      </c>
      <c r="H23" s="13" t="s">
        <v>19</v>
      </c>
    </row>
    <row r="24" spans="1:8" x14ac:dyDescent="0.2">
      <c r="A24" s="10" t="s">
        <v>23</v>
      </c>
      <c r="B24" s="10" t="s">
        <v>34</v>
      </c>
      <c r="C24" s="2" t="str">
        <f>D24&amp;"_"&amp;E24&amp;G24&amp;F24</f>
        <v>Sarah Scaife Foundation_CO2 Coalition2017135000</v>
      </c>
      <c r="D24" s="10" t="s">
        <v>9</v>
      </c>
      <c r="E24" s="10" t="s">
        <v>6</v>
      </c>
      <c r="F24" s="4">
        <v>135000</v>
      </c>
      <c r="G24" s="2">
        <v>2017</v>
      </c>
      <c r="H24" s="10" t="s">
        <v>19</v>
      </c>
    </row>
    <row r="25" spans="1:8" x14ac:dyDescent="0.2">
      <c r="A25" s="10" t="s">
        <v>23</v>
      </c>
      <c r="B25" s="2">
        <v>990</v>
      </c>
      <c r="C25" s="2" t="str">
        <f>D25&amp;"_"&amp;E25&amp;G25&amp;F25</f>
        <v>Science and Environmental Policy Project_CO2 Coalition201525000</v>
      </c>
      <c r="D25" s="2" t="s">
        <v>7</v>
      </c>
      <c r="E25" s="2" t="s">
        <v>6</v>
      </c>
      <c r="F25" s="4">
        <v>25000</v>
      </c>
      <c r="G25" s="2">
        <v>2015</v>
      </c>
      <c r="H25" s="2" t="s">
        <v>19</v>
      </c>
    </row>
    <row r="26" spans="1:8" x14ac:dyDescent="0.2">
      <c r="A26" s="11" t="s">
        <v>23</v>
      </c>
      <c r="B26" s="13">
        <v>990</v>
      </c>
      <c r="C26" s="13" t="str">
        <f>D26&amp;"_"&amp;E26&amp;G26&amp;F26</f>
        <v>Searle Freedom Trust_CO2 Coalition201650000</v>
      </c>
      <c r="D26" s="13" t="s">
        <v>8</v>
      </c>
      <c r="E26" s="13" t="s">
        <v>6</v>
      </c>
      <c r="F26" s="14">
        <v>50000</v>
      </c>
      <c r="G26" s="13">
        <v>2016</v>
      </c>
      <c r="H26" s="13" t="s">
        <v>19</v>
      </c>
    </row>
    <row r="27" spans="1:8" x14ac:dyDescent="0.2">
      <c r="A27" s="10" t="s">
        <v>23</v>
      </c>
      <c r="B27" s="10" t="s">
        <v>34</v>
      </c>
      <c r="C27" s="2" t="str">
        <f>D27&amp;"_"&amp;E27&amp;G27&amp;F27</f>
        <v>Searle Freedom Trust_CO2 Coalition201775000</v>
      </c>
      <c r="D27" s="10" t="s">
        <v>8</v>
      </c>
      <c r="E27" s="10" t="s">
        <v>6</v>
      </c>
      <c r="F27" s="4">
        <v>75000</v>
      </c>
      <c r="G27" s="2">
        <v>2017</v>
      </c>
      <c r="H27" s="10" t="s">
        <v>19</v>
      </c>
    </row>
    <row r="28" spans="1:8" x14ac:dyDescent="0.2">
      <c r="A28" s="10" t="s">
        <v>46</v>
      </c>
      <c r="B28" s="10" t="s">
        <v>34</v>
      </c>
      <c r="C28" s="2" t="str">
        <f>D28&amp;"_"&amp;E28&amp;G28&amp;F28</f>
        <v>Stewart Leighton_CO2 Coalition20175000</v>
      </c>
      <c r="D28" s="10" t="s">
        <v>43</v>
      </c>
      <c r="E28" s="10" t="s">
        <v>6</v>
      </c>
      <c r="F28" s="4">
        <v>5000</v>
      </c>
      <c r="G28" s="2">
        <v>2017</v>
      </c>
      <c r="H28" s="10" t="s">
        <v>19</v>
      </c>
    </row>
    <row r="29" spans="1:8" x14ac:dyDescent="0.2">
      <c r="A29" s="11" t="s">
        <v>23</v>
      </c>
      <c r="B29" s="13">
        <v>990</v>
      </c>
      <c r="C29" s="13" t="str">
        <f>D29&amp;"_"&amp;E29&amp;G29&amp;F29</f>
        <v>The Lynde and Harry Bradley Foundation_CO2 Coalition201650000</v>
      </c>
      <c r="D29" s="11" t="s">
        <v>36</v>
      </c>
      <c r="E29" s="13" t="s">
        <v>6</v>
      </c>
      <c r="F29" s="14">
        <v>50000</v>
      </c>
      <c r="G29" s="13">
        <v>2016</v>
      </c>
      <c r="H29" s="13" t="s">
        <v>19</v>
      </c>
    </row>
    <row r="30" spans="1:8" x14ac:dyDescent="0.2">
      <c r="A30" s="10" t="s">
        <v>23</v>
      </c>
      <c r="B30" s="10" t="s">
        <v>34</v>
      </c>
      <c r="C30" s="2" t="str">
        <f>D30&amp;"_"&amp;E30&amp;G30&amp;F30</f>
        <v>The Lynde and Harry Bradley Foundation_CO2 Coalition201750000</v>
      </c>
      <c r="D30" s="10" t="s">
        <v>36</v>
      </c>
      <c r="E30" s="10" t="s">
        <v>6</v>
      </c>
      <c r="F30" s="4">
        <v>50000</v>
      </c>
      <c r="G30" s="2">
        <v>2017</v>
      </c>
      <c r="H30" s="10" t="s">
        <v>19</v>
      </c>
    </row>
    <row r="31" spans="1:8" x14ac:dyDescent="0.2">
      <c r="A31" s="10" t="s">
        <v>23</v>
      </c>
      <c r="B31" s="10" t="s">
        <v>34</v>
      </c>
      <c r="C31" s="2" t="str">
        <f>D31&amp;"_"&amp;E31&amp;G31&amp;F31</f>
        <v>The Randolph Foundation_CO2 Coalition201740000</v>
      </c>
      <c r="D31" s="10" t="s">
        <v>41</v>
      </c>
      <c r="E31" s="10" t="s">
        <v>6</v>
      </c>
      <c r="F31" s="4">
        <v>40000</v>
      </c>
      <c r="G31" s="2">
        <v>2017</v>
      </c>
      <c r="H31" s="10" t="s">
        <v>19</v>
      </c>
    </row>
    <row r="32" spans="1:8" x14ac:dyDescent="0.2">
      <c r="A32" s="10" t="s">
        <v>23</v>
      </c>
      <c r="B32" s="10" t="s">
        <v>34</v>
      </c>
      <c r="C32" s="2" t="str">
        <f>D32&amp;"_"&amp;E32&amp;G32&amp;F32</f>
        <v>Thomas W Smith Foundation_CO2 Coalition201650000</v>
      </c>
      <c r="D32" s="10" t="s">
        <v>37</v>
      </c>
      <c r="E32" s="10" t="s">
        <v>6</v>
      </c>
      <c r="F32" s="4">
        <v>50000</v>
      </c>
      <c r="G32" s="2">
        <v>2016</v>
      </c>
      <c r="H32" s="2" t="s">
        <v>19</v>
      </c>
    </row>
    <row r="33" spans="1:8" x14ac:dyDescent="0.2">
      <c r="A33" s="10" t="s">
        <v>23</v>
      </c>
      <c r="B33" s="10" t="s">
        <v>34</v>
      </c>
      <c r="C33" s="2" t="str">
        <f>D33&amp;"_"&amp;E33&amp;G33&amp;F33</f>
        <v>Thomas W Smith Foundation_CO2 Coalition201775000</v>
      </c>
      <c r="D33" s="10" t="s">
        <v>37</v>
      </c>
      <c r="E33" s="10" t="s">
        <v>6</v>
      </c>
      <c r="F33" s="4">
        <v>75000</v>
      </c>
      <c r="G33" s="2">
        <v>2017</v>
      </c>
      <c r="H33" s="10" t="s">
        <v>19</v>
      </c>
    </row>
    <row r="34" spans="1:8" x14ac:dyDescent="0.2">
      <c r="A34" s="10" t="s">
        <v>46</v>
      </c>
      <c r="B34" s="10" t="s">
        <v>34</v>
      </c>
      <c r="C34" s="2" t="str">
        <f>D34&amp;"_"&amp;E34&amp;G34&amp;F34</f>
        <v>William Happer_CO2 Coalition20163000</v>
      </c>
      <c r="D34" s="10" t="s">
        <v>44</v>
      </c>
      <c r="E34" s="10" t="s">
        <v>6</v>
      </c>
      <c r="F34" s="4">
        <v>3000</v>
      </c>
      <c r="G34" s="2">
        <v>2016</v>
      </c>
      <c r="H34" s="2" t="s">
        <v>19</v>
      </c>
    </row>
    <row r="35" spans="1:8" x14ac:dyDescent="0.2">
      <c r="A35" s="17" t="s">
        <v>23</v>
      </c>
      <c r="B35" s="2">
        <v>990</v>
      </c>
      <c r="C35" s="2" t="str">
        <f>D35&amp;"_"&amp;E35&amp;G35&amp;F35</f>
        <v>Thomas W Smith Foundation_CO2 Coalition2018100000</v>
      </c>
      <c r="D35" s="17" t="s">
        <v>37</v>
      </c>
      <c r="E35" s="17" t="s">
        <v>6</v>
      </c>
      <c r="F35" s="4">
        <v>100000</v>
      </c>
      <c r="G35" s="2">
        <v>2018</v>
      </c>
      <c r="H35" s="17" t="s">
        <v>19</v>
      </c>
    </row>
    <row r="36" spans="1:8" x14ac:dyDescent="0.2">
      <c r="A36" s="17" t="s">
        <v>23</v>
      </c>
      <c r="B36" s="2">
        <v>990</v>
      </c>
      <c r="C36" s="2" t="str">
        <f>D36&amp;"_"&amp;E36&amp;G36&amp;F36</f>
        <v>Searle Freedom Trust_CO2 Coalition201875000</v>
      </c>
      <c r="D36" s="17" t="s">
        <v>8</v>
      </c>
      <c r="E36" s="17" t="s">
        <v>6</v>
      </c>
      <c r="F36" s="4">
        <v>75000</v>
      </c>
      <c r="G36" s="2">
        <v>2018</v>
      </c>
      <c r="H36" s="17" t="s">
        <v>19</v>
      </c>
    </row>
    <row r="37" spans="1:8" x14ac:dyDescent="0.2">
      <c r="A37" s="17" t="s">
        <v>23</v>
      </c>
      <c r="B37" s="2">
        <v>990</v>
      </c>
      <c r="C37" s="2" t="str">
        <f>D37&amp;"_"&amp;E37&amp;G37&amp;F37</f>
        <v>Sarah Scaife Foundation_CO2 Coalition2018150000</v>
      </c>
      <c r="D37" s="10" t="s">
        <v>9</v>
      </c>
      <c r="E37" s="10" t="s">
        <v>6</v>
      </c>
      <c r="F37" s="4">
        <v>150000</v>
      </c>
      <c r="G37" s="2">
        <v>2018</v>
      </c>
      <c r="H37" s="17" t="s">
        <v>19</v>
      </c>
    </row>
    <row r="38" spans="1:8" x14ac:dyDescent="0.2">
      <c r="A38" s="10" t="s">
        <v>23</v>
      </c>
      <c r="B38" s="2">
        <v>990</v>
      </c>
      <c r="C38" s="2" t="str">
        <f>D38&amp;"_"&amp;E38&amp;G38&amp;F38</f>
        <v>The Randolph Foundation_CO2 Coalition201820000</v>
      </c>
      <c r="D38" s="17" t="s">
        <v>41</v>
      </c>
      <c r="E38" s="17" t="s">
        <v>6</v>
      </c>
      <c r="F38" s="4">
        <v>20000</v>
      </c>
      <c r="G38" s="2">
        <v>2018</v>
      </c>
      <c r="H38" s="17" t="s">
        <v>19</v>
      </c>
    </row>
    <row r="39" spans="1:8" x14ac:dyDescent="0.2">
      <c r="A39" s="17" t="s">
        <v>23</v>
      </c>
      <c r="B39" s="2">
        <v>990</v>
      </c>
      <c r="C39" s="2" t="str">
        <f>D39&amp;"_"&amp;E39&amp;G39&amp;F39</f>
        <v>Charles Koch Institute_CO2 Coalition20188000</v>
      </c>
      <c r="D39" s="17" t="s">
        <v>35</v>
      </c>
      <c r="E39" s="17" t="s">
        <v>6</v>
      </c>
      <c r="F39" s="4">
        <v>8000</v>
      </c>
      <c r="G39" s="2">
        <v>2018</v>
      </c>
      <c r="H39" s="17" t="s">
        <v>19</v>
      </c>
    </row>
  </sheetData>
  <autoFilter ref="A1:H38" xr:uid="{81095E63-A869-C04A-BBE8-AE9C7A924D31}">
    <sortState xmlns:xlrd2="http://schemas.microsoft.com/office/spreadsheetml/2017/richdata2" ref="A2:H34">
      <sortCondition ref="C1:C34"/>
    </sortState>
  </autoFilter>
  <sortState xmlns:xlrd2="http://schemas.microsoft.com/office/spreadsheetml/2017/richdata2" ref="A2:H34">
    <sortCondition ref="D2:D34"/>
    <sortCondition descending="1" ref="G2:G34"/>
  </sortState>
  <conditionalFormatting sqref="C1:C36 C38:C1048576">
    <cfRule type="duplicateValues" dxfId="43" priority="2"/>
  </conditionalFormatting>
  <conditionalFormatting sqref="C37">
    <cfRule type="duplicateValues" dxfId="42" priority="1"/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E70C6-FE97-8F49-995E-7150531B499C}">
  <dimension ref="A1:B22"/>
  <sheetViews>
    <sheetView workbookViewId="0">
      <selection activeCell="C8" sqref="C8:C23"/>
    </sheetView>
  </sheetViews>
  <sheetFormatPr baseColWidth="10" defaultRowHeight="15" x14ac:dyDescent="0.2"/>
  <cols>
    <col min="1" max="1" width="43.6640625" customWidth="1"/>
    <col min="2" max="2" width="50" customWidth="1"/>
  </cols>
  <sheetData>
    <row r="1" spans="1:2" x14ac:dyDescent="0.2">
      <c r="A1" s="7" t="s">
        <v>23</v>
      </c>
      <c r="B1" s="7" t="s">
        <v>22</v>
      </c>
    </row>
    <row r="2" spans="1:2" ht="16" x14ac:dyDescent="0.2">
      <c r="A2" s="2" t="s">
        <v>12</v>
      </c>
      <c r="B2" t="s">
        <v>24</v>
      </c>
    </row>
    <row r="3" spans="1:2" ht="16" x14ac:dyDescent="0.2">
      <c r="A3" s="2" t="s">
        <v>11</v>
      </c>
      <c r="B3" t="s">
        <v>25</v>
      </c>
    </row>
    <row r="4" spans="1:2" ht="16" x14ac:dyDescent="0.2">
      <c r="A4" s="2" t="s">
        <v>9</v>
      </c>
      <c r="B4" t="s">
        <v>26</v>
      </c>
    </row>
    <row r="5" spans="1:2" ht="16" x14ac:dyDescent="0.2">
      <c r="A5" s="2" t="s">
        <v>7</v>
      </c>
      <c r="B5" t="s">
        <v>27</v>
      </c>
    </row>
    <row r="6" spans="1:2" ht="16" x14ac:dyDescent="0.2">
      <c r="A6" s="2" t="s">
        <v>8</v>
      </c>
      <c r="B6" t="s">
        <v>28</v>
      </c>
    </row>
    <row r="7" spans="1:2" ht="16" x14ac:dyDescent="0.2">
      <c r="A7" s="2" t="s">
        <v>5</v>
      </c>
      <c r="B7" t="s">
        <v>29</v>
      </c>
    </row>
    <row r="8" spans="1:2" ht="16" x14ac:dyDescent="0.2">
      <c r="A8" s="2" t="s">
        <v>18</v>
      </c>
      <c r="B8" t="s">
        <v>30</v>
      </c>
    </row>
    <row r="9" spans="1:2" ht="16" x14ac:dyDescent="0.2">
      <c r="A9" s="2" t="s">
        <v>21</v>
      </c>
      <c r="B9" t="s">
        <v>30</v>
      </c>
    </row>
    <row r="10" spans="1:2" ht="16" x14ac:dyDescent="0.2">
      <c r="A10" s="10" t="s">
        <v>47</v>
      </c>
      <c r="B10" t="s">
        <v>49</v>
      </c>
    </row>
    <row r="11" spans="1:2" ht="16" x14ac:dyDescent="0.2">
      <c r="A11" s="10" t="s">
        <v>39</v>
      </c>
      <c r="B11" t="s">
        <v>50</v>
      </c>
    </row>
    <row r="12" spans="1:2" ht="16" x14ac:dyDescent="0.2">
      <c r="A12" s="11" t="s">
        <v>48</v>
      </c>
      <c r="B12" t="s">
        <v>30</v>
      </c>
    </row>
    <row r="13" spans="1:2" ht="16" x14ac:dyDescent="0.2">
      <c r="A13" s="10" t="s">
        <v>35</v>
      </c>
      <c r="B13" t="s">
        <v>30</v>
      </c>
    </row>
    <row r="14" spans="1:2" ht="16" x14ac:dyDescent="0.2">
      <c r="A14" s="10" t="s">
        <v>38</v>
      </c>
      <c r="B14" t="s">
        <v>51</v>
      </c>
    </row>
    <row r="15" spans="1:2" ht="16" x14ac:dyDescent="0.2">
      <c r="A15" s="10" t="s">
        <v>40</v>
      </c>
    </row>
    <row r="16" spans="1:2" ht="16" x14ac:dyDescent="0.2">
      <c r="A16" s="10" t="s">
        <v>42</v>
      </c>
      <c r="B16" t="s">
        <v>52</v>
      </c>
    </row>
    <row r="17" spans="1:2" ht="16" x14ac:dyDescent="0.2">
      <c r="A17" s="10" t="s">
        <v>45</v>
      </c>
      <c r="B17" t="s">
        <v>53</v>
      </c>
    </row>
    <row r="18" spans="1:2" ht="16" x14ac:dyDescent="0.2">
      <c r="A18" s="10" t="s">
        <v>43</v>
      </c>
    </row>
    <row r="19" spans="1:2" ht="16" x14ac:dyDescent="0.2">
      <c r="A19" s="10" t="s">
        <v>36</v>
      </c>
      <c r="B19" t="s">
        <v>29</v>
      </c>
    </row>
    <row r="20" spans="1:2" ht="16" x14ac:dyDescent="0.2">
      <c r="A20" s="10" t="s">
        <v>41</v>
      </c>
      <c r="B20" t="s">
        <v>54</v>
      </c>
    </row>
    <row r="21" spans="1:2" ht="16" x14ac:dyDescent="0.2">
      <c r="A21" s="10" t="s">
        <v>37</v>
      </c>
      <c r="B21" t="s">
        <v>55</v>
      </c>
    </row>
    <row r="22" spans="1:2" ht="16" x14ac:dyDescent="0.2">
      <c r="A22" s="10" t="s">
        <v>44</v>
      </c>
      <c r="B2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2018-06-28T21:10:45Z</dcterms:created>
  <dcterms:modified xsi:type="dcterms:W3CDTF">2020-02-22T22:44:11Z</dcterms:modified>
  <cp:category/>
</cp:coreProperties>
</file>