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enter for Organizational Research and Education (CORE)/"/>
    </mc:Choice>
  </mc:AlternateContent>
  <xr:revisionPtr revIDLastSave="0" documentId="13_ncr:1_{CE18EF40-8E23-A049-A345-2B6AF6DECDEA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Funding Data" sheetId="1" r:id="rId2"/>
    <sheet name="Independent Contractors" sheetId="4" r:id="rId3"/>
    <sheet name="Resources" sheetId="3" r:id="rId4"/>
  </sheets>
  <calcPr calcId="191029"/>
  <pivotCaches>
    <pivotCache cacheId="23" r:id="rId5"/>
    <pivotCache cacheId="24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5" i="2" l="1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24" i="2"/>
  <c r="G17" i="2"/>
  <c r="G18" i="2"/>
  <c r="G16" i="2"/>
  <c r="I9" i="2"/>
  <c r="I10" i="2"/>
  <c r="B11" i="1"/>
  <c r="B10" i="1"/>
  <c r="B9" i="1"/>
  <c r="B22" i="1"/>
  <c r="B21" i="1"/>
  <c r="B20" i="1"/>
  <c r="B19" i="1"/>
  <c r="B2" i="1" l="1"/>
  <c r="B3" i="1"/>
  <c r="I8" i="2" l="1"/>
  <c r="B5" i="1"/>
  <c r="B6" i="1"/>
  <c r="B7" i="1"/>
  <c r="B8" i="1"/>
  <c r="B12" i="1"/>
  <c r="B13" i="1"/>
  <c r="B14" i="1"/>
  <c r="B15" i="1"/>
  <c r="B16" i="1"/>
  <c r="B17" i="1"/>
  <c r="B18" i="1"/>
  <c r="B4" i="1"/>
</calcChain>
</file>

<file path=xl/sharedStrings.xml><?xml version="1.0" encoding="utf-8"?>
<sst xmlns="http://schemas.openxmlformats.org/spreadsheetml/2006/main" count="229" uniqueCount="72">
  <si>
    <t>donor_name</t>
  </si>
  <si>
    <t>recipient_name</t>
  </si>
  <si>
    <t>contribution</t>
  </si>
  <si>
    <t>year</t>
  </si>
  <si>
    <t>Donors Capital Fund</t>
  </si>
  <si>
    <t>Center for Organizational Research and Education</t>
  </si>
  <si>
    <t>DonorsTrust</t>
  </si>
  <si>
    <t>The Lynde and Harry Bradley Foundation</t>
  </si>
  <si>
    <t>The Center for Consumer Freedom</t>
  </si>
  <si>
    <t>Center for Consumer Freedom</t>
  </si>
  <si>
    <t>Berman and Company</t>
  </si>
  <si>
    <t>Employment Policies Institute Foundation</t>
  </si>
  <si>
    <t>Grand Total</t>
  </si>
  <si>
    <t>Total</t>
  </si>
  <si>
    <t>Sum of contribution</t>
  </si>
  <si>
    <t>As Recipient</t>
  </si>
  <si>
    <t>As Donor</t>
  </si>
  <si>
    <t xml:space="preserve">Data Retrieved </t>
  </si>
  <si>
    <t>Center for Organizational Research and Education (CORE) Funding</t>
  </si>
  <si>
    <t>desmogblog.com/center-organizational-research-and-education-core</t>
  </si>
  <si>
    <t>desmog_verified</t>
  </si>
  <si>
    <t>transaction_id</t>
  </si>
  <si>
    <t>data_source</t>
  </si>
  <si>
    <t>CT2016</t>
  </si>
  <si>
    <t>Resource URL</t>
  </si>
  <si>
    <t>Organization</t>
  </si>
  <si>
    <t>https://www.desmogblog.com/donors-capital-fund</t>
  </si>
  <si>
    <t>https://www.desmogblog.com/who-donors-trust</t>
  </si>
  <si>
    <t>https://www.sourcewatch.org/index.php/Lynde_and_Harry_Bradley_Foundation</t>
  </si>
  <si>
    <t>https://www.sourcewatch.org/index.php/Center_for_Consumer_Freedom</t>
  </si>
  <si>
    <t>https://www.desmogblog.com/center-organizational-research-and-education-core</t>
  </si>
  <si>
    <t>https://www.sourcewatch.org/index.php/Berman_%26_Co.</t>
  </si>
  <si>
    <t>https://www.sourcewatch.org/index.php/Employment_Policies_Institute</t>
  </si>
  <si>
    <t>added</t>
  </si>
  <si>
    <t>State Agricultural and Rural Leaders</t>
  </si>
  <si>
    <t>Donor</t>
  </si>
  <si>
    <t>Contractor</t>
  </si>
  <si>
    <t>Year</t>
  </si>
  <si>
    <t>Description of Services</t>
  </si>
  <si>
    <t>Mgmt, Advertising, Research &amp; Acct Fees</t>
  </si>
  <si>
    <t>District Direct</t>
  </si>
  <si>
    <t>Mailing services</t>
  </si>
  <si>
    <t>Fox News Network</t>
  </si>
  <si>
    <t>Media advertising</t>
  </si>
  <si>
    <t>Outfront Media</t>
  </si>
  <si>
    <t>Baker &amp; Hostetler</t>
  </si>
  <si>
    <t>Legal Services</t>
  </si>
  <si>
    <t>Message Advertising</t>
  </si>
  <si>
    <t>Center for Union Facts</t>
  </si>
  <si>
    <t>Management services</t>
  </si>
  <si>
    <t>New York Times</t>
  </si>
  <si>
    <t>Advertising</t>
  </si>
  <si>
    <t>U.S. News and World Report</t>
  </si>
  <si>
    <t>1-2-1 Interactive Media</t>
  </si>
  <si>
    <t>Media Brokerage</t>
  </si>
  <si>
    <t>WMI (New Yorker)</t>
  </si>
  <si>
    <t>CBS Outdoor</t>
  </si>
  <si>
    <t>USA Today</t>
  </si>
  <si>
    <t>WP Company</t>
  </si>
  <si>
    <t>Los Angeles Times Communications</t>
  </si>
  <si>
    <t>David Browne and Associates</t>
  </si>
  <si>
    <t>Video/Ad Production</t>
  </si>
  <si>
    <t>Katz Communications</t>
  </si>
  <si>
    <t>National Cable Communications</t>
  </si>
  <si>
    <t>https://www.sourcewatch.org/index.php/Center_for_Union_Facts</t>
  </si>
  <si>
    <t>https://www.sourcewatch.org/index.php/Fox_News</t>
  </si>
  <si>
    <t>https://www.sourcewatch.org/index.php/Baker_%26_Hostetler,_LLP</t>
  </si>
  <si>
    <t>https://www.sourcewatch.org/index.php/New_York_Times</t>
  </si>
  <si>
    <t>https://www.sourcewatch.org/index.php/US_News_%26_World_Report</t>
  </si>
  <si>
    <t>Sum of Total</t>
  </si>
  <si>
    <t>Independent Contractors</t>
  </si>
  <si>
    <t>Recipient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</si>
</sst>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9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17" applyFont="1" applyFill="1"/>
    <xf numFmtId="0" fontId="7" fillId="0" borderId="0" xfId="0" applyFont="1" applyFill="1"/>
    <xf numFmtId="165" fontId="6" fillId="0" borderId="0" xfId="0" applyNumberFormat="1" applyFont="1"/>
    <xf numFmtId="165" fontId="0" fillId="0" borderId="0" xfId="0" applyNumberFormat="1"/>
    <xf numFmtId="0" fontId="8" fillId="0" borderId="0" xfId="0" applyFont="1"/>
    <xf numFmtId="0" fontId="0" fillId="0" borderId="0" xfId="0" applyAlignment="1"/>
    <xf numFmtId="0" fontId="0" fillId="0" borderId="0" xfId="0" applyFont="1"/>
    <xf numFmtId="165" fontId="0" fillId="0" borderId="0" xfId="0" applyNumberFormat="1" applyFont="1"/>
    <xf numFmtId="166" fontId="4" fillId="0" borderId="0" xfId="0" applyNumberFormat="1" applyFont="1" applyFill="1" applyAlignment="1"/>
    <xf numFmtId="166" fontId="0" fillId="0" borderId="0" xfId="0" applyNumberFormat="1" applyAlignment="1"/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</cellStyles>
  <dxfs count="3">
    <dxf>
      <numFmt numFmtId="164" formatCode="&quot;$&quot;#,##0;[Red]&quot;$&quot;#,##0"/>
    </dxf>
    <dxf>
      <numFmt numFmtId="164" formatCode="&quot;$&quot;#,##0;[Red]&quot;$&quot;#,##0"/>
    </dxf>
    <dxf>
      <numFmt numFmtId="165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11.752831018515" createdVersion="6" refreshedVersion="6" minRefreshableVersion="3" recordCount="22" xr:uid="{8F7C141F-37CC-4545-AB19-24C85D8F6188}">
  <cacheSource type="worksheet">
    <worksheetSource ref="A1:G1048576" sheet="Funding 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6">
        <s v="DonorsTrust"/>
        <s v="Donors Capital Fund"/>
        <s v="The Lynde and Harry Bradley Foundation"/>
        <s v="Center for Organizational Research and Education"/>
        <m/>
        <s v="Center for Consumer Freedom" u="1"/>
      </sharedItems>
    </cacheField>
    <cacheField name="recipient_name" numFmtId="0">
      <sharedItems containsBlank="1" count="7">
        <s v="Center for Organizational Research and Education"/>
        <s v="The Center for Consumer Freedom"/>
        <s v="State Agricultural and Rural Leaders"/>
        <s v="Employment Policies Institute Foundation"/>
        <s v="Center for Union Facts"/>
        <m/>
        <s v="Berman and Company" u="1"/>
      </sharedItems>
    </cacheField>
    <cacheField name="contribution" numFmtId="165">
      <sharedItems containsString="0" containsBlank="1" containsNumber="1" minValue="3000" maxValue="6914000"/>
    </cacheField>
    <cacheField name="year" numFmtId="0">
      <sharedItems containsString="0" containsBlank="1" containsNumber="1" containsInteger="1" minValue="2002" maxValue="2016" count="16">
        <n v="2015"/>
        <n v="2014"/>
        <n v="2013"/>
        <n v="2012"/>
        <n v="2010"/>
        <n v="2009"/>
        <n v="2016"/>
        <n v="2011"/>
        <m/>
        <n v="2003" u="1"/>
        <n v="2008" u="1"/>
        <n v="2006" u="1"/>
        <n v="2004" u="1"/>
        <n v="2002" u="1"/>
        <n v="2007" u="1"/>
        <n v="2005" u="1"/>
      </sharedItems>
    </cacheField>
    <cacheField name="desmog_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11.756735763891" createdVersion="6" refreshedVersion="6" minRefreshableVersion="3" recordCount="38" xr:uid="{247ADF9F-0498-AF4F-84E3-33CBF3C01C39}">
  <cacheSource type="worksheet">
    <worksheetSource ref="A1:D1048576" sheet="Independent Contractors"/>
  </cacheSource>
  <cacheFields count="4">
    <cacheField name="Contractor" numFmtId="0">
      <sharedItems containsBlank="1" count="17">
        <s v="National Cable Communications"/>
        <s v="Katz Communications"/>
        <s v="District Direct"/>
        <s v="Berman and Company"/>
        <s v="Outfront Media"/>
        <s v="Fox News Network"/>
        <s v="Baker &amp; Hostetler"/>
        <s v="New York Times"/>
        <s v="U.S. News and World Report"/>
        <s v="1-2-1 Interactive Media"/>
        <s v="WMI (New Yorker)"/>
        <s v="CBS Outdoor"/>
        <s v="USA Today"/>
        <s v="WP Company"/>
        <s v="Los Angeles Times Communications"/>
        <s v="David Browne and Associates"/>
        <m/>
      </sharedItems>
    </cacheField>
    <cacheField name="Description of Services" numFmtId="0">
      <sharedItems containsBlank="1"/>
    </cacheField>
    <cacheField name="Total" numFmtId="0">
      <sharedItems containsString="0" containsBlank="1" containsNumber="1" containsInteger="1" minValue="47450" maxValue="1987053" count="38">
        <n v="242077"/>
        <n v="47450"/>
        <n v="667671"/>
        <n v="1639591"/>
        <n v="145000"/>
        <n v="226289"/>
        <n v="258530"/>
        <n v="1752531"/>
        <n v="1987053"/>
        <n v="757379"/>
        <n v="246874"/>
        <n v="1294488"/>
        <n v="186684"/>
        <n v="128859"/>
        <n v="1682126"/>
        <n v="161592"/>
        <n v="1461597"/>
        <n v="1043604"/>
        <n v="1562280"/>
        <n v="107575"/>
        <n v="105000"/>
        <n v="98435"/>
        <n v="59000"/>
        <n v="1190512"/>
        <n v="746347"/>
        <n v="126750"/>
        <n v="106475"/>
        <n v="58000"/>
        <n v="1320595"/>
        <n v="752220"/>
        <n v="145501"/>
        <n v="136750"/>
        <n v="85463"/>
        <n v="1435056"/>
        <n v="81272"/>
        <n v="1137070"/>
        <n v="960602"/>
        <m/>
      </sharedItems>
    </cacheField>
    <cacheField name="Year" numFmtId="0">
      <sharedItems containsString="0" containsBlank="1" containsNumber="1" containsInteger="1" minValue="2002" maxValue="2016" count="16"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n v="990"/>
    <s v="DonorsTrust_Center for Organizational Research and Education201549501.21"/>
    <x v="0"/>
    <x v="0"/>
    <n v="49501.21"/>
    <x v="0"/>
    <s v="added"/>
  </r>
  <r>
    <n v="990"/>
    <s v="Donors Capital Fund_Center for Organizational Research and Education201512500"/>
    <x v="1"/>
    <x v="0"/>
    <n v="12500"/>
    <x v="0"/>
    <s v="added"/>
  </r>
  <r>
    <s v="CT2016"/>
    <s v="Donors Capital Fund_Center for Organizational Research and Education201416000"/>
    <x v="1"/>
    <x v="0"/>
    <n v="16000"/>
    <x v="1"/>
    <m/>
  </r>
  <r>
    <s v="CT2016"/>
    <s v="Donors Capital Fund_Center for Organizational Research and Education20146000"/>
    <x v="1"/>
    <x v="0"/>
    <n v="6000"/>
    <x v="1"/>
    <m/>
  </r>
  <r>
    <s v="CT2016"/>
    <s v="Donors Capital Fund_Center for Organizational Research and Education20143000"/>
    <x v="1"/>
    <x v="0"/>
    <n v="3000"/>
    <x v="1"/>
    <m/>
  </r>
  <r>
    <s v="CT2016"/>
    <s v="Donors Capital Fund_Center for Organizational Research and Education20145000"/>
    <x v="1"/>
    <x v="0"/>
    <n v="5000"/>
    <x v="1"/>
    <m/>
  </r>
  <r>
    <s v="CT2016"/>
    <s v="DonorsTrust_Center for Organizational Research and Education201489112"/>
    <x v="0"/>
    <x v="0"/>
    <n v="89112"/>
    <x v="1"/>
    <m/>
  </r>
  <r>
    <n v="990"/>
    <s v="DonorsTrust_The Center for Consumer Freedom201357250"/>
    <x v="0"/>
    <x v="1"/>
    <n v="57250"/>
    <x v="2"/>
    <s v="added"/>
  </r>
  <r>
    <n v="990"/>
    <s v="The Lynde and Harry Bradley Foundation_The Center for Consumer Freedom2013100000"/>
    <x v="2"/>
    <x v="1"/>
    <n v="100000"/>
    <x v="2"/>
    <s v="added"/>
  </r>
  <r>
    <n v="990"/>
    <s v="The Lynde and Harry Bradley Foundation_The Center for Consumer Freedom2013150000"/>
    <x v="2"/>
    <x v="1"/>
    <n v="150000"/>
    <x v="2"/>
    <s v="added"/>
  </r>
  <r>
    <s v="CT2016"/>
    <s v="The Lynde and Harry Bradley Foundation_The Center for Consumer Freedom201262500"/>
    <x v="2"/>
    <x v="1"/>
    <n v="62500"/>
    <x v="3"/>
    <m/>
  </r>
  <r>
    <s v="CT2016"/>
    <s v="The Lynde and Harry Bradley Foundation_The Center for Consumer Freedom201262500"/>
    <x v="2"/>
    <x v="1"/>
    <n v="62500"/>
    <x v="3"/>
    <m/>
  </r>
  <r>
    <s v="CT2016"/>
    <s v="The Lynde and Harry Bradley Foundation_The Center for Consumer Freedom201050000"/>
    <x v="2"/>
    <x v="1"/>
    <n v="50000"/>
    <x v="4"/>
    <m/>
  </r>
  <r>
    <s v="CT2016"/>
    <s v="The Lynde and Harry Bradley Foundation_The Center for Consumer Freedom200950000"/>
    <x v="2"/>
    <x v="1"/>
    <n v="50000"/>
    <x v="5"/>
    <m/>
  </r>
  <r>
    <s v="CT2016"/>
    <s v="The Lynde and Harry Bradley Foundation_The Center for Consumer Freedom200950000"/>
    <x v="2"/>
    <x v="1"/>
    <n v="50000"/>
    <x v="5"/>
    <m/>
  </r>
  <r>
    <s v="CT2016"/>
    <s v="The Lynde and Harry Bradley Foundation_The Center for Consumer Freedom200950000"/>
    <x v="2"/>
    <x v="1"/>
    <n v="50000"/>
    <x v="5"/>
    <m/>
  </r>
  <r>
    <s v="CT2016"/>
    <s v="The Lynde and Harry Bradley Foundation_The Center for Consumer Freedom200950000"/>
    <x v="2"/>
    <x v="1"/>
    <n v="50000"/>
    <x v="5"/>
    <m/>
  </r>
  <r>
    <n v="990"/>
    <s v="Center for Organizational Research and Education_State Agricultural and Rural Leaders20167500"/>
    <x v="3"/>
    <x v="2"/>
    <n v="7500"/>
    <x v="6"/>
    <s v="added"/>
  </r>
  <r>
    <n v="990"/>
    <s v="Center for Organizational Research and Education_State Agricultural and Rural Leaders20146000"/>
    <x v="3"/>
    <x v="2"/>
    <n v="6000"/>
    <x v="1"/>
    <s v="added"/>
  </r>
  <r>
    <s v="CT2016"/>
    <s v="Center for Organizational Research and Education_Employment Policies Institute Foundation20096914000"/>
    <x v="3"/>
    <x v="3"/>
    <n v="6914000"/>
    <x v="5"/>
    <m/>
  </r>
  <r>
    <n v="990"/>
    <s v="Center for Organizational Research and Education_Center for Union Facts201122000"/>
    <x v="3"/>
    <x v="4"/>
    <n v="22000"/>
    <x v="7"/>
    <s v="added"/>
  </r>
  <r>
    <m/>
    <m/>
    <x v="4"/>
    <x v="5"/>
    <m/>
    <x v="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">
  <r>
    <x v="0"/>
    <s v="Media advertising"/>
    <x v="0"/>
    <x v="0"/>
  </r>
  <r>
    <x v="1"/>
    <s v="Media advertising"/>
    <x v="1"/>
    <x v="0"/>
  </r>
  <r>
    <x v="2"/>
    <s v="Mailing services"/>
    <x v="2"/>
    <x v="0"/>
  </r>
  <r>
    <x v="3"/>
    <s v="Mgmt, Advertising, Research &amp; Acct Fees"/>
    <x v="3"/>
    <x v="0"/>
  </r>
  <r>
    <x v="4"/>
    <s v="Media advertising"/>
    <x v="4"/>
    <x v="1"/>
  </r>
  <r>
    <x v="5"/>
    <s v="Media advertising"/>
    <x v="5"/>
    <x v="1"/>
  </r>
  <r>
    <x v="2"/>
    <s v="Mailing services"/>
    <x v="6"/>
    <x v="1"/>
  </r>
  <r>
    <x v="3"/>
    <s v="Mgmt, Advertising, Research &amp; Acct Fees"/>
    <x v="7"/>
    <x v="1"/>
  </r>
  <r>
    <x v="3"/>
    <s v="Mgmt, Advertising, Research &amp; Acct Fees"/>
    <x v="8"/>
    <x v="2"/>
  </r>
  <r>
    <x v="3"/>
    <s v="Mgmt, Advertising, Research &amp; Acct Fees"/>
    <x v="9"/>
    <x v="3"/>
  </r>
  <r>
    <x v="3"/>
    <s v="Mgmt, Advertising, Research &amp; Acct Fees"/>
    <x v="10"/>
    <x v="4"/>
  </r>
  <r>
    <x v="3"/>
    <s v="Mgmt, Advertising, Research &amp; Acct Fees"/>
    <x v="11"/>
    <x v="5"/>
  </r>
  <r>
    <x v="6"/>
    <s v="Legal Services"/>
    <x v="12"/>
    <x v="5"/>
  </r>
  <r>
    <x v="5"/>
    <s v="Message Advertising"/>
    <x v="13"/>
    <x v="5"/>
  </r>
  <r>
    <x v="3"/>
    <s v="Management services"/>
    <x v="14"/>
    <x v="6"/>
  </r>
  <r>
    <x v="7"/>
    <s v="Message Advertising"/>
    <x v="15"/>
    <x v="6"/>
  </r>
  <r>
    <x v="3"/>
    <s v="Management services"/>
    <x v="16"/>
    <x v="7"/>
  </r>
  <r>
    <x v="3"/>
    <s v="Management services"/>
    <x v="17"/>
    <x v="8"/>
  </r>
  <r>
    <x v="3"/>
    <s v="Management services"/>
    <x v="18"/>
    <x v="9"/>
  </r>
  <r>
    <x v="7"/>
    <s v="Advertising"/>
    <x v="19"/>
    <x v="9"/>
  </r>
  <r>
    <x v="8"/>
    <s v="Advertising"/>
    <x v="20"/>
    <x v="9"/>
  </r>
  <r>
    <x v="9"/>
    <s v="Media Brokerage"/>
    <x v="21"/>
    <x v="9"/>
  </r>
  <r>
    <x v="10"/>
    <s v="Advertising"/>
    <x v="22"/>
    <x v="9"/>
  </r>
  <r>
    <x v="3"/>
    <s v="Management services"/>
    <x v="23"/>
    <x v="10"/>
  </r>
  <r>
    <x v="9"/>
    <s v="Media Brokerage"/>
    <x v="24"/>
    <x v="10"/>
  </r>
  <r>
    <x v="8"/>
    <s v="Advertising"/>
    <x v="25"/>
    <x v="10"/>
  </r>
  <r>
    <x v="11"/>
    <s v="Advertising"/>
    <x v="26"/>
    <x v="10"/>
  </r>
  <r>
    <x v="12"/>
    <s v="Advertising"/>
    <x v="27"/>
    <x v="10"/>
  </r>
  <r>
    <x v="3"/>
    <s v="Management services"/>
    <x v="28"/>
    <x v="11"/>
  </r>
  <r>
    <x v="9"/>
    <s v="Media Brokerage"/>
    <x v="29"/>
    <x v="11"/>
  </r>
  <r>
    <x v="13"/>
    <s v="Advertising"/>
    <x v="30"/>
    <x v="11"/>
  </r>
  <r>
    <x v="7"/>
    <s v="Advertising"/>
    <x v="31"/>
    <x v="11"/>
  </r>
  <r>
    <x v="14"/>
    <s v="Advertising"/>
    <x v="32"/>
    <x v="11"/>
  </r>
  <r>
    <x v="3"/>
    <s v="Management services"/>
    <x v="33"/>
    <x v="12"/>
  </r>
  <r>
    <x v="15"/>
    <s v="Video/Ad Production"/>
    <x v="34"/>
    <x v="12"/>
  </r>
  <r>
    <x v="3"/>
    <m/>
    <x v="35"/>
    <x v="13"/>
  </r>
  <r>
    <x v="3"/>
    <m/>
    <x v="36"/>
    <x v="14"/>
  </r>
  <r>
    <x v="16"/>
    <m/>
    <x v="37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3B9DFE-23C2-BF4F-BFA9-7BEF9A5BA716}" name="PivotTable2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" colHeaderCaption="Year">
  <location ref="A14:F19" firstHeaderRow="1" firstDataRow="2" firstDataCol="1"/>
  <pivotFields count="7">
    <pivotField showAll="0"/>
    <pivotField showAll="0"/>
    <pivotField showAll="0" sortType="descending">
      <items count="7">
        <item sd="0" x="2"/>
        <item sd="0" x="0"/>
        <item sd="0" x="1"/>
        <item h="1" sd="0" m="1" x="5"/>
        <item h="1" sd="0" x="4"/>
        <item h="1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8">
        <item sd="0" m="1" x="6"/>
        <item h="1" sd="0" x="0"/>
        <item sd="0" x="4"/>
        <item sd="0" x="3"/>
        <item sd="0" x="2"/>
        <item h="1" sd="0" x="1"/>
        <item h="1"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>
      <items count="17">
        <item m="1" x="13"/>
        <item m="1" x="9"/>
        <item m="1" x="12"/>
        <item m="1" x="15"/>
        <item m="1" x="11"/>
        <item m="1" x="14"/>
        <item m="1" x="10"/>
        <item x="5"/>
        <item x="4"/>
        <item x="7"/>
        <item x="3"/>
        <item x="1"/>
        <item x="8"/>
        <item x="0"/>
        <item x="2"/>
        <item x="6"/>
        <item t="default"/>
      </items>
    </pivotField>
    <pivotField showAll="0"/>
  </pivotFields>
  <rowFields count="1">
    <field x="3"/>
  </rowFields>
  <rowItems count="4">
    <i>
      <x v="3"/>
    </i>
    <i>
      <x v="2"/>
    </i>
    <i>
      <x v="4"/>
    </i>
    <i t="grand">
      <x/>
    </i>
  </rowItems>
  <colFields count="1">
    <field x="5"/>
  </colFields>
  <colItems count="5">
    <i>
      <x v="7"/>
    </i>
    <i>
      <x v="9"/>
    </i>
    <i>
      <x v="11"/>
    </i>
    <i>
      <x v="15"/>
    </i>
    <i t="grand">
      <x/>
    </i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D102CD-E1E8-9041-8CC9-3C7B8ABF85A2}" name="PivotTable1" cacheId="23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" colHeaderCaption="Year">
  <location ref="A6:H11" firstHeaderRow="1" firstDataRow="2" firstDataCol="1"/>
  <pivotFields count="7">
    <pivotField showAll="0"/>
    <pivotField showAll="0"/>
    <pivotField axis="axisRow" showAll="0" sortType="descending">
      <items count="7">
        <item x="2"/>
        <item x="0"/>
        <item x="1"/>
        <item h="1" sd="0" m="1" x="5"/>
        <item h="1" sd="0" x="4"/>
        <item h="1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Col" showAll="0" sortType="ascending">
      <items count="17">
        <item m="1" x="13"/>
        <item m="1" x="9"/>
        <item m="1" x="12"/>
        <item m="1" x="15"/>
        <item m="1" x="11"/>
        <item m="1" x="14"/>
        <item m="1" x="10"/>
        <item x="5"/>
        <item x="4"/>
        <item x="7"/>
        <item x="3"/>
        <item x="2"/>
        <item x="1"/>
        <item x="0"/>
        <item x="6"/>
        <item x="8"/>
        <item t="default"/>
      </items>
    </pivotField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5"/>
  </colFields>
  <colItems count="7">
    <i>
      <x v="7"/>
    </i>
    <i>
      <x v="8"/>
    </i>
    <i>
      <x v="10"/>
    </i>
    <i>
      <x v="11"/>
    </i>
    <i>
      <x v="12"/>
    </i>
    <i>
      <x v="13"/>
    </i>
    <i t="grand">
      <x/>
    </i>
  </colItems>
  <dataFields count="1">
    <dataField name="Sum of contribution" fld="4" baseField="0" baseItem="0" numFmtId="164"/>
  </dataFields>
  <formats count="1">
    <format dxfId="1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C10D15-DC84-3D42-9C17-387E601F5967}" name="PivotTable3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22:Q40" firstHeaderRow="1" firstDataRow="2" firstDataCol="1"/>
  <pivotFields count="4">
    <pivotField axis="axisRow" showAll="0" sortType="descending">
      <items count="18">
        <item x="9"/>
        <item x="6"/>
        <item x="3"/>
        <item x="11"/>
        <item x="15"/>
        <item x="2"/>
        <item x="5"/>
        <item x="1"/>
        <item x="14"/>
        <item x="0"/>
        <item x="7"/>
        <item x="4"/>
        <item x="8"/>
        <item x="12"/>
        <item x="10"/>
        <item x="13"/>
        <item h="1"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>
      <items count="39">
        <item x="1"/>
        <item x="27"/>
        <item x="22"/>
        <item x="34"/>
        <item x="32"/>
        <item x="21"/>
        <item x="20"/>
        <item x="26"/>
        <item x="19"/>
        <item x="25"/>
        <item x="13"/>
        <item x="31"/>
        <item x="4"/>
        <item x="30"/>
        <item x="15"/>
        <item x="12"/>
        <item x="5"/>
        <item x="0"/>
        <item x="10"/>
        <item x="6"/>
        <item x="2"/>
        <item x="24"/>
        <item x="29"/>
        <item x="9"/>
        <item x="36"/>
        <item x="17"/>
        <item x="35"/>
        <item x="23"/>
        <item x="11"/>
        <item x="28"/>
        <item x="33"/>
        <item x="16"/>
        <item x="18"/>
        <item x="3"/>
        <item x="14"/>
        <item x="7"/>
        <item x="8"/>
        <item x="37"/>
        <item t="default"/>
      </items>
    </pivotField>
    <pivotField axis="axisCol" showAll="0">
      <items count="17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5"/>
        <item t="default"/>
      </items>
    </pivotField>
  </pivotFields>
  <rowFields count="1">
    <field x="0"/>
  </rowFields>
  <rowItems count="17">
    <i>
      <x v="2"/>
    </i>
    <i>
      <x/>
    </i>
    <i>
      <x v="5"/>
    </i>
    <i>
      <x v="10"/>
    </i>
    <i>
      <x v="6"/>
    </i>
    <i>
      <x v="9"/>
    </i>
    <i>
      <x v="12"/>
    </i>
    <i>
      <x v="1"/>
    </i>
    <i>
      <x v="15"/>
    </i>
    <i>
      <x v="11"/>
    </i>
    <i>
      <x v="3"/>
    </i>
    <i>
      <x v="8"/>
    </i>
    <i>
      <x v="4"/>
    </i>
    <i>
      <x v="14"/>
    </i>
    <i>
      <x v="13"/>
    </i>
    <i>
      <x v="7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Total" fld="2" baseField="0" baseItem="0" numFmtId="165"/>
  </dataFields>
  <formats count="1">
    <format dxfId="2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hyperlink" Target="http://www.desmogblog.com/center-organizational-research-and-education-c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workbookViewId="0">
      <selection activeCell="H19" sqref="H19"/>
    </sheetView>
  </sheetViews>
  <sheetFormatPr baseColWidth="10" defaultRowHeight="16" x14ac:dyDescent="0.2"/>
  <cols>
    <col min="1" max="1" width="31" bestFit="1" customWidth="1"/>
    <col min="2" max="2" width="15.5" bestFit="1" customWidth="1"/>
    <col min="3" max="11" width="10.1640625" bestFit="1" customWidth="1"/>
    <col min="12" max="13" width="8.6640625" bestFit="1" customWidth="1"/>
    <col min="14" max="16" width="10.1640625" bestFit="1" customWidth="1"/>
    <col min="17" max="17" width="11.1640625" bestFit="1" customWidth="1"/>
  </cols>
  <sheetData>
    <row r="1" spans="1:9" ht="31" x14ac:dyDescent="0.35">
      <c r="A1" s="9" t="s">
        <v>18</v>
      </c>
      <c r="B1" s="6"/>
      <c r="C1" s="6"/>
      <c r="D1" s="6"/>
      <c r="E1" s="6"/>
      <c r="F1" s="6"/>
      <c r="G1" s="6"/>
    </row>
    <row r="2" spans="1:9" ht="19" x14ac:dyDescent="0.25">
      <c r="A2" s="7" t="s">
        <v>17</v>
      </c>
      <c r="B2" s="16">
        <v>42110</v>
      </c>
      <c r="C2" s="17"/>
      <c r="D2" s="13"/>
      <c r="E2" s="6"/>
      <c r="F2" s="6"/>
      <c r="G2" s="6"/>
    </row>
    <row r="3" spans="1:9" ht="21" x14ac:dyDescent="0.25">
      <c r="A3" s="8" t="s">
        <v>19</v>
      </c>
      <c r="C3" s="6"/>
      <c r="D3" s="6"/>
      <c r="E3" s="6"/>
      <c r="F3" s="6"/>
      <c r="G3" s="6"/>
    </row>
    <row r="4" spans="1:9" ht="21" x14ac:dyDescent="0.25">
      <c r="A4" s="7"/>
      <c r="B4" s="8"/>
      <c r="C4" s="6"/>
      <c r="D4" s="6"/>
      <c r="E4" s="6"/>
      <c r="F4" s="6"/>
      <c r="G4" s="6"/>
    </row>
    <row r="5" spans="1:9" ht="19" x14ac:dyDescent="0.25">
      <c r="A5" s="3" t="s">
        <v>15</v>
      </c>
      <c r="B5" s="3"/>
      <c r="C5" s="3"/>
      <c r="D5" s="3"/>
    </row>
    <row r="6" spans="1:9" x14ac:dyDescent="0.2">
      <c r="A6" s="1" t="s">
        <v>14</v>
      </c>
      <c r="B6" s="1" t="s">
        <v>37</v>
      </c>
    </row>
    <row r="7" spans="1:9" x14ac:dyDescent="0.2">
      <c r="A7" s="1" t="s">
        <v>35</v>
      </c>
      <c r="B7">
        <v>2009</v>
      </c>
      <c r="C7">
        <v>2010</v>
      </c>
      <c r="D7">
        <v>2012</v>
      </c>
      <c r="E7">
        <v>2013</v>
      </c>
      <c r="F7">
        <v>2014</v>
      </c>
      <c r="G7">
        <v>2015</v>
      </c>
      <c r="H7" t="s">
        <v>12</v>
      </c>
    </row>
    <row r="8" spans="1:9" x14ac:dyDescent="0.2">
      <c r="A8" s="2" t="s">
        <v>7</v>
      </c>
      <c r="B8" s="4">
        <v>200000</v>
      </c>
      <c r="C8" s="4">
        <v>50000</v>
      </c>
      <c r="D8" s="4">
        <v>125000</v>
      </c>
      <c r="E8" s="4">
        <v>250000</v>
      </c>
      <c r="F8" s="4"/>
      <c r="G8" s="4"/>
      <c r="H8" s="4">
        <v>625000</v>
      </c>
      <c r="I8" t="str">
        <f>IFERROR(IF(VLOOKUP(A8,Resources!$A:$B,2,FALSE)=0,"",VLOOKUP(A8,Resources!$A:$B,2,FALSE)),"")</f>
        <v>https://www.sourcewatch.org/index.php/Lynde_and_Harry_Bradley_Foundation</v>
      </c>
    </row>
    <row r="9" spans="1:9" x14ac:dyDescent="0.2">
      <c r="A9" s="2" t="s">
        <v>6</v>
      </c>
      <c r="B9" s="4"/>
      <c r="C9" s="4"/>
      <c r="D9" s="4"/>
      <c r="E9" s="4">
        <v>57250</v>
      </c>
      <c r="F9" s="4">
        <v>89112</v>
      </c>
      <c r="G9" s="4">
        <v>49501.21</v>
      </c>
      <c r="H9" s="4">
        <v>195863.21</v>
      </c>
      <c r="I9" t="str">
        <f>IFERROR(IF(VLOOKUP(A9,Resources!$A:$B,2,FALSE)=0,"",VLOOKUP(A9,Resources!$A:$B,2,FALSE)),"")</f>
        <v>https://www.desmogblog.com/who-donors-trust</v>
      </c>
    </row>
    <row r="10" spans="1:9" x14ac:dyDescent="0.2">
      <c r="A10" s="2" t="s">
        <v>4</v>
      </c>
      <c r="B10" s="4"/>
      <c r="C10" s="4"/>
      <c r="D10" s="4"/>
      <c r="E10" s="4"/>
      <c r="F10" s="4">
        <v>30000</v>
      </c>
      <c r="G10" s="4">
        <v>12500</v>
      </c>
      <c r="H10" s="4">
        <v>42500</v>
      </c>
      <c r="I10" t="str">
        <f>IFERROR(IF(VLOOKUP(A10,Resources!$A:$B,2,FALSE)=0,"",VLOOKUP(A10,Resources!$A:$B,2,FALSE)),"")</f>
        <v>https://www.desmogblog.com/donors-capital-fund</v>
      </c>
    </row>
    <row r="11" spans="1:9" x14ac:dyDescent="0.2">
      <c r="A11" s="2" t="s">
        <v>12</v>
      </c>
      <c r="B11" s="4">
        <v>200000</v>
      </c>
      <c r="C11" s="4">
        <v>50000</v>
      </c>
      <c r="D11" s="4">
        <v>125000</v>
      </c>
      <c r="E11" s="4">
        <v>307250</v>
      </c>
      <c r="F11" s="4">
        <v>119112</v>
      </c>
      <c r="G11" s="4">
        <v>62001.21</v>
      </c>
      <c r="H11" s="4">
        <v>863363.21</v>
      </c>
    </row>
    <row r="13" spans="1:9" ht="19" x14ac:dyDescent="0.25">
      <c r="A13" s="3" t="s">
        <v>16</v>
      </c>
      <c r="B13" s="3"/>
      <c r="C13" s="3"/>
    </row>
    <row r="14" spans="1:9" x14ac:dyDescent="0.2">
      <c r="A14" s="1" t="s">
        <v>14</v>
      </c>
      <c r="B14" s="1" t="s">
        <v>37</v>
      </c>
    </row>
    <row r="15" spans="1:9" x14ac:dyDescent="0.2">
      <c r="A15" s="1" t="s">
        <v>35</v>
      </c>
      <c r="B15">
        <v>2009</v>
      </c>
      <c r="C15">
        <v>2011</v>
      </c>
      <c r="D15">
        <v>2014</v>
      </c>
      <c r="E15">
        <v>2016</v>
      </c>
      <c r="F15" t="s">
        <v>12</v>
      </c>
    </row>
    <row r="16" spans="1:9" x14ac:dyDescent="0.2">
      <c r="A16" s="2" t="s">
        <v>11</v>
      </c>
      <c r="B16" s="4">
        <v>6914000</v>
      </c>
      <c r="C16" s="4"/>
      <c r="D16" s="4"/>
      <c r="E16" s="4"/>
      <c r="F16" s="4">
        <v>6914000</v>
      </c>
      <c r="G16" t="str">
        <f>IFERROR(IF(VLOOKUP(A16,Resources!$A:$B,2,FALSE)=0,"",VLOOKUP(A16,Resources!$A:$B,2,FALSE)),"")</f>
        <v>https://www.sourcewatch.org/index.php/Employment_Policies_Institute</v>
      </c>
    </row>
    <row r="17" spans="1:18" x14ac:dyDescent="0.2">
      <c r="A17" s="2" t="s">
        <v>48</v>
      </c>
      <c r="B17" s="4"/>
      <c r="C17" s="4">
        <v>22000</v>
      </c>
      <c r="D17" s="4"/>
      <c r="E17" s="4"/>
      <c r="F17" s="4">
        <v>22000</v>
      </c>
      <c r="G17" t="str">
        <f>IFERROR(IF(VLOOKUP(A17,Resources!$A:$B,2,FALSE)=0,"",VLOOKUP(A17,Resources!$A:$B,2,FALSE)),"")</f>
        <v>https://www.sourcewatch.org/index.php/Center_for_Union_Facts</v>
      </c>
    </row>
    <row r="18" spans="1:18" x14ac:dyDescent="0.2">
      <c r="A18" s="2" t="s">
        <v>34</v>
      </c>
      <c r="B18" s="4"/>
      <c r="C18" s="4"/>
      <c r="D18" s="4">
        <v>6000</v>
      </c>
      <c r="E18" s="4">
        <v>7500</v>
      </c>
      <c r="F18" s="4">
        <v>13500</v>
      </c>
      <c r="G18" t="str">
        <f>IFERROR(IF(VLOOKUP(A18,Resources!$A:$B,2,FALSE)=0,"",VLOOKUP(A18,Resources!$A:$B,2,FALSE)),"")</f>
        <v/>
      </c>
    </row>
    <row r="19" spans="1:18" x14ac:dyDescent="0.2">
      <c r="A19" s="2" t="s">
        <v>12</v>
      </c>
      <c r="B19" s="4">
        <v>6914000</v>
      </c>
      <c r="C19" s="4">
        <v>22000</v>
      </c>
      <c r="D19" s="4">
        <v>6000</v>
      </c>
      <c r="E19" s="4">
        <v>7500</v>
      </c>
      <c r="F19" s="4">
        <v>6949500</v>
      </c>
    </row>
    <row r="21" spans="1:18" ht="19" x14ac:dyDescent="0.25">
      <c r="A21" s="3" t="s">
        <v>70</v>
      </c>
    </row>
    <row r="22" spans="1:18" x14ac:dyDescent="0.2">
      <c r="A22" s="1" t="s">
        <v>69</v>
      </c>
      <c r="B22" s="1" t="s">
        <v>37</v>
      </c>
    </row>
    <row r="23" spans="1:18" x14ac:dyDescent="0.2">
      <c r="A23" s="1" t="s">
        <v>71</v>
      </c>
      <c r="B23">
        <v>2002</v>
      </c>
      <c r="C23">
        <v>2003</v>
      </c>
      <c r="D23">
        <v>2004</v>
      </c>
      <c r="E23">
        <v>2005</v>
      </c>
      <c r="F23">
        <v>2006</v>
      </c>
      <c r="G23">
        <v>2007</v>
      </c>
      <c r="H23">
        <v>2008</v>
      </c>
      <c r="I23">
        <v>2009</v>
      </c>
      <c r="J23">
        <v>2010</v>
      </c>
      <c r="K23">
        <v>2011</v>
      </c>
      <c r="L23">
        <v>2012</v>
      </c>
      <c r="M23">
        <v>2013</v>
      </c>
      <c r="N23">
        <v>2014</v>
      </c>
      <c r="O23">
        <v>2015</v>
      </c>
      <c r="P23">
        <v>2016</v>
      </c>
      <c r="Q23" t="s">
        <v>12</v>
      </c>
    </row>
    <row r="24" spans="1:18" x14ac:dyDescent="0.2">
      <c r="A24" s="2" t="s">
        <v>10</v>
      </c>
      <c r="B24" s="11">
        <v>960602</v>
      </c>
      <c r="C24" s="11">
        <v>1137070</v>
      </c>
      <c r="D24" s="11">
        <v>1435056</v>
      </c>
      <c r="E24" s="11">
        <v>1320595</v>
      </c>
      <c r="F24" s="11">
        <v>1190512</v>
      </c>
      <c r="G24" s="11">
        <v>1562280</v>
      </c>
      <c r="H24" s="11">
        <v>1043604</v>
      </c>
      <c r="I24" s="11">
        <v>1461597</v>
      </c>
      <c r="J24" s="11">
        <v>1682126</v>
      </c>
      <c r="K24" s="11">
        <v>1294488</v>
      </c>
      <c r="L24" s="11">
        <v>246874</v>
      </c>
      <c r="M24" s="11">
        <v>757379</v>
      </c>
      <c r="N24" s="11">
        <v>1987053</v>
      </c>
      <c r="O24" s="11">
        <v>1752531</v>
      </c>
      <c r="P24" s="11">
        <v>1639591</v>
      </c>
      <c r="Q24" s="11">
        <v>19471358</v>
      </c>
      <c r="R24" t="str">
        <f>IFERROR(IF(VLOOKUP(A24,Resources!$A:$B,2,FALSE)=0,"",VLOOKUP(A24,Resources!$A:$B,2,FALSE)),"")</f>
        <v>https://www.sourcewatch.org/index.php/Berman_%26_Co.</v>
      </c>
    </row>
    <row r="25" spans="1:18" x14ac:dyDescent="0.2">
      <c r="A25" s="2" t="s">
        <v>53</v>
      </c>
      <c r="B25" s="11"/>
      <c r="C25" s="11"/>
      <c r="D25" s="11"/>
      <c r="E25" s="11">
        <v>752220</v>
      </c>
      <c r="F25" s="11">
        <v>746347</v>
      </c>
      <c r="G25" s="11">
        <v>98435</v>
      </c>
      <c r="H25" s="11"/>
      <c r="I25" s="11"/>
      <c r="J25" s="11"/>
      <c r="K25" s="11"/>
      <c r="L25" s="11"/>
      <c r="M25" s="11"/>
      <c r="N25" s="11"/>
      <c r="O25" s="11"/>
      <c r="P25" s="11"/>
      <c r="Q25" s="11">
        <v>1597002</v>
      </c>
      <c r="R25" t="str">
        <f>IFERROR(IF(VLOOKUP(A25,Resources!$A:$B,2,FALSE)=0,"",VLOOKUP(A25,Resources!$A:$B,2,FALSE)),"")</f>
        <v/>
      </c>
    </row>
    <row r="26" spans="1:18" x14ac:dyDescent="0.2">
      <c r="A26" s="2" t="s">
        <v>40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v>258530</v>
      </c>
      <c r="P26" s="11">
        <v>667671</v>
      </c>
      <c r="Q26" s="11">
        <v>926201</v>
      </c>
      <c r="R26" t="str">
        <f>IFERROR(IF(VLOOKUP(A26,Resources!$A:$B,2,FALSE)=0,"",VLOOKUP(A26,Resources!$A:$B,2,FALSE)),"")</f>
        <v/>
      </c>
    </row>
    <row r="27" spans="1:18" x14ac:dyDescent="0.2">
      <c r="A27" s="2" t="s">
        <v>50</v>
      </c>
      <c r="B27" s="11"/>
      <c r="C27" s="11"/>
      <c r="D27" s="11"/>
      <c r="E27" s="11">
        <v>136750</v>
      </c>
      <c r="F27" s="11"/>
      <c r="G27" s="11">
        <v>107575</v>
      </c>
      <c r="H27" s="11"/>
      <c r="I27" s="11"/>
      <c r="J27" s="11">
        <v>161592</v>
      </c>
      <c r="K27" s="11"/>
      <c r="L27" s="11"/>
      <c r="M27" s="11"/>
      <c r="N27" s="11"/>
      <c r="O27" s="11"/>
      <c r="P27" s="11"/>
      <c r="Q27" s="11">
        <v>405917</v>
      </c>
      <c r="R27" t="str">
        <f>IFERROR(IF(VLOOKUP(A27,Resources!$A:$B,2,FALSE)=0,"",VLOOKUP(A27,Resources!$A:$B,2,FALSE)),"")</f>
        <v>https://www.sourcewatch.org/index.php/New_York_Times</v>
      </c>
    </row>
    <row r="28" spans="1:18" x14ac:dyDescent="0.2">
      <c r="A28" s="2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>
        <v>128859</v>
      </c>
      <c r="L28" s="11"/>
      <c r="M28" s="11"/>
      <c r="N28" s="11"/>
      <c r="O28" s="11">
        <v>226289</v>
      </c>
      <c r="P28" s="11"/>
      <c r="Q28" s="11">
        <v>355148</v>
      </c>
      <c r="R28" t="str">
        <f>IFERROR(IF(VLOOKUP(A28,Resources!$A:$B,2,FALSE)=0,"",VLOOKUP(A28,Resources!$A:$B,2,FALSE)),"")</f>
        <v>https://www.sourcewatch.org/index.php/Fox_News</v>
      </c>
    </row>
    <row r="29" spans="1:18" x14ac:dyDescent="0.2">
      <c r="A29" s="2" t="s">
        <v>63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v>242077</v>
      </c>
      <c r="Q29" s="11">
        <v>242077</v>
      </c>
      <c r="R29" t="str">
        <f>IFERROR(IF(VLOOKUP(A29,Resources!$A:$B,2,FALSE)=0,"",VLOOKUP(A29,Resources!$A:$B,2,FALSE)),"")</f>
        <v/>
      </c>
    </row>
    <row r="30" spans="1:18" x14ac:dyDescent="0.2">
      <c r="A30" s="2" t="s">
        <v>52</v>
      </c>
      <c r="B30" s="11"/>
      <c r="C30" s="11"/>
      <c r="D30" s="11"/>
      <c r="E30" s="11"/>
      <c r="F30" s="11">
        <v>126750</v>
      </c>
      <c r="G30" s="11">
        <v>105000</v>
      </c>
      <c r="H30" s="11"/>
      <c r="I30" s="11"/>
      <c r="J30" s="11"/>
      <c r="K30" s="11"/>
      <c r="L30" s="11"/>
      <c r="M30" s="11"/>
      <c r="N30" s="11"/>
      <c r="O30" s="11"/>
      <c r="P30" s="11"/>
      <c r="Q30" s="11">
        <v>231750</v>
      </c>
      <c r="R30" t="str">
        <f>IFERROR(IF(VLOOKUP(A30,Resources!$A:$B,2,FALSE)=0,"",VLOOKUP(A30,Resources!$A:$B,2,FALSE)),"")</f>
        <v>https://www.sourcewatch.org/index.php/US_News_%26_World_Report</v>
      </c>
    </row>
    <row r="31" spans="1:18" x14ac:dyDescent="0.2">
      <c r="A31" s="2" t="s">
        <v>45</v>
      </c>
      <c r="B31" s="11"/>
      <c r="C31" s="11"/>
      <c r="D31" s="11"/>
      <c r="E31" s="11"/>
      <c r="F31" s="11"/>
      <c r="G31" s="11"/>
      <c r="H31" s="11"/>
      <c r="I31" s="11"/>
      <c r="J31" s="11"/>
      <c r="K31" s="11">
        <v>186684</v>
      </c>
      <c r="L31" s="11"/>
      <c r="M31" s="11"/>
      <c r="N31" s="11"/>
      <c r="O31" s="11"/>
      <c r="P31" s="11"/>
      <c r="Q31" s="11">
        <v>186684</v>
      </c>
      <c r="R31" t="str">
        <f>IFERROR(IF(VLOOKUP(A31,Resources!$A:$B,2,FALSE)=0,"",VLOOKUP(A31,Resources!$A:$B,2,FALSE)),"")</f>
        <v>https://www.sourcewatch.org/index.php/Baker_%26_Hostetler,_LLP</v>
      </c>
    </row>
    <row r="32" spans="1:18" x14ac:dyDescent="0.2">
      <c r="A32" s="2" t="s">
        <v>58</v>
      </c>
      <c r="B32" s="11"/>
      <c r="C32" s="11"/>
      <c r="D32" s="11"/>
      <c r="E32" s="11">
        <v>145501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145501</v>
      </c>
      <c r="R32" t="str">
        <f>IFERROR(IF(VLOOKUP(A32,Resources!$A:$B,2,FALSE)=0,"",VLOOKUP(A32,Resources!$A:$B,2,FALSE)),"")</f>
        <v/>
      </c>
    </row>
    <row r="33" spans="1:18" x14ac:dyDescent="0.2">
      <c r="A33" s="2" t="s">
        <v>44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145000</v>
      </c>
      <c r="P33" s="11"/>
      <c r="Q33" s="11">
        <v>145000</v>
      </c>
      <c r="R33" t="str">
        <f>IFERROR(IF(VLOOKUP(A33,Resources!$A:$B,2,FALSE)=0,"",VLOOKUP(A33,Resources!$A:$B,2,FALSE)),"")</f>
        <v/>
      </c>
    </row>
    <row r="34" spans="1:18" x14ac:dyDescent="0.2">
      <c r="A34" s="2" t="s">
        <v>56</v>
      </c>
      <c r="B34" s="11"/>
      <c r="C34" s="11"/>
      <c r="D34" s="11"/>
      <c r="E34" s="11"/>
      <c r="F34" s="11">
        <v>106475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106475</v>
      </c>
      <c r="R34" t="str">
        <f>IFERROR(IF(VLOOKUP(A34,Resources!$A:$B,2,FALSE)=0,"",VLOOKUP(A34,Resources!$A:$B,2,FALSE)),"")</f>
        <v/>
      </c>
    </row>
    <row r="35" spans="1:18" x14ac:dyDescent="0.2">
      <c r="A35" s="2" t="s">
        <v>59</v>
      </c>
      <c r="B35" s="11"/>
      <c r="C35" s="11"/>
      <c r="D35" s="11"/>
      <c r="E35" s="11">
        <v>85463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85463</v>
      </c>
      <c r="R35" t="str">
        <f>IFERROR(IF(VLOOKUP(A35,Resources!$A:$B,2,FALSE)=0,"",VLOOKUP(A35,Resources!$A:$B,2,FALSE)),"")</f>
        <v/>
      </c>
    </row>
    <row r="36" spans="1:18" x14ac:dyDescent="0.2">
      <c r="A36" s="2" t="s">
        <v>60</v>
      </c>
      <c r="B36" s="11"/>
      <c r="C36" s="11"/>
      <c r="D36" s="11">
        <v>81272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81272</v>
      </c>
      <c r="R36" t="str">
        <f>IFERROR(IF(VLOOKUP(A36,Resources!$A:$B,2,FALSE)=0,"",VLOOKUP(A36,Resources!$A:$B,2,FALSE)),"")</f>
        <v/>
      </c>
    </row>
    <row r="37" spans="1:18" x14ac:dyDescent="0.2">
      <c r="A37" s="2" t="s">
        <v>55</v>
      </c>
      <c r="B37" s="11"/>
      <c r="C37" s="11"/>
      <c r="D37" s="11"/>
      <c r="E37" s="11"/>
      <c r="F37" s="11"/>
      <c r="G37" s="11">
        <v>59000</v>
      </c>
      <c r="H37" s="11"/>
      <c r="I37" s="11"/>
      <c r="J37" s="11"/>
      <c r="K37" s="11"/>
      <c r="L37" s="11"/>
      <c r="M37" s="11"/>
      <c r="N37" s="11"/>
      <c r="O37" s="11"/>
      <c r="P37" s="11"/>
      <c r="Q37" s="11">
        <v>59000</v>
      </c>
      <c r="R37" t="str">
        <f>IFERROR(IF(VLOOKUP(A37,Resources!$A:$B,2,FALSE)=0,"",VLOOKUP(A37,Resources!$A:$B,2,FALSE)),"")</f>
        <v/>
      </c>
    </row>
    <row r="38" spans="1:18" x14ac:dyDescent="0.2">
      <c r="A38" s="2" t="s">
        <v>57</v>
      </c>
      <c r="B38" s="11"/>
      <c r="C38" s="11"/>
      <c r="D38" s="11"/>
      <c r="E38" s="11"/>
      <c r="F38" s="11">
        <v>58000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58000</v>
      </c>
      <c r="R38" t="str">
        <f>IFERROR(IF(VLOOKUP(A38,Resources!$A:$B,2,FALSE)=0,"",VLOOKUP(A38,Resources!$A:$B,2,FALSE)),"")</f>
        <v/>
      </c>
    </row>
    <row r="39" spans="1:18" x14ac:dyDescent="0.2">
      <c r="A39" s="2" t="s">
        <v>62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47450</v>
      </c>
      <c r="Q39" s="11">
        <v>47450</v>
      </c>
      <c r="R39" t="str">
        <f>IFERROR(IF(VLOOKUP(A39,Resources!$A:$B,2,FALSE)=0,"",VLOOKUP(A39,Resources!$A:$B,2,FALSE)),"")</f>
        <v/>
      </c>
    </row>
    <row r="40" spans="1:18" x14ac:dyDescent="0.2">
      <c r="A40" s="2" t="s">
        <v>12</v>
      </c>
      <c r="B40" s="11">
        <v>960602</v>
      </c>
      <c r="C40" s="11">
        <v>1137070</v>
      </c>
      <c r="D40" s="11">
        <v>1516328</v>
      </c>
      <c r="E40" s="11">
        <v>2440529</v>
      </c>
      <c r="F40" s="11">
        <v>2228084</v>
      </c>
      <c r="G40" s="11">
        <v>1932290</v>
      </c>
      <c r="H40" s="11">
        <v>1043604</v>
      </c>
      <c r="I40" s="11">
        <v>1461597</v>
      </c>
      <c r="J40" s="11">
        <v>1843718</v>
      </c>
      <c r="K40" s="11">
        <v>1610031</v>
      </c>
      <c r="L40" s="11">
        <v>246874</v>
      </c>
      <c r="M40" s="11">
        <v>757379</v>
      </c>
      <c r="N40" s="11">
        <v>1987053</v>
      </c>
      <c r="O40" s="11">
        <v>2382350</v>
      </c>
      <c r="P40" s="11">
        <v>2596789</v>
      </c>
      <c r="Q40" s="11">
        <v>24144298</v>
      </c>
      <c r="R40" t="str">
        <f>IFERROR(IF(VLOOKUP(A40,Resources!$A:$B,2,FALSE)=0,"",VLOOKUP(A40,Resources!$A:$B,2,FALSE)),"")</f>
        <v/>
      </c>
    </row>
  </sheetData>
  <mergeCells count="1">
    <mergeCell ref="B2:C2"/>
  </mergeCells>
  <hyperlinks>
    <hyperlink ref="A3" r:id="rId4" display="http://www.desmogblog.com/center-organizational-research-and-education-core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activeCell="C2" sqref="C2:C22"/>
    </sheetView>
  </sheetViews>
  <sheetFormatPr baseColWidth="10" defaultRowHeight="16" x14ac:dyDescent="0.2"/>
  <cols>
    <col min="1" max="1" width="11.1640625" bestFit="1" customWidth="1"/>
    <col min="2" max="2" width="17.33203125" customWidth="1"/>
    <col min="3" max="3" width="58.6640625" customWidth="1"/>
    <col min="4" max="4" width="54.33203125" customWidth="1"/>
    <col min="5" max="5" width="12.6640625" style="11" bestFit="1" customWidth="1"/>
    <col min="7" max="7" width="14.6640625" customWidth="1"/>
  </cols>
  <sheetData>
    <row r="1" spans="1:7" s="5" customFormat="1" x14ac:dyDescent="0.2">
      <c r="A1" s="5" t="s">
        <v>22</v>
      </c>
      <c r="B1" s="5" t="s">
        <v>21</v>
      </c>
      <c r="C1" s="5" t="s">
        <v>0</v>
      </c>
      <c r="D1" s="5" t="s">
        <v>1</v>
      </c>
      <c r="E1" s="10" t="s">
        <v>2</v>
      </c>
      <c r="F1" s="5" t="s">
        <v>3</v>
      </c>
      <c r="G1" s="5" t="s">
        <v>20</v>
      </c>
    </row>
    <row r="2" spans="1:7" s="5" customFormat="1" x14ac:dyDescent="0.2">
      <c r="A2" s="14">
        <v>990</v>
      </c>
      <c r="B2" t="str">
        <f t="shared" ref="B2:B22" si="0">C2&amp;"_"&amp;D2&amp;F2&amp;E2</f>
        <v>DonorsTrust_Center for Organizational Research and Education201549501.21</v>
      </c>
      <c r="C2" t="s">
        <v>6</v>
      </c>
      <c r="D2" t="s">
        <v>5</v>
      </c>
      <c r="E2" s="15">
        <v>49501.21</v>
      </c>
      <c r="F2" s="14">
        <v>2015</v>
      </c>
      <c r="G2" s="14" t="s">
        <v>33</v>
      </c>
    </row>
    <row r="3" spans="1:7" s="5" customFormat="1" x14ac:dyDescent="0.2">
      <c r="A3" s="14">
        <v>990</v>
      </c>
      <c r="B3" t="str">
        <f t="shared" si="0"/>
        <v>Donors Capital Fund_Center for Organizational Research and Education201512500</v>
      </c>
      <c r="C3" t="s">
        <v>4</v>
      </c>
      <c r="D3" t="s">
        <v>5</v>
      </c>
      <c r="E3" s="15">
        <v>12500</v>
      </c>
      <c r="F3" s="14">
        <v>2015</v>
      </c>
      <c r="G3" s="14" t="s">
        <v>33</v>
      </c>
    </row>
    <row r="4" spans="1:7" x14ac:dyDescent="0.2">
      <c r="A4" t="s">
        <v>23</v>
      </c>
      <c r="B4" t="str">
        <f t="shared" si="0"/>
        <v>Donors Capital Fund_Center for Organizational Research and Education201416000</v>
      </c>
      <c r="C4" t="s">
        <v>4</v>
      </c>
      <c r="D4" t="s">
        <v>5</v>
      </c>
      <c r="E4" s="11">
        <v>16000</v>
      </c>
      <c r="F4">
        <v>2014</v>
      </c>
    </row>
    <row r="5" spans="1:7" x14ac:dyDescent="0.2">
      <c r="A5" t="s">
        <v>23</v>
      </c>
      <c r="B5" t="str">
        <f t="shared" si="0"/>
        <v>Donors Capital Fund_Center for Organizational Research and Education20146000</v>
      </c>
      <c r="C5" t="s">
        <v>4</v>
      </c>
      <c r="D5" t="s">
        <v>5</v>
      </c>
      <c r="E5" s="11">
        <v>6000</v>
      </c>
      <c r="F5">
        <v>2014</v>
      </c>
    </row>
    <row r="6" spans="1:7" x14ac:dyDescent="0.2">
      <c r="A6" t="s">
        <v>23</v>
      </c>
      <c r="B6" t="str">
        <f t="shared" si="0"/>
        <v>Donors Capital Fund_Center for Organizational Research and Education20143000</v>
      </c>
      <c r="C6" t="s">
        <v>4</v>
      </c>
      <c r="D6" t="s">
        <v>5</v>
      </c>
      <c r="E6" s="11">
        <v>3000</v>
      </c>
      <c r="F6">
        <v>2014</v>
      </c>
    </row>
    <row r="7" spans="1:7" x14ac:dyDescent="0.2">
      <c r="A7" t="s">
        <v>23</v>
      </c>
      <c r="B7" t="str">
        <f t="shared" si="0"/>
        <v>Donors Capital Fund_Center for Organizational Research and Education20145000</v>
      </c>
      <c r="C7" t="s">
        <v>4</v>
      </c>
      <c r="D7" t="s">
        <v>5</v>
      </c>
      <c r="E7" s="11">
        <v>5000</v>
      </c>
      <c r="F7">
        <v>2014</v>
      </c>
    </row>
    <row r="8" spans="1:7" x14ac:dyDescent="0.2">
      <c r="A8" t="s">
        <v>23</v>
      </c>
      <c r="B8" t="str">
        <f t="shared" si="0"/>
        <v>DonorsTrust_Center for Organizational Research and Education201489112</v>
      </c>
      <c r="C8" t="s">
        <v>6</v>
      </c>
      <c r="D8" t="s">
        <v>5</v>
      </c>
      <c r="E8" s="11">
        <v>89112</v>
      </c>
      <c r="F8">
        <v>2014</v>
      </c>
    </row>
    <row r="9" spans="1:7" x14ac:dyDescent="0.2">
      <c r="A9">
        <v>990</v>
      </c>
      <c r="B9" t="str">
        <f t="shared" si="0"/>
        <v>DonorsTrust_The Center for Consumer Freedom201357250</v>
      </c>
      <c r="C9" t="s">
        <v>6</v>
      </c>
      <c r="D9" t="s">
        <v>8</v>
      </c>
      <c r="E9" s="11">
        <v>57250</v>
      </c>
      <c r="F9">
        <v>2013</v>
      </c>
      <c r="G9" t="s">
        <v>33</v>
      </c>
    </row>
    <row r="10" spans="1:7" x14ac:dyDescent="0.2">
      <c r="A10">
        <v>990</v>
      </c>
      <c r="B10" t="str">
        <f t="shared" si="0"/>
        <v>The Lynde and Harry Bradley Foundation_The Center for Consumer Freedom2013100000</v>
      </c>
      <c r="C10" t="s">
        <v>7</v>
      </c>
      <c r="D10" t="s">
        <v>8</v>
      </c>
      <c r="E10" s="11">
        <v>100000</v>
      </c>
      <c r="F10">
        <v>2013</v>
      </c>
      <c r="G10" t="s">
        <v>33</v>
      </c>
    </row>
    <row r="11" spans="1:7" x14ac:dyDescent="0.2">
      <c r="A11">
        <v>990</v>
      </c>
      <c r="B11" t="str">
        <f t="shared" si="0"/>
        <v>The Lynde and Harry Bradley Foundation_The Center for Consumer Freedom2013150000</v>
      </c>
      <c r="C11" t="s">
        <v>7</v>
      </c>
      <c r="D11" t="s">
        <v>8</v>
      </c>
      <c r="E11" s="11">
        <v>150000</v>
      </c>
      <c r="F11">
        <v>2013</v>
      </c>
      <c r="G11" t="s">
        <v>33</v>
      </c>
    </row>
    <row r="12" spans="1:7" x14ac:dyDescent="0.2">
      <c r="A12" t="s">
        <v>23</v>
      </c>
      <c r="B12" t="str">
        <f t="shared" si="0"/>
        <v>The Lynde and Harry Bradley Foundation_The Center for Consumer Freedom201262500</v>
      </c>
      <c r="C12" t="s">
        <v>7</v>
      </c>
      <c r="D12" t="s">
        <v>8</v>
      </c>
      <c r="E12" s="11">
        <v>62500</v>
      </c>
      <c r="F12">
        <v>2012</v>
      </c>
    </row>
    <row r="13" spans="1:7" x14ac:dyDescent="0.2">
      <c r="A13" t="s">
        <v>23</v>
      </c>
      <c r="B13" t="str">
        <f t="shared" si="0"/>
        <v>The Lynde and Harry Bradley Foundation_The Center for Consumer Freedom201262500</v>
      </c>
      <c r="C13" t="s">
        <v>7</v>
      </c>
      <c r="D13" t="s">
        <v>8</v>
      </c>
      <c r="E13" s="11">
        <v>62500</v>
      </c>
      <c r="F13">
        <v>2012</v>
      </c>
    </row>
    <row r="14" spans="1:7" x14ac:dyDescent="0.2">
      <c r="A14" t="s">
        <v>23</v>
      </c>
      <c r="B14" t="str">
        <f t="shared" si="0"/>
        <v>The Lynde and Harry Bradley Foundation_The Center for Consumer Freedom201050000</v>
      </c>
      <c r="C14" t="s">
        <v>7</v>
      </c>
      <c r="D14" t="s">
        <v>8</v>
      </c>
      <c r="E14" s="11">
        <v>50000</v>
      </c>
      <c r="F14">
        <v>2010</v>
      </c>
    </row>
    <row r="15" spans="1:7" x14ac:dyDescent="0.2">
      <c r="A15" t="s">
        <v>23</v>
      </c>
      <c r="B15" t="str">
        <f t="shared" si="0"/>
        <v>The Lynde and Harry Bradley Foundation_The Center for Consumer Freedom200950000</v>
      </c>
      <c r="C15" t="s">
        <v>7</v>
      </c>
      <c r="D15" t="s">
        <v>8</v>
      </c>
      <c r="E15" s="11">
        <v>50000</v>
      </c>
      <c r="F15">
        <v>2009</v>
      </c>
    </row>
    <row r="16" spans="1:7" x14ac:dyDescent="0.2">
      <c r="A16" t="s">
        <v>23</v>
      </c>
      <c r="B16" t="str">
        <f t="shared" si="0"/>
        <v>The Lynde and Harry Bradley Foundation_The Center for Consumer Freedom200950000</v>
      </c>
      <c r="C16" t="s">
        <v>7</v>
      </c>
      <c r="D16" t="s">
        <v>8</v>
      </c>
      <c r="E16" s="11">
        <v>50000</v>
      </c>
      <c r="F16">
        <v>2009</v>
      </c>
    </row>
    <row r="17" spans="1:7" x14ac:dyDescent="0.2">
      <c r="A17" t="s">
        <v>23</v>
      </c>
      <c r="B17" t="str">
        <f t="shared" si="0"/>
        <v>The Lynde and Harry Bradley Foundation_The Center for Consumer Freedom200950000</v>
      </c>
      <c r="C17" t="s">
        <v>7</v>
      </c>
      <c r="D17" t="s">
        <v>8</v>
      </c>
      <c r="E17" s="11">
        <v>50000</v>
      </c>
      <c r="F17">
        <v>2009</v>
      </c>
    </row>
    <row r="18" spans="1:7" x14ac:dyDescent="0.2">
      <c r="A18" t="s">
        <v>23</v>
      </c>
      <c r="B18" t="str">
        <f t="shared" si="0"/>
        <v>The Lynde and Harry Bradley Foundation_The Center for Consumer Freedom200950000</v>
      </c>
      <c r="C18" t="s">
        <v>7</v>
      </c>
      <c r="D18" t="s">
        <v>8</v>
      </c>
      <c r="E18" s="11">
        <v>50000</v>
      </c>
      <c r="F18">
        <v>2009</v>
      </c>
    </row>
    <row r="19" spans="1:7" x14ac:dyDescent="0.2">
      <c r="A19">
        <v>990</v>
      </c>
      <c r="B19" t="str">
        <f t="shared" si="0"/>
        <v>Center for Organizational Research and Education_State Agricultural and Rural Leaders20167500</v>
      </c>
      <c r="C19" t="s">
        <v>5</v>
      </c>
      <c r="D19" t="s">
        <v>34</v>
      </c>
      <c r="E19" s="11">
        <v>7500</v>
      </c>
      <c r="F19">
        <v>2016</v>
      </c>
      <c r="G19" t="s">
        <v>33</v>
      </c>
    </row>
    <row r="20" spans="1:7" x14ac:dyDescent="0.2">
      <c r="A20">
        <v>990</v>
      </c>
      <c r="B20" t="str">
        <f t="shared" si="0"/>
        <v>Center for Organizational Research and Education_State Agricultural and Rural Leaders20146000</v>
      </c>
      <c r="C20" t="s">
        <v>5</v>
      </c>
      <c r="D20" t="s">
        <v>34</v>
      </c>
      <c r="E20" s="11">
        <v>6000</v>
      </c>
      <c r="F20">
        <v>2014</v>
      </c>
      <c r="G20" t="s">
        <v>33</v>
      </c>
    </row>
    <row r="21" spans="1:7" x14ac:dyDescent="0.2">
      <c r="A21" t="s">
        <v>23</v>
      </c>
      <c r="B21" t="str">
        <f t="shared" si="0"/>
        <v>Center for Organizational Research and Education_Employment Policies Institute Foundation20096914000</v>
      </c>
      <c r="C21" t="s">
        <v>5</v>
      </c>
      <c r="D21" t="s">
        <v>11</v>
      </c>
      <c r="E21" s="11">
        <v>6914000</v>
      </c>
      <c r="F21">
        <v>2009</v>
      </c>
    </row>
    <row r="22" spans="1:7" x14ac:dyDescent="0.2">
      <c r="A22">
        <v>990</v>
      </c>
      <c r="B22" t="str">
        <f t="shared" si="0"/>
        <v>Center for Organizational Research and Education_Center for Union Facts201122000</v>
      </c>
      <c r="C22" t="s">
        <v>5</v>
      </c>
      <c r="D22" t="s">
        <v>48</v>
      </c>
      <c r="E22" s="11">
        <v>22000</v>
      </c>
      <c r="F22">
        <v>2011</v>
      </c>
      <c r="G22" t="s">
        <v>33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9141B-BE6E-7844-8630-2211C8C5DCF7}">
  <dimension ref="A1:D38"/>
  <sheetViews>
    <sheetView workbookViewId="0">
      <selection activeCell="D1" sqref="A1:D1048576"/>
    </sheetView>
  </sheetViews>
  <sheetFormatPr baseColWidth="10" defaultRowHeight="16" x14ac:dyDescent="0.2"/>
  <cols>
    <col min="1" max="1" width="70" customWidth="1"/>
    <col min="2" max="2" width="43.83203125" customWidth="1"/>
  </cols>
  <sheetData>
    <row r="1" spans="1:4" s="5" customFormat="1" x14ac:dyDescent="0.2">
      <c r="A1" s="5" t="s">
        <v>36</v>
      </c>
      <c r="B1" s="5" t="s">
        <v>38</v>
      </c>
      <c r="C1" s="5" t="s">
        <v>13</v>
      </c>
      <c r="D1" s="5" t="s">
        <v>37</v>
      </c>
    </row>
    <row r="2" spans="1:4" s="14" customFormat="1" x14ac:dyDescent="0.2">
      <c r="A2" s="14" t="s">
        <v>63</v>
      </c>
      <c r="B2" s="14" t="s">
        <v>43</v>
      </c>
      <c r="C2" s="11">
        <v>242077</v>
      </c>
      <c r="D2" s="14">
        <v>2016</v>
      </c>
    </row>
    <row r="3" spans="1:4" s="14" customFormat="1" x14ac:dyDescent="0.2">
      <c r="A3" s="14" t="s">
        <v>62</v>
      </c>
      <c r="B3" s="14" t="s">
        <v>43</v>
      </c>
      <c r="C3" s="11">
        <v>47450</v>
      </c>
      <c r="D3" s="14">
        <v>2016</v>
      </c>
    </row>
    <row r="4" spans="1:4" s="14" customFormat="1" x14ac:dyDescent="0.2">
      <c r="A4" s="14" t="s">
        <v>40</v>
      </c>
      <c r="B4" s="14" t="s">
        <v>41</v>
      </c>
      <c r="C4" s="11">
        <v>667671</v>
      </c>
      <c r="D4" s="14">
        <v>2016</v>
      </c>
    </row>
    <row r="5" spans="1:4" s="14" customFormat="1" x14ac:dyDescent="0.2">
      <c r="A5" s="14" t="s">
        <v>10</v>
      </c>
      <c r="B5" s="14" t="s">
        <v>39</v>
      </c>
      <c r="C5" s="11">
        <v>1639591</v>
      </c>
      <c r="D5" s="14">
        <v>2016</v>
      </c>
    </row>
    <row r="6" spans="1:4" x14ac:dyDescent="0.2">
      <c r="A6" t="s">
        <v>44</v>
      </c>
      <c r="B6" t="s">
        <v>43</v>
      </c>
      <c r="C6" s="11">
        <v>145000</v>
      </c>
      <c r="D6">
        <v>2015</v>
      </c>
    </row>
    <row r="7" spans="1:4" x14ac:dyDescent="0.2">
      <c r="A7" t="s">
        <v>42</v>
      </c>
      <c r="B7" t="s">
        <v>43</v>
      </c>
      <c r="C7" s="11">
        <v>226289</v>
      </c>
      <c r="D7">
        <v>2015</v>
      </c>
    </row>
    <row r="8" spans="1:4" x14ac:dyDescent="0.2">
      <c r="A8" t="s">
        <v>40</v>
      </c>
      <c r="B8" t="s">
        <v>41</v>
      </c>
      <c r="C8" s="11">
        <v>258530</v>
      </c>
      <c r="D8">
        <v>2015</v>
      </c>
    </row>
    <row r="9" spans="1:4" x14ac:dyDescent="0.2">
      <c r="A9" t="s">
        <v>10</v>
      </c>
      <c r="B9" t="s">
        <v>39</v>
      </c>
      <c r="C9" s="11">
        <v>1752531</v>
      </c>
      <c r="D9">
        <v>2015</v>
      </c>
    </row>
    <row r="10" spans="1:4" x14ac:dyDescent="0.2">
      <c r="A10" t="s">
        <v>10</v>
      </c>
      <c r="B10" t="s">
        <v>39</v>
      </c>
      <c r="C10" s="11">
        <v>1987053</v>
      </c>
      <c r="D10">
        <v>2014</v>
      </c>
    </row>
    <row r="11" spans="1:4" x14ac:dyDescent="0.2">
      <c r="A11" t="s">
        <v>10</v>
      </c>
      <c r="B11" t="s">
        <v>39</v>
      </c>
      <c r="C11" s="11">
        <v>757379</v>
      </c>
      <c r="D11">
        <v>2013</v>
      </c>
    </row>
    <row r="12" spans="1:4" x14ac:dyDescent="0.2">
      <c r="A12" t="s">
        <v>10</v>
      </c>
      <c r="B12" t="s">
        <v>39</v>
      </c>
      <c r="C12" s="11">
        <v>246874</v>
      </c>
      <c r="D12">
        <v>2012</v>
      </c>
    </row>
    <row r="13" spans="1:4" x14ac:dyDescent="0.2">
      <c r="A13" t="s">
        <v>10</v>
      </c>
      <c r="B13" t="s">
        <v>39</v>
      </c>
      <c r="C13" s="11">
        <v>1294488</v>
      </c>
      <c r="D13">
        <v>2011</v>
      </c>
    </row>
    <row r="14" spans="1:4" x14ac:dyDescent="0.2">
      <c r="A14" t="s">
        <v>45</v>
      </c>
      <c r="B14" t="s">
        <v>46</v>
      </c>
      <c r="C14" s="11">
        <v>186684</v>
      </c>
      <c r="D14">
        <v>2011</v>
      </c>
    </row>
    <row r="15" spans="1:4" x14ac:dyDescent="0.2">
      <c r="A15" t="s">
        <v>42</v>
      </c>
      <c r="B15" t="s">
        <v>47</v>
      </c>
      <c r="C15" s="11">
        <v>128859</v>
      </c>
      <c r="D15">
        <v>2011</v>
      </c>
    </row>
    <row r="16" spans="1:4" x14ac:dyDescent="0.2">
      <c r="A16" t="s">
        <v>10</v>
      </c>
      <c r="B16" t="s">
        <v>49</v>
      </c>
      <c r="C16" s="11">
        <v>1682126</v>
      </c>
      <c r="D16">
        <v>2010</v>
      </c>
    </row>
    <row r="17" spans="1:4" x14ac:dyDescent="0.2">
      <c r="A17" t="s">
        <v>50</v>
      </c>
      <c r="B17" t="s">
        <v>47</v>
      </c>
      <c r="C17" s="11">
        <v>161592</v>
      </c>
      <c r="D17">
        <v>2010</v>
      </c>
    </row>
    <row r="18" spans="1:4" x14ac:dyDescent="0.2">
      <c r="A18" t="s">
        <v>10</v>
      </c>
      <c r="B18" t="s">
        <v>49</v>
      </c>
      <c r="C18" s="11">
        <v>1461597</v>
      </c>
      <c r="D18">
        <v>2009</v>
      </c>
    </row>
    <row r="19" spans="1:4" x14ac:dyDescent="0.2">
      <c r="A19" t="s">
        <v>10</v>
      </c>
      <c r="B19" t="s">
        <v>49</v>
      </c>
      <c r="C19" s="11">
        <v>1043604</v>
      </c>
      <c r="D19">
        <v>2008</v>
      </c>
    </row>
    <row r="20" spans="1:4" x14ac:dyDescent="0.2">
      <c r="A20" t="s">
        <v>10</v>
      </c>
      <c r="B20" t="s">
        <v>49</v>
      </c>
      <c r="C20" s="11">
        <v>1562280</v>
      </c>
      <c r="D20">
        <v>2007</v>
      </c>
    </row>
    <row r="21" spans="1:4" x14ac:dyDescent="0.2">
      <c r="A21" t="s">
        <v>50</v>
      </c>
      <c r="B21" t="s">
        <v>51</v>
      </c>
      <c r="C21" s="11">
        <v>107575</v>
      </c>
      <c r="D21">
        <v>2007</v>
      </c>
    </row>
    <row r="22" spans="1:4" x14ac:dyDescent="0.2">
      <c r="A22" t="s">
        <v>52</v>
      </c>
      <c r="B22" t="s">
        <v>51</v>
      </c>
      <c r="C22" s="11">
        <v>105000</v>
      </c>
      <c r="D22">
        <v>2007</v>
      </c>
    </row>
    <row r="23" spans="1:4" x14ac:dyDescent="0.2">
      <c r="A23" t="s">
        <v>53</v>
      </c>
      <c r="B23" t="s">
        <v>54</v>
      </c>
      <c r="C23" s="11">
        <v>98435</v>
      </c>
      <c r="D23">
        <v>2007</v>
      </c>
    </row>
    <row r="24" spans="1:4" x14ac:dyDescent="0.2">
      <c r="A24" t="s">
        <v>55</v>
      </c>
      <c r="B24" t="s">
        <v>51</v>
      </c>
      <c r="C24" s="11">
        <v>59000</v>
      </c>
      <c r="D24">
        <v>2007</v>
      </c>
    </row>
    <row r="25" spans="1:4" x14ac:dyDescent="0.2">
      <c r="A25" t="s">
        <v>10</v>
      </c>
      <c r="B25" t="s">
        <v>49</v>
      </c>
      <c r="C25" s="11">
        <v>1190512</v>
      </c>
      <c r="D25">
        <v>2006</v>
      </c>
    </row>
    <row r="26" spans="1:4" x14ac:dyDescent="0.2">
      <c r="A26" t="s">
        <v>53</v>
      </c>
      <c r="B26" t="s">
        <v>54</v>
      </c>
      <c r="C26" s="11">
        <v>746347</v>
      </c>
      <c r="D26">
        <v>2006</v>
      </c>
    </row>
    <row r="27" spans="1:4" x14ac:dyDescent="0.2">
      <c r="A27" t="s">
        <v>52</v>
      </c>
      <c r="B27" t="s">
        <v>51</v>
      </c>
      <c r="C27" s="11">
        <v>126750</v>
      </c>
      <c r="D27">
        <v>2006</v>
      </c>
    </row>
    <row r="28" spans="1:4" x14ac:dyDescent="0.2">
      <c r="A28" t="s">
        <v>56</v>
      </c>
      <c r="B28" t="s">
        <v>51</v>
      </c>
      <c r="C28" s="11">
        <v>106475</v>
      </c>
      <c r="D28">
        <v>2006</v>
      </c>
    </row>
    <row r="29" spans="1:4" x14ac:dyDescent="0.2">
      <c r="A29" t="s">
        <v>57</v>
      </c>
      <c r="B29" t="s">
        <v>51</v>
      </c>
      <c r="C29" s="11">
        <v>58000</v>
      </c>
      <c r="D29">
        <v>2006</v>
      </c>
    </row>
    <row r="30" spans="1:4" x14ac:dyDescent="0.2">
      <c r="A30" t="s">
        <v>10</v>
      </c>
      <c r="B30" t="s">
        <v>49</v>
      </c>
      <c r="C30" s="11">
        <v>1320595</v>
      </c>
      <c r="D30">
        <v>2005</v>
      </c>
    </row>
    <row r="31" spans="1:4" x14ac:dyDescent="0.2">
      <c r="A31" t="s">
        <v>53</v>
      </c>
      <c r="B31" t="s">
        <v>54</v>
      </c>
      <c r="C31" s="11">
        <v>752220</v>
      </c>
      <c r="D31">
        <v>2005</v>
      </c>
    </row>
    <row r="32" spans="1:4" x14ac:dyDescent="0.2">
      <c r="A32" t="s">
        <v>58</v>
      </c>
      <c r="B32" t="s">
        <v>51</v>
      </c>
      <c r="C32" s="11">
        <v>145501</v>
      </c>
      <c r="D32">
        <v>2005</v>
      </c>
    </row>
    <row r="33" spans="1:4" x14ac:dyDescent="0.2">
      <c r="A33" t="s">
        <v>50</v>
      </c>
      <c r="B33" t="s">
        <v>51</v>
      </c>
      <c r="C33" s="11">
        <v>136750</v>
      </c>
      <c r="D33">
        <v>2005</v>
      </c>
    </row>
    <row r="34" spans="1:4" x14ac:dyDescent="0.2">
      <c r="A34" t="s">
        <v>59</v>
      </c>
      <c r="B34" t="s">
        <v>51</v>
      </c>
      <c r="C34" s="11">
        <v>85463</v>
      </c>
      <c r="D34">
        <v>2005</v>
      </c>
    </row>
    <row r="35" spans="1:4" x14ac:dyDescent="0.2">
      <c r="A35" t="s">
        <v>10</v>
      </c>
      <c r="B35" t="s">
        <v>49</v>
      </c>
      <c r="C35" s="11">
        <v>1435056</v>
      </c>
      <c r="D35">
        <v>2004</v>
      </c>
    </row>
    <row r="36" spans="1:4" x14ac:dyDescent="0.2">
      <c r="A36" t="s">
        <v>60</v>
      </c>
      <c r="B36" t="s">
        <v>61</v>
      </c>
      <c r="C36" s="11">
        <v>81272</v>
      </c>
      <c r="D36">
        <v>2004</v>
      </c>
    </row>
    <row r="37" spans="1:4" x14ac:dyDescent="0.2">
      <c r="A37" t="s">
        <v>10</v>
      </c>
      <c r="C37" s="11">
        <v>1137070</v>
      </c>
      <c r="D37">
        <v>2003</v>
      </c>
    </row>
    <row r="38" spans="1:4" x14ac:dyDescent="0.2">
      <c r="A38" t="s">
        <v>10</v>
      </c>
      <c r="C38" s="11">
        <v>960602</v>
      </c>
      <c r="D38">
        <v>2002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052E-A9D6-074B-AD0E-A670FB587A20}">
  <dimension ref="A1:B26"/>
  <sheetViews>
    <sheetView workbookViewId="0">
      <selection activeCell="C15" sqref="C15"/>
    </sheetView>
  </sheetViews>
  <sheetFormatPr baseColWidth="10" defaultRowHeight="16" x14ac:dyDescent="0.2"/>
  <cols>
    <col min="1" max="1" width="49" customWidth="1"/>
    <col min="2" max="2" width="16.33203125" customWidth="1"/>
  </cols>
  <sheetData>
    <row r="1" spans="1:2" x14ac:dyDescent="0.2">
      <c r="A1" s="5" t="s">
        <v>25</v>
      </c>
      <c r="B1" s="5" t="s">
        <v>24</v>
      </c>
    </row>
    <row r="2" spans="1:2" x14ac:dyDescent="0.2">
      <c r="A2" t="s">
        <v>4</v>
      </c>
      <c r="B2" t="s">
        <v>26</v>
      </c>
    </row>
    <row r="3" spans="1:2" x14ac:dyDescent="0.2">
      <c r="A3" t="s">
        <v>6</v>
      </c>
      <c r="B3" t="s">
        <v>27</v>
      </c>
    </row>
    <row r="4" spans="1:2" x14ac:dyDescent="0.2">
      <c r="A4" t="s">
        <v>7</v>
      </c>
      <c r="B4" t="s">
        <v>28</v>
      </c>
    </row>
    <row r="5" spans="1:2" x14ac:dyDescent="0.2">
      <c r="A5" t="s">
        <v>9</v>
      </c>
      <c r="B5" t="s">
        <v>29</v>
      </c>
    </row>
    <row r="6" spans="1:2" x14ac:dyDescent="0.2">
      <c r="A6" s="12" t="s">
        <v>5</v>
      </c>
      <c r="B6" t="s">
        <v>30</v>
      </c>
    </row>
    <row r="7" spans="1:2" x14ac:dyDescent="0.2">
      <c r="A7" s="12" t="s">
        <v>8</v>
      </c>
      <c r="B7" t="s">
        <v>29</v>
      </c>
    </row>
    <row r="8" spans="1:2" x14ac:dyDescent="0.2">
      <c r="A8" s="12" t="s">
        <v>10</v>
      </c>
      <c r="B8" t="s">
        <v>31</v>
      </c>
    </row>
    <row r="9" spans="1:2" x14ac:dyDescent="0.2">
      <c r="A9" s="12" t="s">
        <v>11</v>
      </c>
      <c r="B9" t="s">
        <v>32</v>
      </c>
    </row>
    <row r="10" spans="1:2" x14ac:dyDescent="0.2">
      <c r="A10" t="s">
        <v>34</v>
      </c>
    </row>
    <row r="11" spans="1:2" x14ac:dyDescent="0.2">
      <c r="A11" t="s">
        <v>48</v>
      </c>
      <c r="B11" t="s">
        <v>64</v>
      </c>
    </row>
    <row r="12" spans="1:2" x14ac:dyDescent="0.2">
      <c r="A12" s="14" t="s">
        <v>63</v>
      </c>
    </row>
    <row r="13" spans="1:2" x14ac:dyDescent="0.2">
      <c r="A13" s="14" t="s">
        <v>62</v>
      </c>
    </row>
    <row r="14" spans="1:2" x14ac:dyDescent="0.2">
      <c r="A14" s="14" t="s">
        <v>40</v>
      </c>
    </row>
    <row r="15" spans="1:2" x14ac:dyDescent="0.2">
      <c r="A15" t="s">
        <v>44</v>
      </c>
    </row>
    <row r="16" spans="1:2" x14ac:dyDescent="0.2">
      <c r="A16" t="s">
        <v>42</v>
      </c>
      <c r="B16" t="s">
        <v>65</v>
      </c>
    </row>
    <row r="17" spans="1:2" x14ac:dyDescent="0.2">
      <c r="A17" t="s">
        <v>45</v>
      </c>
      <c r="B17" t="s">
        <v>66</v>
      </c>
    </row>
    <row r="18" spans="1:2" x14ac:dyDescent="0.2">
      <c r="A18" t="s">
        <v>50</v>
      </c>
      <c r="B18" t="s">
        <v>67</v>
      </c>
    </row>
    <row r="19" spans="1:2" x14ac:dyDescent="0.2">
      <c r="A19" t="s">
        <v>52</v>
      </c>
      <c r="B19" t="s">
        <v>68</v>
      </c>
    </row>
    <row r="20" spans="1:2" x14ac:dyDescent="0.2">
      <c r="A20" t="s">
        <v>53</v>
      </c>
    </row>
    <row r="21" spans="1:2" x14ac:dyDescent="0.2">
      <c r="A21" t="s">
        <v>55</v>
      </c>
    </row>
    <row r="22" spans="1:2" x14ac:dyDescent="0.2">
      <c r="A22" t="s">
        <v>56</v>
      </c>
    </row>
    <row r="23" spans="1:2" x14ac:dyDescent="0.2">
      <c r="A23" t="s">
        <v>57</v>
      </c>
    </row>
    <row r="24" spans="1:2" x14ac:dyDescent="0.2">
      <c r="A24" t="s">
        <v>58</v>
      </c>
    </row>
    <row r="25" spans="1:2" x14ac:dyDescent="0.2">
      <c r="A25" t="s">
        <v>59</v>
      </c>
    </row>
    <row r="26" spans="1:2" x14ac:dyDescent="0.2">
      <c r="A26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Funding Data</vt:lpstr>
      <vt:lpstr>Independent Contractors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2016-05-13T20:32:14Z</dcterms:created>
  <dcterms:modified xsi:type="dcterms:W3CDTF">2019-07-09T00:16:07Z</dcterms:modified>
  <cp:category/>
</cp:coreProperties>
</file>