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Center for the Study of Carbon Dioxide and Global Change/"/>
    </mc:Choice>
  </mc:AlternateContent>
  <xr:revisionPtr revIDLastSave="0" documentId="8_{EC82AA59-E9FD-3847-AF4E-97753D5EEE99}" xr6:coauthVersionLast="43" xr6:coauthVersionMax="43" xr10:uidLastSave="{00000000-0000-0000-0000-000000000000}"/>
  <bookViews>
    <workbookView xWindow="19460" yWindow="460" windowWidth="25600" windowHeight="28340" tabRatio="500" xr2:uid="{00000000-000D-0000-FFFF-FFFF00000000}"/>
  </bookViews>
  <sheets>
    <sheet name="Summary" sheetId="2" r:id="rId1"/>
    <sheet name="Data" sheetId="1" r:id="rId2"/>
    <sheet name="Resources" sheetId="3" r:id="rId3"/>
  </sheets>
  <definedNames>
    <definedName name="_xlnm._FilterDatabase" localSheetId="1" hidden="1">Data!$A$1:$G$22</definedName>
  </definedNames>
  <calcPr calcId="191029"/>
  <pivotCaches>
    <pivotCache cacheId="3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2" l="1"/>
  <c r="B6" i="1"/>
  <c r="B7" i="1"/>
  <c r="B8" i="1" l="1"/>
  <c r="B13" i="1"/>
  <c r="G10" i="2"/>
  <c r="G11" i="2"/>
  <c r="G12" i="2"/>
  <c r="G13" i="2"/>
  <c r="G14" i="2"/>
  <c r="G9" i="2"/>
  <c r="C10" i="2"/>
  <c r="C11" i="2"/>
  <c r="C12" i="2"/>
  <c r="C13" i="2"/>
  <c r="C14" i="2"/>
  <c r="C9" i="2"/>
  <c r="B24" i="1" l="1"/>
  <c r="B17" i="1"/>
  <c r="B22" i="1"/>
  <c r="B9" i="1"/>
  <c r="B5" i="1"/>
  <c r="B21" i="1"/>
  <c r="B4" i="1"/>
  <c r="B12" i="1"/>
  <c r="B20" i="1"/>
  <c r="B3" i="1"/>
  <c r="B11" i="1"/>
  <c r="B2" i="1"/>
  <c r="B10" i="1"/>
  <c r="B16" i="1"/>
  <c r="B15" i="1"/>
  <c r="B14" i="1"/>
  <c r="B19" i="1"/>
  <c r="B18" i="1"/>
  <c r="B23" i="1"/>
</calcChain>
</file>

<file path=xl/sharedStrings.xml><?xml version="1.0" encoding="utf-8"?>
<sst xmlns="http://schemas.openxmlformats.org/spreadsheetml/2006/main" count="121" uniqueCount="38">
  <si>
    <t>donor_name</t>
  </si>
  <si>
    <t>recipient_name</t>
  </si>
  <si>
    <t>contribution</t>
  </si>
  <si>
    <t>year</t>
  </si>
  <si>
    <t>The Lynde and Harry Bradley Foundation</t>
  </si>
  <si>
    <t>Center for the Study of Carbon Dioxide and Global Change</t>
  </si>
  <si>
    <t>Deramus Foundation</t>
  </si>
  <si>
    <t>CO2 Science</t>
  </si>
  <si>
    <t>Donors Capital Fund</t>
  </si>
  <si>
    <t>Exxon Mobil</t>
  </si>
  <si>
    <t>Sarah Scaife Foundation</t>
  </si>
  <si>
    <t>Grand Total</t>
  </si>
  <si>
    <t>Total</t>
  </si>
  <si>
    <t>Sum of contribution</t>
  </si>
  <si>
    <t>Center for the Study of Carbon Dioxide and Global Change (CO2 Science) Funding</t>
  </si>
  <si>
    <t>Data updated</t>
  </si>
  <si>
    <t>source</t>
  </si>
  <si>
    <t>transaction_id</t>
  </si>
  <si>
    <t>CT2016</t>
  </si>
  <si>
    <t>verified</t>
  </si>
  <si>
    <t>Mercer Family Foundation</t>
  </si>
  <si>
    <t>added</t>
  </si>
  <si>
    <t>Donor and Year</t>
  </si>
  <si>
    <t>Donor &amp; Year</t>
  </si>
  <si>
    <t>desmogblog.com/center-study-carbon-dioxide-and-global-change</t>
  </si>
  <si>
    <t>Resource URL</t>
  </si>
  <si>
    <t>Organization</t>
  </si>
  <si>
    <t>http://desmogblog.com/donors-capital-fund</t>
  </si>
  <si>
    <t>http://www.sourcewatch.org/index.php/Exxon_Mobil</t>
  </si>
  <si>
    <t>http://www.sourcewatch.org/index.php/Scaife_Foundations</t>
  </si>
  <si>
    <t>https://www.desmogblog.com/mercer-family-foundation</t>
  </si>
  <si>
    <t>http://www.sourcewatch.org/index.php/Lynde_and_Harry_Bradley_Foundation</t>
  </si>
  <si>
    <t>WorldWide Giving</t>
  </si>
  <si>
    <t>Claude R Lambe Charitable Foundation</t>
  </si>
  <si>
    <t>https://www.desmogblog.com/koch-family-foundations</t>
  </si>
  <si>
    <t>notes</t>
  </si>
  <si>
    <t>labeled "Carbon Dioxide &amp; Global Chenge Center"</t>
  </si>
  <si>
    <t>*Click on donor name to expand funding by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</si>
</sst>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;[Red]&quot;$&quot;#,##0"/>
    <numFmt numFmtId="165" formatCode="&quot;$&quot;#,##0"/>
    <numFmt numFmtId="166" formatCode="yyyy\-mm\-dd;@"/>
  </numFmts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-0.249977111117893"/>
        <bgColor theme="7" tint="-0.249977111117893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7" tint="-0.249977111117893"/>
      </top>
      <bottom style="thin">
        <color theme="7" tint="0.79998168889431442"/>
      </bottom>
      <diagonal/>
    </border>
  </borders>
  <cellStyleXfs count="1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0" fontId="3" fillId="0" borderId="0" xfId="0" applyFont="1"/>
    <xf numFmtId="0" fontId="5" fillId="0" borderId="0" xfId="5" applyFont="1"/>
    <xf numFmtId="0" fontId="6" fillId="0" borderId="0" xfId="0" applyFont="1"/>
    <xf numFmtId="165" fontId="6" fillId="0" borderId="0" xfId="0" applyNumberFormat="1" applyFont="1"/>
    <xf numFmtId="165" fontId="0" fillId="0" borderId="0" xfId="0" applyNumberFormat="1"/>
    <xf numFmtId="0" fontId="7" fillId="2" borderId="1" xfId="0" applyFont="1" applyFill="1" applyBorder="1"/>
    <xf numFmtId="0" fontId="4" fillId="0" borderId="0" xfId="0" applyFont="1" applyFill="1"/>
    <xf numFmtId="0" fontId="0" fillId="0" borderId="0" xfId="0" applyFill="1"/>
    <xf numFmtId="0" fontId="8" fillId="0" borderId="0" xfId="0" applyFont="1" applyFill="1"/>
    <xf numFmtId="166" fontId="3" fillId="0" borderId="0" xfId="0" applyNumberFormat="1" applyFont="1"/>
    <xf numFmtId="0" fontId="6" fillId="3" borderId="0" xfId="0" applyFont="1" applyFill="1"/>
    <xf numFmtId="0" fontId="0" fillId="3" borderId="0" xfId="0" applyFill="1"/>
  </cellXfs>
  <cellStyles count="1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Hyperlink" xfId="1" builtinId="8" hidden="1"/>
    <cellStyle name="Hyperlink" xfId="3" builtinId="8" hidden="1"/>
    <cellStyle name="Hyperlink" xfId="5" builtinId="8"/>
    <cellStyle name="Normal" xfId="0" builtinId="0"/>
  </cellStyles>
  <dxfs count="2">
    <dxf>
      <numFmt numFmtId="164" formatCode="&quot;$&quot;#,##0;[Red]&quot;$&quot;#,##0"/>
    </dxf>
    <dxf>
      <numFmt numFmtId="164" formatCode="&quot;$&quot;#,##0;[Red]&quot;$&quot;#,##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2109.782024768516" createdVersion="4" refreshedVersion="6" minRefreshableVersion="3" recordCount="31" xr:uid="{00000000-000A-0000-FFFF-FFFF0A000000}">
  <cacheSource type="worksheet">
    <worksheetSource ref="C1:F1048576" sheet="Data"/>
  </cacheSource>
  <cacheFields count="4">
    <cacheField name="donor_name" numFmtId="0">
      <sharedItems containsBlank="1" count="9">
        <s v="Center for the Study of Carbon Dioxide and Global Change"/>
        <s v="Claude R Lambe Charitable Foundation"/>
        <s v="Deramus Foundation"/>
        <s v="Donors Capital Fund"/>
        <s v="Exxon Mobil"/>
        <s v="Mercer Family Foundation"/>
        <s v="Sarah Scaife Foundation"/>
        <s v="The Lynde and Harry Bradley Foundation"/>
        <m/>
      </sharedItems>
    </cacheField>
    <cacheField name="recipient_name" numFmtId="0">
      <sharedItems containsBlank="1" count="3">
        <s v="CO2 Science"/>
        <s v="Center for the Study of Carbon Dioxide and Global Change"/>
        <m/>
      </sharedItems>
    </cacheField>
    <cacheField name="contribution" numFmtId="165">
      <sharedItems containsString="0" containsBlank="1" containsNumber="1" containsInteger="1" minValue="1000" maxValue="129400"/>
    </cacheField>
    <cacheField name="year" numFmtId="0">
      <sharedItems containsString="0" containsBlank="1" containsNumber="1" containsInteger="1" minValue="1998" maxValue="2016" count="16">
        <n v="2008"/>
        <n v="2009"/>
        <n v="2010"/>
        <n v="2011"/>
        <n v="2004"/>
        <n v="2005"/>
        <n v="2007"/>
        <n v="1998"/>
        <n v="2003"/>
        <n v="2006"/>
        <n v="2016"/>
        <n v="1999"/>
        <n v="2012"/>
        <n v="2013"/>
        <n v="2014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">
  <r>
    <x v="0"/>
    <x v="0"/>
    <n v="58016"/>
    <x v="0"/>
  </r>
  <r>
    <x v="0"/>
    <x v="0"/>
    <n v="31000"/>
    <x v="1"/>
  </r>
  <r>
    <x v="0"/>
    <x v="0"/>
    <n v="20000"/>
    <x v="2"/>
  </r>
  <r>
    <x v="0"/>
    <x v="0"/>
    <n v="20000"/>
    <x v="3"/>
  </r>
  <r>
    <x v="1"/>
    <x v="1"/>
    <n v="25000"/>
    <x v="4"/>
  </r>
  <r>
    <x v="1"/>
    <x v="1"/>
    <n v="35000"/>
    <x v="5"/>
  </r>
  <r>
    <x v="1"/>
    <x v="1"/>
    <n v="25000"/>
    <x v="6"/>
  </r>
  <r>
    <x v="2"/>
    <x v="1"/>
    <n v="1000"/>
    <x v="3"/>
  </r>
  <r>
    <x v="3"/>
    <x v="1"/>
    <n v="125000"/>
    <x v="6"/>
  </r>
  <r>
    <x v="3"/>
    <x v="1"/>
    <n v="129400"/>
    <x v="0"/>
  </r>
  <r>
    <x v="3"/>
    <x v="1"/>
    <n v="29400"/>
    <x v="1"/>
  </r>
  <r>
    <x v="4"/>
    <x v="1"/>
    <n v="10000"/>
    <x v="7"/>
  </r>
  <r>
    <x v="4"/>
    <x v="1"/>
    <n v="40000"/>
    <x v="8"/>
  </r>
  <r>
    <x v="4"/>
    <x v="1"/>
    <n v="25000"/>
    <x v="5"/>
  </r>
  <r>
    <x v="4"/>
    <x v="1"/>
    <n v="10000"/>
    <x v="9"/>
  </r>
  <r>
    <x v="5"/>
    <x v="1"/>
    <n v="125000"/>
    <x v="10"/>
  </r>
  <r>
    <x v="6"/>
    <x v="1"/>
    <n v="50000"/>
    <x v="11"/>
  </r>
  <r>
    <x v="6"/>
    <x v="1"/>
    <n v="50000"/>
    <x v="8"/>
  </r>
  <r>
    <x v="7"/>
    <x v="1"/>
    <n v="50000"/>
    <x v="1"/>
  </r>
  <r>
    <x v="7"/>
    <x v="1"/>
    <n v="25000"/>
    <x v="2"/>
  </r>
  <r>
    <x v="7"/>
    <x v="1"/>
    <n v="15000"/>
    <x v="12"/>
  </r>
  <r>
    <x v="7"/>
    <x v="1"/>
    <n v="10000"/>
    <x v="13"/>
  </r>
  <r>
    <x v="7"/>
    <x v="1"/>
    <n v="10000"/>
    <x v="14"/>
  </r>
  <r>
    <x v="8"/>
    <x v="2"/>
    <m/>
    <x v="15"/>
  </r>
  <r>
    <x v="8"/>
    <x v="2"/>
    <m/>
    <x v="15"/>
  </r>
  <r>
    <x v="8"/>
    <x v="2"/>
    <m/>
    <x v="15"/>
  </r>
  <r>
    <x v="8"/>
    <x v="2"/>
    <m/>
    <x v="15"/>
  </r>
  <r>
    <x v="8"/>
    <x v="2"/>
    <m/>
    <x v="15"/>
  </r>
  <r>
    <x v="8"/>
    <x v="2"/>
    <m/>
    <x v="15"/>
  </r>
  <r>
    <x v="8"/>
    <x v="2"/>
    <m/>
    <x v="15"/>
  </r>
  <r>
    <x v="8"/>
    <x v="2"/>
    <m/>
    <x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PivotTable6" cacheId="3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 rowHeaderCaption="Donor &amp; Year">
  <location ref="E7:F14" firstHeaderRow="2" firstDataRow="2" firstDataCol="1" rowPageCount="1" colPageCount="1"/>
  <pivotFields count="4">
    <pivotField axis="axisRow" showAll="0">
      <items count="10">
        <item sd="0" x="3"/>
        <item x="0"/>
        <item sd="0" x="6"/>
        <item sd="0" x="7"/>
        <item sd="0" x="4"/>
        <item sd="0" x="2"/>
        <item sd="0" x="8"/>
        <item x="5"/>
        <item x="1"/>
        <item t="default" sd="0"/>
      </items>
    </pivotField>
    <pivotField axis="axisPage" multipleItemSelectionAllowed="1" showAll="0">
      <items count="4">
        <item h="1" x="1"/>
        <item x="0"/>
        <item h="1" x="2"/>
        <item t="default"/>
      </items>
    </pivotField>
    <pivotField dataField="1" showAll="0"/>
    <pivotField axis="axisRow" showAll="0">
      <items count="17">
        <item x="11"/>
        <item x="8"/>
        <item x="5"/>
        <item x="9"/>
        <item x="6"/>
        <item x="0"/>
        <item x="1"/>
        <item x="2"/>
        <item x="3"/>
        <item x="12"/>
        <item x="13"/>
        <item x="15"/>
        <item x="10"/>
        <item x="14"/>
        <item x="7"/>
        <item x="4"/>
        <item t="default"/>
      </items>
    </pivotField>
  </pivotFields>
  <rowFields count="2">
    <field x="0"/>
    <field x="3"/>
  </rowFields>
  <rowItems count="6">
    <i>
      <x v="1"/>
    </i>
    <i r="1">
      <x v="5"/>
    </i>
    <i r="1">
      <x v="6"/>
    </i>
    <i r="1">
      <x v="7"/>
    </i>
    <i r="1">
      <x v="8"/>
    </i>
    <i t="grand">
      <x/>
    </i>
  </rowItems>
  <colItems count="1">
    <i/>
  </colItems>
  <pageFields count="1">
    <pageField fld="1" hier="-1"/>
  </pageFields>
  <dataFields count="1">
    <dataField name="Sum of contribution" fld="2" baseField="0" baseItem="0" numFmtId="164"/>
  </dataFields>
  <formats count="1">
    <format dxfId="0">
      <pivotArea outline="0" collapsedLevelsAreSubtotals="1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4" cacheId="3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 rowHeaderCaption="Donor and Year">
  <location ref="A7:B16" firstHeaderRow="2" firstDataRow="2" firstDataCol="1" rowPageCount="1" colPageCount="1"/>
  <pivotFields count="4">
    <pivotField axis="axisRow" showAll="0" sortType="descending">
      <items count="10">
        <item sd="0" x="3"/>
        <item sd="0" x="0"/>
        <item sd="0" x="6"/>
        <item sd="0" x="7"/>
        <item sd="0" x="4"/>
        <item sd="0" x="2"/>
        <item sd="0" x="8"/>
        <item sd="0" x="5"/>
        <item sd="0" x="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multipleItemSelectionAllowed="1" showAll="0">
      <items count="4">
        <item x="1"/>
        <item h="1" x="0"/>
        <item h="1" x="2"/>
        <item t="default"/>
      </items>
    </pivotField>
    <pivotField dataField="1" showAll="0"/>
    <pivotField axis="axisRow" showAll="0">
      <items count="17">
        <item x="11"/>
        <item x="8"/>
        <item x="5"/>
        <item x="9"/>
        <item x="6"/>
        <item x="0"/>
        <item x="1"/>
        <item x="2"/>
        <item x="3"/>
        <item x="12"/>
        <item x="13"/>
        <item x="15"/>
        <item x="10"/>
        <item x="14"/>
        <item x="7"/>
        <item x="4"/>
        <item t="default"/>
      </items>
    </pivotField>
  </pivotFields>
  <rowFields count="2">
    <field x="0"/>
    <field x="3"/>
  </rowFields>
  <rowItems count="8">
    <i>
      <x/>
    </i>
    <i>
      <x v="7"/>
    </i>
    <i>
      <x v="3"/>
    </i>
    <i>
      <x v="2"/>
    </i>
    <i>
      <x v="8"/>
    </i>
    <i>
      <x v="4"/>
    </i>
    <i>
      <x v="5"/>
    </i>
    <i t="grand">
      <x/>
    </i>
  </rowItems>
  <colItems count="1">
    <i/>
  </colItems>
  <pageFields count="1">
    <pageField fld="1" hier="-1"/>
  </pageFields>
  <dataFields count="1">
    <dataField name="Sum of contribution" fld="2" baseField="0" baseItem="0" numFmtId="164"/>
  </dataFields>
  <formats count="1">
    <format dxfId="1">
      <pivotArea outline="0" collapsedLevelsAreSubtotals="1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smogblog.com/center-study-carbon-dioxide-and-global-change" TargetMode="Externa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B27" sqref="B27"/>
    </sheetView>
  </sheetViews>
  <sheetFormatPr baseColWidth="10" defaultRowHeight="16" x14ac:dyDescent="0.2"/>
  <cols>
    <col min="1" max="1" width="36.83203125" bestFit="1" customWidth="1"/>
    <col min="2" max="2" width="51.83203125" bestFit="1" customWidth="1"/>
    <col min="3" max="3" width="12.5" bestFit="1" customWidth="1"/>
    <col min="4" max="4" width="17.6640625" customWidth="1"/>
    <col min="5" max="5" width="51.5" bestFit="1" customWidth="1"/>
    <col min="6" max="6" width="13.6640625" bestFit="1" customWidth="1"/>
    <col min="7" max="7" width="11" customWidth="1"/>
  </cols>
  <sheetData>
    <row r="1" spans="1:7" ht="31" x14ac:dyDescent="0.35">
      <c r="A1" s="13" t="s">
        <v>14</v>
      </c>
      <c r="B1" s="13"/>
      <c r="C1" s="11"/>
      <c r="D1" s="12"/>
    </row>
    <row r="2" spans="1:7" ht="21" x14ac:dyDescent="0.25">
      <c r="A2" s="5" t="s">
        <v>15</v>
      </c>
      <c r="B2" s="14">
        <v>42109</v>
      </c>
    </row>
    <row r="3" spans="1:7" ht="21" x14ac:dyDescent="0.25">
      <c r="A3" s="6" t="s">
        <v>24</v>
      </c>
      <c r="B3" s="6"/>
    </row>
    <row r="5" spans="1:7" x14ac:dyDescent="0.2">
      <c r="A5" s="1" t="s">
        <v>1</v>
      </c>
      <c r="B5" t="s">
        <v>5</v>
      </c>
      <c r="E5" s="1" t="s">
        <v>1</v>
      </c>
      <c r="F5" t="s">
        <v>7</v>
      </c>
    </row>
    <row r="6" spans="1:7" x14ac:dyDescent="0.2">
      <c r="A6" s="15" t="s">
        <v>37</v>
      </c>
      <c r="B6" s="16"/>
    </row>
    <row r="7" spans="1:7" x14ac:dyDescent="0.2">
      <c r="A7" s="1" t="s">
        <v>13</v>
      </c>
      <c r="E7" s="1" t="s">
        <v>13</v>
      </c>
    </row>
    <row r="8" spans="1:7" x14ac:dyDescent="0.2">
      <c r="A8" s="1" t="s">
        <v>22</v>
      </c>
      <c r="B8" t="s">
        <v>12</v>
      </c>
      <c r="C8" s="10" t="s">
        <v>25</v>
      </c>
      <c r="E8" s="1" t="s">
        <v>23</v>
      </c>
      <c r="F8" t="s">
        <v>12</v>
      </c>
      <c r="G8" s="10" t="s">
        <v>25</v>
      </c>
    </row>
    <row r="9" spans="1:7" x14ac:dyDescent="0.2">
      <c r="A9" s="2" t="s">
        <v>8</v>
      </c>
      <c r="B9" s="4">
        <v>283800</v>
      </c>
      <c r="C9" t="str">
        <f>IFERROR(IF(VLOOKUP(A9,Resources!$A:$B,2,FALSE)=0,"",VLOOKUP(A9,Resources!$A:$B,2,FALSE)),"")</f>
        <v>http://desmogblog.com/donors-capital-fund</v>
      </c>
      <c r="E9" s="2" t="s">
        <v>5</v>
      </c>
      <c r="F9" s="4">
        <v>129016</v>
      </c>
      <c r="G9" t="str">
        <f>IFERROR(IF(VLOOKUP(E9,Resources!$A:$B,2,FALSE)=0,"",VLOOKUP(E9,Resources!$A:$B,2,FALSE)),"")</f>
        <v/>
      </c>
    </row>
    <row r="10" spans="1:7" x14ac:dyDescent="0.2">
      <c r="A10" s="2" t="s">
        <v>20</v>
      </c>
      <c r="B10" s="4">
        <v>125000</v>
      </c>
      <c r="C10" t="str">
        <f>IFERROR(IF(VLOOKUP(A10,Resources!$A:$B,2,FALSE)=0,"",VLOOKUP(A10,Resources!$A:$B,2,FALSE)),"")</f>
        <v>https://www.desmogblog.com/mercer-family-foundation</v>
      </c>
      <c r="E10" s="3">
        <v>2008</v>
      </c>
      <c r="F10" s="4">
        <v>58016</v>
      </c>
      <c r="G10" t="str">
        <f>IFERROR(IF(VLOOKUP(E10,Resources!$A:$B,2,FALSE)=0,"",VLOOKUP(E10,Resources!$A:$B,2,FALSE)),"")</f>
        <v/>
      </c>
    </row>
    <row r="11" spans="1:7" x14ac:dyDescent="0.2">
      <c r="A11" s="2" t="s">
        <v>4</v>
      </c>
      <c r="B11" s="4">
        <v>110000</v>
      </c>
      <c r="C11" t="str">
        <f>IFERROR(IF(VLOOKUP(A11,Resources!$A:$B,2,FALSE)=0,"",VLOOKUP(A11,Resources!$A:$B,2,FALSE)),"")</f>
        <v>http://www.sourcewatch.org/index.php/Lynde_and_Harry_Bradley_Foundation</v>
      </c>
      <c r="E11" s="3">
        <v>2009</v>
      </c>
      <c r="F11" s="4">
        <v>31000</v>
      </c>
      <c r="G11" t="str">
        <f>IFERROR(IF(VLOOKUP(E11,Resources!$A:$B,2,FALSE)=0,"",VLOOKUP(E11,Resources!$A:$B,2,FALSE)),"")</f>
        <v/>
      </c>
    </row>
    <row r="12" spans="1:7" x14ac:dyDescent="0.2">
      <c r="A12" s="2" t="s">
        <v>10</v>
      </c>
      <c r="B12" s="4">
        <v>100000</v>
      </c>
      <c r="C12" t="str">
        <f>IFERROR(IF(VLOOKUP(A12,Resources!$A:$B,2,FALSE)=0,"",VLOOKUP(A12,Resources!$A:$B,2,FALSE)),"")</f>
        <v>http://www.sourcewatch.org/index.php/Scaife_Foundations</v>
      </c>
      <c r="E12" s="3">
        <v>2010</v>
      </c>
      <c r="F12" s="4">
        <v>20000</v>
      </c>
      <c r="G12" t="str">
        <f>IFERROR(IF(VLOOKUP(E12,Resources!$A:$B,2,FALSE)=0,"",VLOOKUP(E12,Resources!$A:$B,2,FALSE)),"")</f>
        <v/>
      </c>
    </row>
    <row r="13" spans="1:7" x14ac:dyDescent="0.2">
      <c r="A13" s="2" t="s">
        <v>33</v>
      </c>
      <c r="B13" s="4">
        <v>85000</v>
      </c>
      <c r="C13" t="str">
        <f>IFERROR(IF(VLOOKUP(A13,Resources!$A:$B,2,FALSE)=0,"",VLOOKUP(A13,Resources!$A:$B,2,FALSE)),"")</f>
        <v>https://www.desmogblog.com/koch-family-foundations</v>
      </c>
      <c r="E13" s="3">
        <v>2011</v>
      </c>
      <c r="F13" s="4">
        <v>20000</v>
      </c>
      <c r="G13" t="str">
        <f>IFERROR(IF(VLOOKUP(E13,Resources!$A:$B,2,FALSE)=0,"",VLOOKUP(E13,Resources!$A:$B,2,FALSE)),"")</f>
        <v/>
      </c>
    </row>
    <row r="14" spans="1:7" x14ac:dyDescent="0.2">
      <c r="A14" s="2" t="s">
        <v>9</v>
      </c>
      <c r="B14" s="4">
        <v>85000</v>
      </c>
      <c r="C14" t="str">
        <f>IFERROR(IF(VLOOKUP(A14,Resources!$A:$B,2,FALSE)=0,"",VLOOKUP(A14,Resources!$A:$B,2,FALSE)),"")</f>
        <v>http://www.sourcewatch.org/index.php/Exxon_Mobil</v>
      </c>
      <c r="E14" s="2" t="s">
        <v>11</v>
      </c>
      <c r="F14" s="4">
        <v>129016</v>
      </c>
      <c r="G14" t="str">
        <f>IFERROR(IF(VLOOKUP(E14,Resources!$A:$B,2,FALSE)=0,"",VLOOKUP(E14,Resources!$A:$B,2,FALSE)),"")</f>
        <v/>
      </c>
    </row>
    <row r="15" spans="1:7" x14ac:dyDescent="0.2">
      <c r="A15" s="2" t="s">
        <v>6</v>
      </c>
      <c r="B15" s="4">
        <v>1000</v>
      </c>
      <c r="C15" t="str">
        <f>IFERROR(IF(VLOOKUP(A15,Resources!$A:$B,2,FALSE)=0,"",VLOOKUP(A15,Resources!$A:$B,2,FALSE)),"")</f>
        <v/>
      </c>
    </row>
    <row r="16" spans="1:7" x14ac:dyDescent="0.2">
      <c r="A16" s="2" t="s">
        <v>11</v>
      </c>
      <c r="B16" s="4">
        <v>789800</v>
      </c>
    </row>
  </sheetData>
  <sortState xmlns:xlrd2="http://schemas.microsoft.com/office/spreadsheetml/2017/richdata2" ref="A3:B21">
    <sortCondition descending="1" ref="B5"/>
  </sortState>
  <hyperlinks>
    <hyperlink ref="A3" r:id="rId3" display="www.desmogblog.com/center-study-carbon-dioxide-and-global-change" xr:uid="{B2101769-D04C-234E-B487-1946986EE473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4"/>
  <sheetViews>
    <sheetView workbookViewId="0">
      <selection activeCell="E33" sqref="E33"/>
    </sheetView>
  </sheetViews>
  <sheetFormatPr baseColWidth="10" defaultRowHeight="16" x14ac:dyDescent="0.2"/>
  <cols>
    <col min="1" max="1" width="17.6640625" customWidth="1"/>
    <col min="2" max="2" width="20.83203125" customWidth="1"/>
    <col min="3" max="4" width="49.33203125" bestFit="1" customWidth="1"/>
    <col min="5" max="5" width="11" style="9" bestFit="1" customWidth="1"/>
    <col min="6" max="6" width="5.1640625" bestFit="1" customWidth="1"/>
  </cols>
  <sheetData>
    <row r="1" spans="1:8" s="7" customFormat="1" x14ac:dyDescent="0.2">
      <c r="A1" s="7" t="s">
        <v>16</v>
      </c>
      <c r="B1" s="7" t="s">
        <v>17</v>
      </c>
      <c r="C1" s="7" t="s">
        <v>0</v>
      </c>
      <c r="D1" s="7" t="s">
        <v>1</v>
      </c>
      <c r="E1" s="8" t="s">
        <v>2</v>
      </c>
      <c r="F1" s="7" t="s">
        <v>3</v>
      </c>
      <c r="G1" s="7" t="s">
        <v>19</v>
      </c>
      <c r="H1" s="7" t="s">
        <v>35</v>
      </c>
    </row>
    <row r="2" spans="1:8" x14ac:dyDescent="0.2">
      <c r="A2" t="s">
        <v>18</v>
      </c>
      <c r="B2" t="str">
        <f t="shared" ref="B2:B24" si="0">C2&amp;"_"&amp;D2&amp;F2&amp;E2</f>
        <v>Center for the Study of Carbon Dioxide and Global Change_CO2 Science200858016</v>
      </c>
      <c r="C2" t="s">
        <v>5</v>
      </c>
      <c r="D2" t="s">
        <v>7</v>
      </c>
      <c r="E2" s="9">
        <v>58016</v>
      </c>
      <c r="F2">
        <v>2008</v>
      </c>
    </row>
    <row r="3" spans="1:8" x14ac:dyDescent="0.2">
      <c r="A3" t="s">
        <v>18</v>
      </c>
      <c r="B3" t="str">
        <f t="shared" si="0"/>
        <v>Center for the Study of Carbon Dioxide and Global Change_CO2 Science200931000</v>
      </c>
      <c r="C3" t="s">
        <v>5</v>
      </c>
      <c r="D3" t="s">
        <v>7</v>
      </c>
      <c r="E3" s="9">
        <v>31000</v>
      </c>
      <c r="F3">
        <v>2009</v>
      </c>
    </row>
    <row r="4" spans="1:8" x14ac:dyDescent="0.2">
      <c r="A4" t="s">
        <v>18</v>
      </c>
      <c r="B4" t="str">
        <f t="shared" si="0"/>
        <v>Center for the Study of Carbon Dioxide and Global Change_CO2 Science201020000</v>
      </c>
      <c r="C4" t="s">
        <v>5</v>
      </c>
      <c r="D4" t="s">
        <v>7</v>
      </c>
      <c r="E4" s="9">
        <v>20000</v>
      </c>
      <c r="F4">
        <v>2010</v>
      </c>
    </row>
    <row r="5" spans="1:8" x14ac:dyDescent="0.2">
      <c r="A5" t="s">
        <v>18</v>
      </c>
      <c r="B5" t="str">
        <f t="shared" si="0"/>
        <v>Center for the Study of Carbon Dioxide and Global Change_CO2 Science201120000</v>
      </c>
      <c r="C5" t="s">
        <v>5</v>
      </c>
      <c r="D5" t="s">
        <v>7</v>
      </c>
      <c r="E5" s="9">
        <v>20000</v>
      </c>
      <c r="F5">
        <v>2011</v>
      </c>
    </row>
    <row r="6" spans="1:8" x14ac:dyDescent="0.2">
      <c r="A6">
        <v>990</v>
      </c>
      <c r="B6" t="str">
        <f t="shared" si="0"/>
        <v>Claude R Lambe Charitable Foundation_Center for the Study of Carbon Dioxide and Global Change200425000</v>
      </c>
      <c r="C6" t="s">
        <v>33</v>
      </c>
      <c r="D6" t="s">
        <v>5</v>
      </c>
      <c r="E6" s="9">
        <v>25000</v>
      </c>
      <c r="F6">
        <v>2004</v>
      </c>
      <c r="G6" t="s">
        <v>21</v>
      </c>
    </row>
    <row r="7" spans="1:8" x14ac:dyDescent="0.2">
      <c r="A7">
        <v>990</v>
      </c>
      <c r="B7" t="str">
        <f t="shared" si="0"/>
        <v>Claude R Lambe Charitable Foundation_Center for the Study of Carbon Dioxide and Global Change200535000</v>
      </c>
      <c r="C7" t="s">
        <v>33</v>
      </c>
      <c r="D7" t="s">
        <v>5</v>
      </c>
      <c r="E7" s="9">
        <v>35000</v>
      </c>
      <c r="F7">
        <v>2005</v>
      </c>
      <c r="G7" t="s">
        <v>21</v>
      </c>
    </row>
    <row r="8" spans="1:8" x14ac:dyDescent="0.2">
      <c r="A8">
        <v>990</v>
      </c>
      <c r="B8" t="str">
        <f t="shared" si="0"/>
        <v>Claude R Lambe Charitable Foundation_Center for the Study of Carbon Dioxide and Global Change200725000</v>
      </c>
      <c r="C8" t="s">
        <v>33</v>
      </c>
      <c r="D8" t="s">
        <v>5</v>
      </c>
      <c r="E8" s="9">
        <v>25000</v>
      </c>
      <c r="F8">
        <v>2007</v>
      </c>
      <c r="G8" t="s">
        <v>21</v>
      </c>
    </row>
    <row r="9" spans="1:8" x14ac:dyDescent="0.2">
      <c r="A9" t="s">
        <v>18</v>
      </c>
      <c r="B9" t="str">
        <f t="shared" si="0"/>
        <v>Deramus Foundation_Center for the Study of Carbon Dioxide and Global Change20111000</v>
      </c>
      <c r="C9" t="s">
        <v>6</v>
      </c>
      <c r="D9" t="s">
        <v>5</v>
      </c>
      <c r="E9" s="9">
        <v>1000</v>
      </c>
      <c r="F9">
        <v>2011</v>
      </c>
    </row>
    <row r="10" spans="1:8" x14ac:dyDescent="0.2">
      <c r="A10" t="s">
        <v>18</v>
      </c>
      <c r="B10" t="str">
        <f t="shared" si="0"/>
        <v>Donors Capital Fund_Center for the Study of Carbon Dioxide and Global Change2007125000</v>
      </c>
      <c r="C10" t="s">
        <v>8</v>
      </c>
      <c r="D10" t="s">
        <v>5</v>
      </c>
      <c r="E10" s="9">
        <v>125000</v>
      </c>
      <c r="F10">
        <v>2007</v>
      </c>
    </row>
    <row r="11" spans="1:8" x14ac:dyDescent="0.2">
      <c r="A11" t="s">
        <v>18</v>
      </c>
      <c r="B11" t="str">
        <f t="shared" si="0"/>
        <v>Donors Capital Fund_Center for the Study of Carbon Dioxide and Global Change2008129400</v>
      </c>
      <c r="C11" t="s">
        <v>8</v>
      </c>
      <c r="D11" t="s">
        <v>5</v>
      </c>
      <c r="E11" s="9">
        <v>129400</v>
      </c>
      <c r="F11">
        <v>2008</v>
      </c>
    </row>
    <row r="12" spans="1:8" x14ac:dyDescent="0.2">
      <c r="A12" t="s">
        <v>18</v>
      </c>
      <c r="B12" t="str">
        <f t="shared" si="0"/>
        <v>Donors Capital Fund_Center for the Study of Carbon Dioxide and Global Change200929400</v>
      </c>
      <c r="C12" t="s">
        <v>8</v>
      </c>
      <c r="D12" t="s">
        <v>5</v>
      </c>
      <c r="E12" s="9">
        <v>29400</v>
      </c>
      <c r="F12">
        <v>2009</v>
      </c>
    </row>
    <row r="13" spans="1:8" x14ac:dyDescent="0.2">
      <c r="A13" t="s">
        <v>32</v>
      </c>
      <c r="B13" t="str">
        <f t="shared" si="0"/>
        <v>Exxon Mobil_Center for the Study of Carbon Dioxide and Global Change199810000</v>
      </c>
      <c r="C13" t="s">
        <v>9</v>
      </c>
      <c r="D13" t="s">
        <v>5</v>
      </c>
      <c r="E13" s="9">
        <v>10000</v>
      </c>
      <c r="F13">
        <v>1998</v>
      </c>
      <c r="G13" t="s">
        <v>21</v>
      </c>
    </row>
    <row r="14" spans="1:8" x14ac:dyDescent="0.2">
      <c r="A14" t="s">
        <v>18</v>
      </c>
      <c r="B14" t="str">
        <f t="shared" si="0"/>
        <v>Exxon Mobil_Center for the Study of Carbon Dioxide and Global Change200340000</v>
      </c>
      <c r="C14" t="s">
        <v>9</v>
      </c>
      <c r="D14" t="s">
        <v>5</v>
      </c>
      <c r="E14" s="9">
        <v>40000</v>
      </c>
      <c r="F14">
        <v>2003</v>
      </c>
    </row>
    <row r="15" spans="1:8" x14ac:dyDescent="0.2">
      <c r="A15" t="s">
        <v>18</v>
      </c>
      <c r="B15" t="str">
        <f t="shared" si="0"/>
        <v>Exxon Mobil_Center for the Study of Carbon Dioxide and Global Change200525000</v>
      </c>
      <c r="C15" t="s">
        <v>9</v>
      </c>
      <c r="D15" t="s">
        <v>5</v>
      </c>
      <c r="E15" s="9">
        <v>25000</v>
      </c>
      <c r="F15">
        <v>2005</v>
      </c>
    </row>
    <row r="16" spans="1:8" x14ac:dyDescent="0.2">
      <c r="A16" t="s">
        <v>18</v>
      </c>
      <c r="B16" t="str">
        <f t="shared" si="0"/>
        <v>Exxon Mobil_Center for the Study of Carbon Dioxide and Global Change200610000</v>
      </c>
      <c r="C16" t="s">
        <v>9</v>
      </c>
      <c r="D16" t="s">
        <v>5</v>
      </c>
      <c r="E16" s="9">
        <v>10000</v>
      </c>
      <c r="F16">
        <v>2006</v>
      </c>
    </row>
    <row r="17" spans="1:8" x14ac:dyDescent="0.2">
      <c r="A17">
        <v>990</v>
      </c>
      <c r="B17" t="str">
        <f t="shared" si="0"/>
        <v>Mercer Family Foundation_Center for the Study of Carbon Dioxide and Global Change2016125000</v>
      </c>
      <c r="C17" t="s">
        <v>20</v>
      </c>
      <c r="D17" t="s">
        <v>5</v>
      </c>
      <c r="E17" s="9">
        <v>125000</v>
      </c>
      <c r="F17">
        <v>2016</v>
      </c>
      <c r="G17" t="s">
        <v>21</v>
      </c>
    </row>
    <row r="18" spans="1:8" x14ac:dyDescent="0.2">
      <c r="A18" t="s">
        <v>18</v>
      </c>
      <c r="B18" t="str">
        <f t="shared" si="0"/>
        <v>Sarah Scaife Foundation_Center for the Study of Carbon Dioxide and Global Change199950000</v>
      </c>
      <c r="C18" t="s">
        <v>10</v>
      </c>
      <c r="D18" t="s">
        <v>5</v>
      </c>
      <c r="E18" s="9">
        <v>50000</v>
      </c>
      <c r="F18">
        <v>1999</v>
      </c>
    </row>
    <row r="19" spans="1:8" x14ac:dyDescent="0.2">
      <c r="A19" t="s">
        <v>18</v>
      </c>
      <c r="B19" t="str">
        <f t="shared" si="0"/>
        <v>Sarah Scaife Foundation_Center for the Study of Carbon Dioxide and Global Change200350000</v>
      </c>
      <c r="C19" t="s">
        <v>10</v>
      </c>
      <c r="D19" t="s">
        <v>5</v>
      </c>
      <c r="E19" s="9">
        <v>50000</v>
      </c>
      <c r="F19">
        <v>2003</v>
      </c>
    </row>
    <row r="20" spans="1:8" x14ac:dyDescent="0.2">
      <c r="A20" t="s">
        <v>18</v>
      </c>
      <c r="B20" t="str">
        <f t="shared" si="0"/>
        <v>The Lynde and Harry Bradley Foundation_Center for the Study of Carbon Dioxide and Global Change200950000</v>
      </c>
      <c r="C20" t="s">
        <v>4</v>
      </c>
      <c r="D20" t="s">
        <v>5</v>
      </c>
      <c r="E20" s="9">
        <v>50000</v>
      </c>
      <c r="F20">
        <v>2009</v>
      </c>
    </row>
    <row r="21" spans="1:8" x14ac:dyDescent="0.2">
      <c r="A21" t="s">
        <v>18</v>
      </c>
      <c r="B21" t="str">
        <f t="shared" si="0"/>
        <v>The Lynde and Harry Bradley Foundation_Center for the Study of Carbon Dioxide and Global Change201025000</v>
      </c>
      <c r="C21" t="s">
        <v>4</v>
      </c>
      <c r="D21" t="s">
        <v>5</v>
      </c>
      <c r="E21" s="9">
        <v>25000</v>
      </c>
      <c r="F21">
        <v>2010</v>
      </c>
    </row>
    <row r="22" spans="1:8" x14ac:dyDescent="0.2">
      <c r="A22" t="s">
        <v>18</v>
      </c>
      <c r="B22" t="str">
        <f t="shared" si="0"/>
        <v>The Lynde and Harry Bradley Foundation_Center for the Study of Carbon Dioxide and Global Change201215000</v>
      </c>
      <c r="C22" t="s">
        <v>4</v>
      </c>
      <c r="D22" t="s">
        <v>5</v>
      </c>
      <c r="E22" s="9">
        <v>15000</v>
      </c>
      <c r="F22">
        <v>2012</v>
      </c>
    </row>
    <row r="23" spans="1:8" x14ac:dyDescent="0.2">
      <c r="A23" t="s">
        <v>18</v>
      </c>
      <c r="B23" t="str">
        <f t="shared" si="0"/>
        <v>The Lynde and Harry Bradley Foundation_Center for the Study of Carbon Dioxide and Global Change201310000</v>
      </c>
      <c r="C23" t="s">
        <v>4</v>
      </c>
      <c r="D23" t="s">
        <v>5</v>
      </c>
      <c r="E23" s="9">
        <v>10000</v>
      </c>
      <c r="F23">
        <v>2013</v>
      </c>
    </row>
    <row r="24" spans="1:8" x14ac:dyDescent="0.2">
      <c r="A24">
        <v>990</v>
      </c>
      <c r="B24" t="str">
        <f t="shared" si="0"/>
        <v>The Lynde and Harry Bradley Foundation_Center for the Study of Carbon Dioxide and Global Change201410000</v>
      </c>
      <c r="C24" t="s">
        <v>4</v>
      </c>
      <c r="D24" t="s">
        <v>5</v>
      </c>
      <c r="E24" s="9">
        <v>10000</v>
      </c>
      <c r="F24">
        <v>2014</v>
      </c>
      <c r="G24" t="s">
        <v>21</v>
      </c>
      <c r="H24" t="s">
        <v>36</v>
      </c>
    </row>
  </sheetData>
  <autoFilter ref="A1:G22" xr:uid="{05A38CC5-F0FA-A943-8451-DFBB68F48E30}">
    <sortState xmlns:xlrd2="http://schemas.microsoft.com/office/spreadsheetml/2017/richdata2" ref="A2:G22">
      <sortCondition ref="B1:B22"/>
    </sortState>
  </autoFilter>
  <sortState xmlns:xlrd2="http://schemas.microsoft.com/office/spreadsheetml/2017/richdata2" ref="A2:H30">
    <sortCondition ref="C2:C30"/>
    <sortCondition ref="F2:F30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A1340-0EDD-C742-BDE6-050AC4EE611B}">
  <dimension ref="A1:B9"/>
  <sheetViews>
    <sheetView workbookViewId="0">
      <selection sqref="A1:B1048576"/>
    </sheetView>
  </sheetViews>
  <sheetFormatPr baseColWidth="10" defaultRowHeight="16" x14ac:dyDescent="0.2"/>
  <cols>
    <col min="1" max="1" width="51.5" customWidth="1"/>
  </cols>
  <sheetData>
    <row r="1" spans="1:2" x14ac:dyDescent="0.2">
      <c r="A1" s="7" t="s">
        <v>26</v>
      </c>
      <c r="B1" s="7" t="s">
        <v>25</v>
      </c>
    </row>
    <row r="2" spans="1:2" x14ac:dyDescent="0.2">
      <c r="A2" t="s">
        <v>4</v>
      </c>
      <c r="B2" t="s">
        <v>31</v>
      </c>
    </row>
    <row r="3" spans="1:2" x14ac:dyDescent="0.2">
      <c r="A3" t="s">
        <v>6</v>
      </c>
    </row>
    <row r="4" spans="1:2" x14ac:dyDescent="0.2">
      <c r="A4" t="s">
        <v>5</v>
      </c>
    </row>
    <row r="5" spans="1:2" x14ac:dyDescent="0.2">
      <c r="A5" t="s">
        <v>8</v>
      </c>
      <c r="B5" t="s">
        <v>27</v>
      </c>
    </row>
    <row r="6" spans="1:2" x14ac:dyDescent="0.2">
      <c r="A6" t="s">
        <v>9</v>
      </c>
      <c r="B6" t="s">
        <v>28</v>
      </c>
    </row>
    <row r="7" spans="1:2" x14ac:dyDescent="0.2">
      <c r="A7" t="s">
        <v>10</v>
      </c>
      <c r="B7" t="s">
        <v>29</v>
      </c>
    </row>
    <row r="8" spans="1:2" x14ac:dyDescent="0.2">
      <c r="A8" t="s">
        <v>20</v>
      </c>
      <c r="B8" t="s">
        <v>30</v>
      </c>
    </row>
    <row r="9" spans="1:2" x14ac:dyDescent="0.2">
      <c r="A9" t="s">
        <v>33</v>
      </c>
      <c r="B9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User</cp:lastModifiedBy>
  <dcterms:created xsi:type="dcterms:W3CDTF">2016-05-07T04:15:18Z</dcterms:created>
  <dcterms:modified xsi:type="dcterms:W3CDTF">2019-07-09T00:44:54Z</dcterms:modified>
  <cp:category/>
</cp:coreProperties>
</file>