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J-K/James Madison Institute/"/>
    </mc:Choice>
  </mc:AlternateContent>
  <xr:revisionPtr revIDLastSave="0" documentId="13_ncr:1_{9E87686D-8FDC-FA49-96B1-09DF35E919D0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Data!$A$1:$H$195</definedName>
    <definedName name="_xlnm._FilterDatabase" localSheetId="2" hidden="1">Resources!$A$1:$B$229</definedName>
  </definedNames>
  <calcPr calcId="191029"/>
  <pivotCaches>
    <pivotCache cacheId="1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0" i="1" l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79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64" i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9" i="2"/>
  <c r="B121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10" i="1"/>
  <c r="B109" i="1"/>
  <c r="B108" i="1"/>
  <c r="B107" i="1"/>
  <c r="B106" i="1"/>
  <c r="B55" i="1"/>
  <c r="B57" i="1"/>
  <c r="B56" i="1"/>
  <c r="B126" i="1"/>
  <c r="B123" i="1"/>
  <c r="B83" i="1"/>
  <c r="B10" i="1"/>
  <c r="B7" i="1"/>
  <c r="B8" i="1"/>
  <c r="B9" i="1"/>
  <c r="B103" i="1"/>
  <c r="B102" i="1"/>
  <c r="B100" i="1"/>
  <c r="B101" i="1"/>
  <c r="B99" i="1"/>
  <c r="B98" i="1"/>
  <c r="B91" i="1"/>
  <c r="B34" i="1"/>
  <c r="B33" i="1"/>
  <c r="B32" i="1"/>
  <c r="B31" i="1"/>
  <c r="B128" i="1"/>
  <c r="B58" i="1"/>
  <c r="B59" i="1"/>
  <c r="B35" i="1"/>
  <c r="B36" i="1"/>
  <c r="B92" i="1"/>
  <c r="B60" i="1"/>
  <c r="B61" i="1"/>
  <c r="B11" i="1"/>
  <c r="B84" i="1"/>
  <c r="B122" i="1"/>
  <c r="B129" i="1"/>
  <c r="B37" i="1"/>
  <c r="B38" i="1"/>
  <c r="B39" i="1"/>
  <c r="B40" i="1"/>
  <c r="B41" i="1"/>
  <c r="B42" i="1"/>
  <c r="B43" i="1"/>
  <c r="B111" i="1"/>
  <c r="B73" i="1"/>
  <c r="B12" i="1"/>
  <c r="B62" i="1"/>
  <c r="B85" i="1"/>
  <c r="B44" i="1"/>
  <c r="B45" i="1"/>
  <c r="B46" i="1"/>
  <c r="B47" i="1"/>
  <c r="B48" i="1"/>
  <c r="B49" i="1"/>
  <c r="B104" i="1"/>
  <c r="B112" i="1"/>
  <c r="B4" i="1"/>
  <c r="B13" i="1"/>
  <c r="B50" i="1"/>
  <c r="B63" i="1"/>
  <c r="B124" i="1"/>
  <c r="B113" i="1"/>
  <c r="B2" i="1"/>
  <c r="B5" i="1"/>
  <c r="B14" i="1"/>
  <c r="B51" i="1"/>
  <c r="B64" i="1"/>
  <c r="B86" i="1"/>
  <c r="B93" i="1"/>
  <c r="B74" i="1"/>
  <c r="B118" i="1"/>
  <c r="B114" i="1"/>
  <c r="B3" i="1"/>
  <c r="B15" i="1"/>
  <c r="B52" i="1"/>
  <c r="B65" i="1"/>
  <c r="B87" i="1"/>
  <c r="B75" i="1"/>
  <c r="B76" i="1"/>
  <c r="B119" i="1"/>
  <c r="B16" i="1"/>
  <c r="B53" i="1"/>
  <c r="B66" i="1"/>
  <c r="B88" i="1"/>
  <c r="B115" i="1"/>
  <c r="B77" i="1"/>
  <c r="B78" i="1"/>
  <c r="B120" i="1"/>
  <c r="B125" i="1"/>
  <c r="B105" i="1"/>
  <c r="B17" i="1"/>
  <c r="B67" i="1"/>
  <c r="B116" i="1"/>
  <c r="B81" i="1"/>
  <c r="B6" i="1"/>
  <c r="B54" i="1"/>
  <c r="B68" i="1"/>
  <c r="B94" i="1"/>
  <c r="B79" i="1"/>
  <c r="B69" i="1"/>
  <c r="B70" i="1"/>
  <c r="B95" i="1"/>
  <c r="B71" i="1"/>
  <c r="B80" i="1"/>
  <c r="B72" i="1"/>
  <c r="B89" i="1"/>
  <c r="B117" i="1"/>
  <c r="B82" i="1"/>
  <c r="B90" i="1"/>
  <c r="B96" i="1"/>
  <c r="B97" i="1"/>
  <c r="B127" i="1"/>
</calcChain>
</file>

<file path=xl/sharedStrings.xml><?xml version="1.0" encoding="utf-8"?>
<sst xmlns="http://schemas.openxmlformats.org/spreadsheetml/2006/main" count="717" uniqueCount="95">
  <si>
    <t>donor_name</t>
  </si>
  <si>
    <t>recipient_name</t>
  </si>
  <si>
    <t>contribution</t>
  </si>
  <si>
    <t>year</t>
  </si>
  <si>
    <t>State Policy Network</t>
  </si>
  <si>
    <t>James Madison Institute</t>
  </si>
  <si>
    <t>Charles G. Koch Charitable Foundation</t>
  </si>
  <si>
    <t>Dunn's Foundation for the Advancement of Right Thinking</t>
  </si>
  <si>
    <t>Donors Capital Fund</t>
  </si>
  <si>
    <t>DonorsTrust</t>
  </si>
  <si>
    <t>JM Foundation</t>
  </si>
  <si>
    <t>Chase Foundation of Virginia</t>
  </si>
  <si>
    <t>The Roe Foundation</t>
  </si>
  <si>
    <t>Jaquelin Hume Foundation</t>
  </si>
  <si>
    <t>National Christian Charitable Foundation</t>
  </si>
  <si>
    <t>Lillian S. Wells Foundation</t>
  </si>
  <si>
    <t>Walton Family Foundation</t>
  </si>
  <si>
    <t>John Templeton Foundation</t>
  </si>
  <si>
    <t>Castle Rock Foundation</t>
  </si>
  <si>
    <t>Neal and Jane Freeman Foundation</t>
  </si>
  <si>
    <t>The Vernon K. Krieble Foundation</t>
  </si>
  <si>
    <t>American Petroleum Institute</t>
  </si>
  <si>
    <t>Friedman Foundation For Educational Choice</t>
  </si>
  <si>
    <t>Lovett and Ruth Peters Foundation</t>
  </si>
  <si>
    <t>The Lynde and Harry Bradley Foundation</t>
  </si>
  <si>
    <t>Leadership Institute</t>
  </si>
  <si>
    <t>Heartland Institute</t>
  </si>
  <si>
    <t>Cato Institute</t>
  </si>
  <si>
    <t>Exxon Mobil</t>
  </si>
  <si>
    <t>Hickory Foundation</t>
  </si>
  <si>
    <t>William H. Donner Foundation</t>
  </si>
  <si>
    <t>Grand Total</t>
  </si>
  <si>
    <t>Sum of contribution</t>
  </si>
  <si>
    <t>James Madison Institute Funding</t>
  </si>
  <si>
    <t>transaction_id</t>
  </si>
  <si>
    <t>data_source</t>
  </si>
  <si>
    <t>CT2016</t>
  </si>
  <si>
    <t>desmog verified</t>
  </si>
  <si>
    <t>Org</t>
  </si>
  <si>
    <t>Resource URL</t>
  </si>
  <si>
    <t>https://www.desmogblog.com/state-policy-network</t>
  </si>
  <si>
    <t>https://www.desmogblog.com/koch-family-foundations</t>
  </si>
  <si>
    <t/>
  </si>
  <si>
    <t>https://www.desmogblog.com/donors-capital-fund</t>
  </si>
  <si>
    <t>https://www.desmogblog.com/who-donors-trust</t>
  </si>
  <si>
    <t>http://www.sourcewatch.org/index.php/JM_Foundation</t>
  </si>
  <si>
    <t>http://www.sourcewatch.org/index.php/Roe_Foundation</t>
  </si>
  <si>
    <t>http://www.sourcewatch.org/index.php/Jaquelin_Hume_Foundation</t>
  </si>
  <si>
    <t>http://www.sourcewatch.org/index.php/Walton_Family_Foundation</t>
  </si>
  <si>
    <t>http://www.sourcewatch.org/index.php/John_Templeton_Foundation</t>
  </si>
  <si>
    <t>http://www.sourcewatch.org/index.php/Castle_Rock_Foundation</t>
  </si>
  <si>
    <t>http://www.sourcewatch.org/index.php/Vernon_K._Krieble_Foundation</t>
  </si>
  <si>
    <t>http://www.sourcewatch.org/index.php/American_Petroleum_Institute</t>
  </si>
  <si>
    <t>http://www.sourcewatch.org/index.php/Friedman_Foundation_for_Educational_Choice</t>
  </si>
  <si>
    <t>http://www.sourcewatch.org/index.php/The_Leadership_Institute</t>
  </si>
  <si>
    <t>https://www.desmogblog.com/heartland-institute</t>
  </si>
  <si>
    <t>https://www.desmogblog.com/cato-institute</t>
  </si>
  <si>
    <t>http://www.sourcewatch.org/index.php/Exxon_Mobil</t>
  </si>
  <si>
    <t>http://www.sourcewatch.org/index.php/William_H._Donner_Foundation</t>
  </si>
  <si>
    <t>Donor &amp; Year</t>
  </si>
  <si>
    <t>Data Retrieved</t>
  </si>
  <si>
    <t>desmogblog.com/james-madison-institute</t>
  </si>
  <si>
    <t>Click on donor name to expand funding by year</t>
  </si>
  <si>
    <t>CT2018</t>
  </si>
  <si>
    <t>added</t>
  </si>
  <si>
    <t>Charles Koch Institute</t>
  </si>
  <si>
    <t>Donors Capital Fund_James Madison Institute201625000</t>
  </si>
  <si>
    <t>Donors Capital Fund_James Madison Institute201610500</t>
  </si>
  <si>
    <t>Donors Capital Fund_James Madison Institute20163500</t>
  </si>
  <si>
    <t>Donors Capital Fund_James Madison Institute20162700</t>
  </si>
  <si>
    <t>Donors Capital Fund_James Madison Institute201615000</t>
  </si>
  <si>
    <t>Donors Capital Fund_James Madison Institute20162500</t>
  </si>
  <si>
    <t>Donors Capital Fund_James Madison Institute20153500</t>
  </si>
  <si>
    <t>Donors Capital Fund_James Madison Institute201525000</t>
  </si>
  <si>
    <t>Donors Capital Fund_James Madison Institute20151500</t>
  </si>
  <si>
    <t>Donors Capital Fund_James Madison Institute20153000</t>
  </si>
  <si>
    <t>Donors Capital Fund_James Madison Institute201520000</t>
  </si>
  <si>
    <t>verified</t>
  </si>
  <si>
    <t>Franklin Center for Government &amp; Public Integrity</t>
  </si>
  <si>
    <t>The Randolph Foundation</t>
  </si>
  <si>
    <t>Wodecroft Foundation</t>
  </si>
  <si>
    <t>notes</t>
  </si>
  <si>
    <t>2014 990</t>
  </si>
  <si>
    <t>(All)</t>
  </si>
  <si>
    <t>https://www.desmogblog.com/dunn-s-foundation-advancement-right-thinking</t>
  </si>
  <si>
    <t>https://www.sourcewatch.org/index.php/Chase_Foundation_of_Virginia</t>
  </si>
  <si>
    <t>https://www.sourcewatch.org/index.php/National_Christian_Foundation</t>
  </si>
  <si>
    <t>https://www.desmogblog.com/franklin-centre-government-and-public-integrity</t>
  </si>
  <si>
    <t>https://www.sourcewatch.org/index.php/Lovett_%26_Ruth_Peters_Foundation</t>
  </si>
  <si>
    <t>https://www.sourcewatch.org/index.php/Lynde_and_Harry_Bradley_Foundation</t>
  </si>
  <si>
    <t>https://www.sourcewatch.org/index.php/Randolph_Foundation</t>
  </si>
  <si>
    <t>Year</t>
  </si>
  <si>
    <t>Donor</t>
  </si>
  <si>
    <t>Koch Funding</t>
  </si>
  <si>
    <t>CT2017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</si>
</sst>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theme="6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0" fontId="2" fillId="0" borderId="0" xfId="1" applyFont="1" applyFill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4" fillId="0" borderId="0" xfId="0" applyFont="1" applyFill="1"/>
    <xf numFmtId="14" fontId="4" fillId="0" borderId="0" xfId="0" applyNumberFormat="1" applyFont="1" applyFill="1"/>
    <xf numFmtId="0" fontId="7" fillId="0" borderId="0" xfId="1" applyFont="1" applyFill="1"/>
    <xf numFmtId="0" fontId="8" fillId="0" borderId="0" xfId="0" applyFont="1" applyFill="1"/>
    <xf numFmtId="0" fontId="8" fillId="0" borderId="0" xfId="0" applyFont="1"/>
    <xf numFmtId="0" fontId="9" fillId="2" borderId="0" xfId="0" applyFont="1" applyFill="1"/>
    <xf numFmtId="0" fontId="10" fillId="0" borderId="0" xfId="0" applyFont="1" applyFill="1"/>
    <xf numFmtId="164" fontId="6" fillId="3" borderId="1" xfId="0" applyNumberFormat="1" applyFont="1" applyFill="1" applyBorder="1"/>
    <xf numFmtId="0" fontId="11" fillId="0" borderId="0" xfId="0" applyFont="1"/>
    <xf numFmtId="164" fontId="11" fillId="0" borderId="0" xfId="0" applyNumberFormat="1" applyFont="1"/>
    <xf numFmtId="0" fontId="12" fillId="0" borderId="0" xfId="0" applyFont="1" applyFill="1"/>
    <xf numFmtId="164" fontId="6" fillId="0" borderId="0" xfId="0" applyNumberFormat="1" applyFont="1" applyFill="1" applyBorder="1"/>
    <xf numFmtId="164" fontId="0" fillId="0" borderId="0" xfId="0" applyNumberFormat="1" applyFill="1"/>
    <xf numFmtId="164" fontId="8" fillId="0" borderId="0" xfId="0" applyNumberFormat="1" applyFont="1" applyFill="1"/>
    <xf numFmtId="0" fontId="13" fillId="0" borderId="0" xfId="0" applyFont="1"/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16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532.713989699078" createdVersion="6" refreshedVersion="6" minRefreshableVersion="3" recordCount="200" xr:uid="{09C8A7DA-F7AE-754E-BBC5-86254F9061C8}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32">
        <s v="American Petroleum Institute"/>
        <s v="Castle Rock Foundation"/>
        <s v="Cato Institute"/>
        <s v="Chase Foundation of Virginia"/>
        <s v="Donors Capital Fund"/>
        <s v="Dunn's Foundation for the Advancement of Right Thinking"/>
        <s v="Exxon Mobil"/>
        <s v="Franklin Center for Government &amp; Public Integrity"/>
        <s v="Friedman Foundation For Educational Choice"/>
        <s v="Heartland Institute"/>
        <s v="Hickory Foundation"/>
        <s v="Jaquelin Hume Foundation"/>
        <s v="JM Foundation"/>
        <s v="John Templeton Foundation"/>
        <s v="Leadership Institute"/>
        <s v="Lillian S. Wells Foundation"/>
        <s v="Lovett and Ruth Peters Foundation"/>
        <s v="National Christian Charitable Foundation"/>
        <s v="Neal and Jane Freeman Foundation"/>
        <s v="State Policy Network"/>
        <s v="The Lynde and Harry Bradley Foundation"/>
        <s v="The Randolph Foundation"/>
        <s v="The Roe Foundation"/>
        <s v="The Vernon K. Krieble Foundation"/>
        <s v="Walton Family Foundation"/>
        <s v="William H. Donner Foundation"/>
        <s v="Wodecroft Foundation"/>
        <s v="Charles G. Koch Charitable Foundation"/>
        <s v="Charles Koch Institute"/>
        <s v="DonorsTrust"/>
        <m/>
        <s v="Ruth &amp; Lovett Peters Foundation" u="1"/>
      </sharedItems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350" maxValue="300000"/>
    </cacheField>
    <cacheField name="year" numFmtId="0">
      <sharedItems containsString="0" containsBlank="1" containsNumber="1" containsInteger="1" minValue="1997" maxValue="2018" count="23">
        <n v="2009"/>
        <n v="2008"/>
        <n v="2010"/>
        <n v="2006"/>
        <n v="2016"/>
        <n v="2015"/>
        <n v="2014"/>
        <n v="2013"/>
        <n v="2012"/>
        <n v="2011"/>
        <n v="2007"/>
        <n v="2005"/>
        <n v="2004"/>
        <n v="2003"/>
        <n v="2002"/>
        <n v="2001"/>
        <n v="2000"/>
        <n v="1999"/>
        <n v="1997"/>
        <n v="2017"/>
        <n v="1998"/>
        <n v="2018"/>
        <m/>
      </sharedItems>
    </cacheField>
    <cacheField name="desmog verified" numFmtId="0">
      <sharedItems containsBlank="1" count="3">
        <m/>
        <s v="added"/>
        <s v="verified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s v="CT2016"/>
    <s v="American Petroleum Institute_James Madison Institute200930000"/>
    <x v="0"/>
    <s v="James Madison Institute"/>
    <n v="30000"/>
    <x v="0"/>
    <x v="0"/>
    <m/>
  </r>
  <r>
    <s v="CT2016"/>
    <s v="American Petroleum Institute_James Madison Institute200830000"/>
    <x v="0"/>
    <s v="James Madison Institute"/>
    <n v="30000"/>
    <x v="1"/>
    <x v="0"/>
    <m/>
  </r>
  <r>
    <s v="CT2016"/>
    <s v="Castle Rock Foundation_James Madison Institute201025000"/>
    <x v="1"/>
    <s v="James Madison Institute"/>
    <n v="25000"/>
    <x v="2"/>
    <x v="0"/>
    <m/>
  </r>
  <r>
    <s v="CT2016"/>
    <s v="Castle Rock Foundation_James Madison Institute200925000"/>
    <x v="1"/>
    <s v="James Madison Institute"/>
    <n v="25000"/>
    <x v="0"/>
    <x v="0"/>
    <m/>
  </r>
  <r>
    <s v="CT2016"/>
    <s v="Cato Institute_James Madison Institute2006100000"/>
    <x v="2"/>
    <s v="James Madison Institute"/>
    <n v="100000"/>
    <x v="3"/>
    <x v="0"/>
    <m/>
  </r>
  <r>
    <n v="990"/>
    <s v="Chase Foundation of Virginia_James Madison Institute20162000"/>
    <x v="3"/>
    <s v="James Madison Institute"/>
    <n v="2000"/>
    <x v="4"/>
    <x v="1"/>
    <m/>
  </r>
  <r>
    <n v="990"/>
    <s v="Chase Foundation of Virginia_James Madison Institute20152000"/>
    <x v="3"/>
    <s v="James Madison Institute"/>
    <n v="2000"/>
    <x v="5"/>
    <x v="1"/>
    <m/>
  </r>
  <r>
    <n v="990"/>
    <s v="Chase Foundation of Virginia_James Madison Institute20142000"/>
    <x v="3"/>
    <s v="James Madison Institute"/>
    <n v="2000"/>
    <x v="6"/>
    <x v="1"/>
    <m/>
  </r>
  <r>
    <n v="990"/>
    <s v="Chase Foundation of Virginia_James Madison Institute20132000"/>
    <x v="3"/>
    <s v="James Madison Institute"/>
    <n v="2000"/>
    <x v="7"/>
    <x v="1"/>
    <m/>
  </r>
  <r>
    <s v="CT2016"/>
    <s v="Chase Foundation of Virginia_James Madison Institute20122000"/>
    <x v="3"/>
    <s v="James Madison Institute"/>
    <n v="2000"/>
    <x v="8"/>
    <x v="0"/>
    <m/>
  </r>
  <r>
    <s v="CT2016"/>
    <s v="Chase Foundation of Virginia_James Madison Institute20112000"/>
    <x v="3"/>
    <s v="James Madison Institute"/>
    <n v="2000"/>
    <x v="9"/>
    <x v="0"/>
    <m/>
  </r>
  <r>
    <s v="CT2016"/>
    <s v="Chase Foundation of Virginia_James Madison Institute20102000"/>
    <x v="3"/>
    <s v="James Madison Institute"/>
    <n v="2000"/>
    <x v="2"/>
    <x v="0"/>
    <m/>
  </r>
  <r>
    <s v="CT2016"/>
    <s v="Chase Foundation of Virginia_James Madison Institute20092000"/>
    <x v="3"/>
    <s v="James Madison Institute"/>
    <n v="2000"/>
    <x v="0"/>
    <x v="0"/>
    <m/>
  </r>
  <r>
    <s v="CT2016"/>
    <s v="Chase Foundation of Virginia_James Madison Institute20082000"/>
    <x v="3"/>
    <s v="James Madison Institute"/>
    <n v="2000"/>
    <x v="1"/>
    <x v="0"/>
    <m/>
  </r>
  <r>
    <s v="CT2016"/>
    <s v="Chase Foundation of Virginia_James Madison Institute20072000"/>
    <x v="3"/>
    <s v="James Madison Institute"/>
    <n v="2000"/>
    <x v="10"/>
    <x v="0"/>
    <m/>
  </r>
  <r>
    <s v="CT2016"/>
    <s v="Chase Foundation of Virginia_James Madison Institute20062000"/>
    <x v="3"/>
    <s v="James Madison Institute"/>
    <n v="2000"/>
    <x v="3"/>
    <x v="0"/>
    <m/>
  </r>
  <r>
    <n v="990"/>
    <s v="Donors Capital Fund_James Madison Institute201625000"/>
    <x v="4"/>
    <s v="James Madison Institute"/>
    <n v="25000"/>
    <x v="4"/>
    <x v="1"/>
    <m/>
  </r>
  <r>
    <n v="990"/>
    <s v="Donors Capital Fund_James Madison Institute201610500"/>
    <x v="4"/>
    <s v="James Madison Institute"/>
    <n v="10500"/>
    <x v="4"/>
    <x v="1"/>
    <m/>
  </r>
  <r>
    <n v="990"/>
    <s v="Donors Capital Fund_James Madison Institute20163500"/>
    <x v="4"/>
    <s v="James Madison Institute"/>
    <n v="3500"/>
    <x v="4"/>
    <x v="1"/>
    <m/>
  </r>
  <r>
    <n v="990"/>
    <s v="Donors Capital Fund_James Madison Institute20162700"/>
    <x v="4"/>
    <s v="James Madison Institute"/>
    <n v="2700"/>
    <x v="4"/>
    <x v="1"/>
    <m/>
  </r>
  <r>
    <n v="990"/>
    <s v="Donors Capital Fund_James Madison Institute201615000"/>
    <x v="4"/>
    <s v="James Madison Institute"/>
    <n v="15000"/>
    <x v="4"/>
    <x v="1"/>
    <m/>
  </r>
  <r>
    <n v="990"/>
    <s v="Donors Capital Fund_James Madison Institute20162500"/>
    <x v="4"/>
    <s v="James Madison Institute"/>
    <n v="2500"/>
    <x v="4"/>
    <x v="1"/>
    <m/>
  </r>
  <r>
    <n v="990"/>
    <s v="Donors Capital Fund_James Madison Institute20153500"/>
    <x v="4"/>
    <s v="James Madison Institute"/>
    <n v="3500"/>
    <x v="5"/>
    <x v="1"/>
    <m/>
  </r>
  <r>
    <n v="990"/>
    <s v="Donors Capital Fund_James Madison Institute201525000"/>
    <x v="4"/>
    <s v="James Madison Institute"/>
    <n v="25000"/>
    <x v="5"/>
    <x v="1"/>
    <m/>
  </r>
  <r>
    <n v="990"/>
    <s v="Donors Capital Fund_James Madison Institute20151500"/>
    <x v="4"/>
    <s v="James Madison Institute"/>
    <n v="1500"/>
    <x v="5"/>
    <x v="1"/>
    <m/>
  </r>
  <r>
    <n v="990"/>
    <s v="Donors Capital Fund_James Madison Institute20153000"/>
    <x v="4"/>
    <s v="James Madison Institute"/>
    <n v="3000"/>
    <x v="5"/>
    <x v="1"/>
    <m/>
  </r>
  <r>
    <n v="990"/>
    <s v="Donors Capital Fund_James Madison Institute20153000"/>
    <x v="4"/>
    <s v="James Madison Institute"/>
    <n v="3000"/>
    <x v="5"/>
    <x v="1"/>
    <m/>
  </r>
  <r>
    <n v="990"/>
    <s v="Donors Capital Fund_James Madison Institute201520000"/>
    <x v="4"/>
    <s v="James Madison Institute"/>
    <n v="20000"/>
    <x v="5"/>
    <x v="1"/>
    <m/>
  </r>
  <r>
    <n v="990"/>
    <s v="Donors Capital Fund_James Madison Institute201525000"/>
    <x v="4"/>
    <s v="James Madison Institute"/>
    <n v="25000"/>
    <x v="5"/>
    <x v="1"/>
    <m/>
  </r>
  <r>
    <s v="CT2018"/>
    <s v="Donors Capital Fund_James Madison Institute20143500"/>
    <x v="4"/>
    <s v="James Madison Institute"/>
    <n v="3500"/>
    <x v="6"/>
    <x v="0"/>
    <m/>
  </r>
  <r>
    <s v="CT2018"/>
    <s v="Donors Capital Fund_James Madison Institute201425000"/>
    <x v="4"/>
    <s v="James Madison Institute"/>
    <n v="25000"/>
    <x v="6"/>
    <x v="0"/>
    <m/>
  </r>
  <r>
    <s v="CT2018"/>
    <s v="Donors Capital Fund_James Madison Institute201410000"/>
    <x v="4"/>
    <s v="James Madison Institute"/>
    <n v="10000"/>
    <x v="6"/>
    <x v="0"/>
    <m/>
  </r>
  <r>
    <s v="CT2018"/>
    <s v="Donors Capital Fund_James Madison Institute20141000"/>
    <x v="4"/>
    <s v="James Madison Institute"/>
    <n v="1000"/>
    <x v="6"/>
    <x v="0"/>
    <m/>
  </r>
  <r>
    <s v="CT2016"/>
    <s v="Donors Capital Fund_James Madison Institute20132500"/>
    <x v="4"/>
    <s v="James Madison Institute"/>
    <n v="2500"/>
    <x v="7"/>
    <x v="0"/>
    <m/>
  </r>
  <r>
    <s v="CT2016"/>
    <s v="Donors Capital Fund_James Madison Institute201325000"/>
    <x v="4"/>
    <s v="James Madison Institute"/>
    <n v="25000"/>
    <x v="7"/>
    <x v="0"/>
    <m/>
  </r>
  <r>
    <s v="CT2016"/>
    <s v="Donors Capital Fund_James Madison Institute201237500"/>
    <x v="4"/>
    <s v="James Madison Institute"/>
    <n v="37500"/>
    <x v="8"/>
    <x v="0"/>
    <m/>
  </r>
  <r>
    <s v="CT2016"/>
    <s v="Donors Capital Fund_James Madison Institute201215000"/>
    <x v="4"/>
    <s v="James Madison Institute"/>
    <n v="15000"/>
    <x v="8"/>
    <x v="0"/>
    <m/>
  </r>
  <r>
    <s v="CT2016"/>
    <s v="Donors Capital Fund_James Madison Institute201220000"/>
    <x v="4"/>
    <s v="James Madison Institute"/>
    <n v="20000"/>
    <x v="8"/>
    <x v="0"/>
    <m/>
  </r>
  <r>
    <s v="CT2016"/>
    <s v="Donors Capital Fund_James Madison Institute201268500"/>
    <x v="4"/>
    <s v="James Madison Institute"/>
    <n v="68500"/>
    <x v="8"/>
    <x v="0"/>
    <m/>
  </r>
  <r>
    <s v="CT2016"/>
    <s v="Donors Capital Fund_James Madison Institute201237500"/>
    <x v="4"/>
    <s v="James Madison Institute"/>
    <n v="37500"/>
    <x v="8"/>
    <x v="0"/>
    <m/>
  </r>
  <r>
    <s v="CT2016"/>
    <s v="Donors Capital Fund_James Madison Institute201275000"/>
    <x v="4"/>
    <s v="James Madison Institute"/>
    <n v="75000"/>
    <x v="8"/>
    <x v="0"/>
    <m/>
  </r>
  <r>
    <s v="CT2016"/>
    <s v="Donors Capital Fund_James Madison Institute201250000"/>
    <x v="4"/>
    <s v="James Madison Institute"/>
    <n v="50000"/>
    <x v="8"/>
    <x v="0"/>
    <m/>
  </r>
  <r>
    <s v="CT2016"/>
    <s v="Donors Capital Fund_James Madison Institute201110000"/>
    <x v="4"/>
    <s v="James Madison Institute"/>
    <n v="10000"/>
    <x v="9"/>
    <x v="0"/>
    <m/>
  </r>
  <r>
    <s v="CT2016"/>
    <s v="Donors Capital Fund_James Madison Institute201150000"/>
    <x v="4"/>
    <s v="James Madison Institute"/>
    <n v="50000"/>
    <x v="9"/>
    <x v="0"/>
    <m/>
  </r>
  <r>
    <s v="CT2016"/>
    <s v="Donors Capital Fund_James Madison Institute201130000"/>
    <x v="4"/>
    <s v="James Madison Institute"/>
    <n v="30000"/>
    <x v="9"/>
    <x v="0"/>
    <m/>
  </r>
  <r>
    <s v="CT2016"/>
    <s v="Donors Capital Fund_James Madison Institute201130000"/>
    <x v="4"/>
    <s v="James Madison Institute"/>
    <n v="30000"/>
    <x v="9"/>
    <x v="0"/>
    <m/>
  </r>
  <r>
    <s v="CT2016"/>
    <s v="Donors Capital Fund_James Madison Institute201130000"/>
    <x v="4"/>
    <s v="James Madison Institute"/>
    <n v="30000"/>
    <x v="9"/>
    <x v="0"/>
    <m/>
  </r>
  <r>
    <s v="CT2016"/>
    <s v="Donors Capital Fund_James Madison Institute201130000"/>
    <x v="4"/>
    <s v="James Madison Institute"/>
    <n v="30000"/>
    <x v="9"/>
    <x v="0"/>
    <m/>
  </r>
  <r>
    <s v="CT2016"/>
    <s v="Donors Capital Fund_James Madison Institute2010182000"/>
    <x v="4"/>
    <s v="James Madison Institute"/>
    <n v="182000"/>
    <x v="2"/>
    <x v="0"/>
    <m/>
  </r>
  <r>
    <s v="CT2016"/>
    <s v="Donors Capital Fund_James Madison Institute2009158000"/>
    <x v="4"/>
    <s v="James Madison Institute"/>
    <n v="158000"/>
    <x v="0"/>
    <x v="0"/>
    <m/>
  </r>
  <r>
    <s v="CT2016"/>
    <s v="Donors Capital Fund_James Madison Institute2008136500"/>
    <x v="4"/>
    <s v="James Madison Institute"/>
    <n v="136500"/>
    <x v="1"/>
    <x v="0"/>
    <m/>
  </r>
  <r>
    <s v="CT2016"/>
    <s v="Donors Capital Fund_James Madison Institute2007135000"/>
    <x v="4"/>
    <s v="James Madison Institute"/>
    <n v="135000"/>
    <x v="10"/>
    <x v="0"/>
    <m/>
  </r>
  <r>
    <s v="CT2016"/>
    <s v="Donors Capital Fund_James Madison Institute2005150000"/>
    <x v="4"/>
    <s v="James Madison Institute"/>
    <n v="150000"/>
    <x v="11"/>
    <x v="0"/>
    <m/>
  </r>
  <r>
    <n v="990"/>
    <s v="Dunn's Foundation for the Advancement of Right Thinking_James Madison Institute201650000"/>
    <x v="5"/>
    <s v="James Madison Institute"/>
    <n v="50000"/>
    <x v="4"/>
    <x v="1"/>
    <m/>
  </r>
  <r>
    <n v="990"/>
    <s v="Dunn's Foundation for the Advancement of Right Thinking_James Madison Institute2015300000"/>
    <x v="5"/>
    <s v="James Madison Institute"/>
    <n v="300000"/>
    <x v="5"/>
    <x v="1"/>
    <s v="2014 990"/>
  </r>
  <r>
    <n v="990"/>
    <s v="Dunn's Foundation for the Advancement of Right Thinking_James Madison Institute2014300000"/>
    <x v="5"/>
    <s v="James Madison Institute"/>
    <n v="300000"/>
    <x v="6"/>
    <x v="1"/>
    <s v="2014 990"/>
  </r>
  <r>
    <s v="CT2016"/>
    <s v="Dunn's Foundation for the Advancement of Right Thinking_James Madison Institute201315000"/>
    <x v="5"/>
    <s v="James Madison Institute"/>
    <n v="15000"/>
    <x v="7"/>
    <x v="0"/>
    <m/>
  </r>
  <r>
    <s v="CT2016"/>
    <s v="Dunn's Foundation for the Advancement of Right Thinking_James Madison Institute20135000"/>
    <x v="5"/>
    <s v="James Madison Institute"/>
    <n v="5000"/>
    <x v="7"/>
    <x v="0"/>
    <m/>
  </r>
  <r>
    <s v="CT2016"/>
    <s v="Dunn's Foundation for the Advancement of Right Thinking_James Madison Institute201275000"/>
    <x v="5"/>
    <s v="James Madison Institute"/>
    <n v="75000"/>
    <x v="8"/>
    <x v="0"/>
    <m/>
  </r>
  <r>
    <s v="CT2016"/>
    <s v="Dunn's Foundation for the Advancement of Right Thinking_James Madison Institute201260000"/>
    <x v="5"/>
    <s v="James Madison Institute"/>
    <n v="60000"/>
    <x v="8"/>
    <x v="0"/>
    <m/>
  </r>
  <r>
    <s v="CT2016"/>
    <s v="Dunn's Foundation for the Advancement of Right Thinking_James Madison Institute2011110000"/>
    <x v="5"/>
    <s v="James Madison Institute"/>
    <n v="110000"/>
    <x v="9"/>
    <x v="0"/>
    <m/>
  </r>
  <r>
    <s v="CT2016"/>
    <s v="Dunn's Foundation for the Advancement of Right Thinking_James Madison Institute201040000"/>
    <x v="5"/>
    <s v="James Madison Institute"/>
    <n v="40000"/>
    <x v="2"/>
    <x v="0"/>
    <m/>
  </r>
  <r>
    <s v="CT2016"/>
    <s v="Dunn's Foundation for the Advancement of Right Thinking_James Madison Institute200930000"/>
    <x v="5"/>
    <s v="James Madison Institute"/>
    <n v="30000"/>
    <x v="0"/>
    <x v="0"/>
    <m/>
  </r>
  <r>
    <s v="CT2016"/>
    <s v="Dunn's Foundation for the Advancement of Right Thinking_James Madison Institute200810000"/>
    <x v="5"/>
    <s v="James Madison Institute"/>
    <n v="10000"/>
    <x v="1"/>
    <x v="0"/>
    <m/>
  </r>
  <r>
    <s v="CT2016"/>
    <s v="Dunn's Foundation for the Advancement of Right Thinking_James Madison Institute200735000"/>
    <x v="5"/>
    <s v="James Madison Institute"/>
    <n v="35000"/>
    <x v="10"/>
    <x v="0"/>
    <m/>
  </r>
  <r>
    <s v="CT2016"/>
    <s v="Dunn's Foundation for the Advancement of Right Thinking_James Madison Institute200625000"/>
    <x v="5"/>
    <s v="James Madison Institute"/>
    <n v="25000"/>
    <x v="3"/>
    <x v="0"/>
    <m/>
  </r>
  <r>
    <s v="CT2016"/>
    <s v="Dunn's Foundation for the Advancement of Right Thinking_James Madison Institute200525000"/>
    <x v="5"/>
    <s v="James Madison Institute"/>
    <n v="25000"/>
    <x v="11"/>
    <x v="0"/>
    <m/>
  </r>
  <r>
    <s v="CT2016"/>
    <s v="Dunn's Foundation for the Advancement of Right Thinking_James Madison Institute200420000"/>
    <x v="5"/>
    <s v="James Madison Institute"/>
    <n v="20000"/>
    <x v="12"/>
    <x v="0"/>
    <m/>
  </r>
  <r>
    <s v="CT2016"/>
    <s v="Dunn's Foundation for the Advancement of Right Thinking_James Madison Institute200320000"/>
    <x v="5"/>
    <s v="James Madison Institute"/>
    <n v="20000"/>
    <x v="13"/>
    <x v="0"/>
    <m/>
  </r>
  <r>
    <s v="CT2016"/>
    <s v="Dunn's Foundation for the Advancement of Right Thinking_James Madison Institute200220000"/>
    <x v="5"/>
    <s v="James Madison Institute"/>
    <n v="20000"/>
    <x v="14"/>
    <x v="0"/>
    <m/>
  </r>
  <r>
    <s v="CT2016"/>
    <s v="Exxon Mobil_James Madison Institute20015000"/>
    <x v="6"/>
    <s v="James Madison Institute"/>
    <n v="5000"/>
    <x v="15"/>
    <x v="0"/>
    <m/>
  </r>
  <r>
    <s v="CT2016"/>
    <s v="Franklin Center for Government &amp; Public Integrity_James Madison Institute201275000"/>
    <x v="7"/>
    <s v="James Madison Institute"/>
    <n v="75000"/>
    <x v="8"/>
    <x v="0"/>
    <m/>
  </r>
  <r>
    <s v="CT2016"/>
    <s v="Friedman Foundation For Educational Choice_James Madison Institute200925000"/>
    <x v="8"/>
    <s v="James Madison Institute"/>
    <n v="25000"/>
    <x v="0"/>
    <x v="0"/>
    <m/>
  </r>
  <r>
    <s v="CT2016"/>
    <s v="Friedman Foundation For Educational Choice_James Madison Institute200845000"/>
    <x v="8"/>
    <s v="James Madison Institute"/>
    <n v="45000"/>
    <x v="1"/>
    <x v="0"/>
    <m/>
  </r>
  <r>
    <s v="CT2016"/>
    <s v="Friedman Foundation For Educational Choice_James Madison Institute20081000"/>
    <x v="8"/>
    <s v="James Madison Institute"/>
    <n v="1000"/>
    <x v="1"/>
    <x v="0"/>
    <m/>
  </r>
  <r>
    <s v="CT2016"/>
    <s v="Friedman Foundation For Educational Choice_James Madison Institute20071000"/>
    <x v="8"/>
    <s v="James Madison Institute"/>
    <n v="1000"/>
    <x v="10"/>
    <x v="0"/>
    <m/>
  </r>
  <r>
    <s v="CT2016"/>
    <s v="Friedman Foundation For Educational Choice_James Madison Institute200717000"/>
    <x v="8"/>
    <s v="James Madison Institute"/>
    <n v="17000"/>
    <x v="10"/>
    <x v="0"/>
    <m/>
  </r>
  <r>
    <s v="CT2016"/>
    <s v="Friedman Foundation For Educational Choice_James Madison Institute200511000"/>
    <x v="8"/>
    <s v="James Madison Institute"/>
    <n v="11000"/>
    <x v="11"/>
    <x v="0"/>
    <m/>
  </r>
  <r>
    <s v="CT2016"/>
    <s v="Friedman Foundation For Educational Choice_James Madison Institute200210000"/>
    <x v="8"/>
    <s v="James Madison Institute"/>
    <n v="10000"/>
    <x v="14"/>
    <x v="0"/>
    <m/>
  </r>
  <r>
    <s v="CT2016"/>
    <s v="Heartland Institute_James Madison Institute200650000"/>
    <x v="9"/>
    <s v="James Madison Institute"/>
    <n v="50000"/>
    <x v="3"/>
    <x v="0"/>
    <m/>
  </r>
  <r>
    <s v="CT2016"/>
    <s v="Hickory Foundation_James Madison Institute200025000"/>
    <x v="10"/>
    <s v="James Madison Institute"/>
    <n v="25000"/>
    <x v="16"/>
    <x v="0"/>
    <m/>
  </r>
  <r>
    <n v="990"/>
    <s v="Jaquelin Hume Foundation_James Madison Institute201335000"/>
    <x v="11"/>
    <s v="James Madison Institute"/>
    <n v="35000"/>
    <x v="7"/>
    <x v="1"/>
    <m/>
  </r>
  <r>
    <s v="CT2016"/>
    <s v="Jaquelin Hume Foundation_James Madison Institute201235000"/>
    <x v="11"/>
    <s v="James Madison Institute"/>
    <n v="35000"/>
    <x v="8"/>
    <x v="0"/>
    <m/>
  </r>
  <r>
    <s v="CT2016"/>
    <s v="Jaquelin Hume Foundation_James Madison Institute201135000"/>
    <x v="11"/>
    <s v="James Madison Institute"/>
    <n v="35000"/>
    <x v="9"/>
    <x v="0"/>
    <m/>
  </r>
  <r>
    <s v="CT2016"/>
    <s v="Jaquelin Hume Foundation_James Madison Institute200944667"/>
    <x v="11"/>
    <s v="James Madison Institute"/>
    <n v="44667"/>
    <x v="0"/>
    <x v="0"/>
    <m/>
  </r>
  <r>
    <s v="CT2016"/>
    <s v="Jaquelin Hume Foundation_James Madison Institute200841462"/>
    <x v="11"/>
    <s v="James Madison Institute"/>
    <n v="41462"/>
    <x v="1"/>
    <x v="0"/>
    <m/>
  </r>
  <r>
    <s v="CT2016"/>
    <s v="Jaquelin Hume Foundation_James Madison Institute200731850"/>
    <x v="11"/>
    <s v="James Madison Institute"/>
    <n v="31850"/>
    <x v="10"/>
    <x v="0"/>
    <m/>
  </r>
  <r>
    <s v="CT2016"/>
    <s v="Jaquelin Hume Foundation_James Madison Institute200150000"/>
    <x v="11"/>
    <s v="James Madison Institute"/>
    <n v="50000"/>
    <x v="15"/>
    <x v="0"/>
    <m/>
  </r>
  <r>
    <s v="CT2016"/>
    <s v="Jaquelin Hume Foundation_James Madison Institute199950000"/>
    <x v="11"/>
    <s v="James Madison Institute"/>
    <n v="50000"/>
    <x v="17"/>
    <x v="0"/>
    <m/>
  </r>
  <r>
    <n v="990"/>
    <s v="JM Foundation_James Madison Institute201540000"/>
    <x v="12"/>
    <s v="James Madison Institute"/>
    <n v="40000"/>
    <x v="5"/>
    <x v="1"/>
    <m/>
  </r>
  <r>
    <s v="CT2016"/>
    <s v="JM Foundation_James Madison Institute201230000"/>
    <x v="12"/>
    <s v="James Madison Institute"/>
    <n v="30000"/>
    <x v="8"/>
    <x v="0"/>
    <m/>
  </r>
  <r>
    <s v="CT2016"/>
    <s v="JM Foundation_James Madison Institute200925000"/>
    <x v="12"/>
    <s v="James Madison Institute"/>
    <n v="25000"/>
    <x v="0"/>
    <x v="0"/>
    <m/>
  </r>
  <r>
    <s v="CT2016"/>
    <s v="JM Foundation_James Madison Institute200520000"/>
    <x v="12"/>
    <s v="James Madison Institute"/>
    <n v="20000"/>
    <x v="11"/>
    <x v="0"/>
    <m/>
  </r>
  <r>
    <s v="CT2016"/>
    <s v="JM Foundation_James Madison Institute200320000"/>
    <x v="12"/>
    <s v="James Madison Institute"/>
    <n v="20000"/>
    <x v="13"/>
    <x v="0"/>
    <m/>
  </r>
  <r>
    <s v="CT2016"/>
    <s v="JM Foundation_James Madison Institute199915000"/>
    <x v="12"/>
    <s v="James Madison Institute"/>
    <n v="15000"/>
    <x v="17"/>
    <x v="0"/>
    <m/>
  </r>
  <r>
    <s v="CT2016"/>
    <s v="JM Foundation_James Madison Institute199715000"/>
    <x v="12"/>
    <s v="James Madison Institute"/>
    <n v="15000"/>
    <x v="18"/>
    <x v="0"/>
    <m/>
  </r>
  <r>
    <n v="990"/>
    <s v="John Templeton Foundation_James Madison Institute201411751"/>
    <x v="13"/>
    <s v="James Madison Institute"/>
    <n v="11751"/>
    <x v="6"/>
    <x v="1"/>
    <m/>
  </r>
  <r>
    <n v="990"/>
    <s v="John Templeton Foundation_James Madison Institute20144134"/>
    <x v="13"/>
    <s v="James Madison Institute"/>
    <n v="4134"/>
    <x v="6"/>
    <x v="1"/>
    <m/>
  </r>
  <r>
    <n v="990"/>
    <s v="John Templeton Foundation_James Madison Institute201371784"/>
    <x v="13"/>
    <s v="James Madison Institute"/>
    <n v="71784"/>
    <x v="7"/>
    <x v="1"/>
    <m/>
  </r>
  <r>
    <n v="990"/>
    <s v="John Templeton Foundation_James Madison Institute201371784"/>
    <x v="13"/>
    <s v="James Madison Institute"/>
    <n v="71784"/>
    <x v="7"/>
    <x v="1"/>
    <m/>
  </r>
  <r>
    <n v="990"/>
    <s v="John Templeton Foundation_James Madison Institute2012103302"/>
    <x v="13"/>
    <s v="James Madison Institute"/>
    <n v="103302"/>
    <x v="8"/>
    <x v="1"/>
    <m/>
  </r>
  <r>
    <n v="990"/>
    <s v="John Templeton Foundation_James Madison Institute201271784"/>
    <x v="13"/>
    <s v="James Madison Institute"/>
    <n v="71784"/>
    <x v="8"/>
    <x v="1"/>
    <m/>
  </r>
  <r>
    <s v="CT2016"/>
    <s v="John Templeton Foundation_James Madison Institute2011103302"/>
    <x v="13"/>
    <s v="James Madison Institute"/>
    <n v="103302"/>
    <x v="9"/>
    <x v="0"/>
    <m/>
  </r>
  <r>
    <s v="CT2016"/>
    <s v="Leadership Institute_James Madison Institute20071000"/>
    <x v="14"/>
    <s v="James Madison Institute"/>
    <n v="1000"/>
    <x v="10"/>
    <x v="0"/>
    <m/>
  </r>
  <r>
    <n v="990"/>
    <s v="Lillian S. Wells Foundation_James Madison Institute2017200000"/>
    <x v="15"/>
    <s v="James Madison Institute"/>
    <n v="200000"/>
    <x v="19"/>
    <x v="1"/>
    <m/>
  </r>
  <r>
    <n v="990"/>
    <s v="Lillian S. Wells Foundation_James Madison Institute2016200000"/>
    <x v="15"/>
    <s v="James Madison Institute"/>
    <n v="200000"/>
    <x v="4"/>
    <x v="1"/>
    <m/>
  </r>
  <r>
    <n v="990"/>
    <s v="Lillian S. Wells Foundation_James Madison Institute2015200000"/>
    <x v="15"/>
    <s v="James Madison Institute"/>
    <n v="200000"/>
    <x v="5"/>
    <x v="1"/>
    <m/>
  </r>
  <r>
    <n v="990"/>
    <s v="Lillian S. Wells Foundation_James Madison Institute2014200000"/>
    <x v="15"/>
    <s v="James Madison Institute"/>
    <n v="200000"/>
    <x v="6"/>
    <x v="1"/>
    <m/>
  </r>
  <r>
    <n v="990"/>
    <s v="Lillian S. Wells Foundation_James Madison Institute2013175000"/>
    <x v="15"/>
    <s v="James Madison Institute"/>
    <n v="175000"/>
    <x v="7"/>
    <x v="1"/>
    <m/>
  </r>
  <r>
    <s v="CT2016"/>
    <s v="Lillian S. Wells Foundation_James Madison Institute201275000"/>
    <x v="15"/>
    <s v="James Madison Institute"/>
    <n v="75000"/>
    <x v="8"/>
    <x v="0"/>
    <m/>
  </r>
  <r>
    <s v="CT2016"/>
    <s v="Lillian S. Wells Foundation_James Madison Institute201170000"/>
    <x v="15"/>
    <s v="James Madison Institute"/>
    <n v="70000"/>
    <x v="9"/>
    <x v="0"/>
    <m/>
  </r>
  <r>
    <s v="CT2016"/>
    <s v="Lillian S. Wells Foundation_James Madison Institute201055000"/>
    <x v="15"/>
    <s v="James Madison Institute"/>
    <n v="55000"/>
    <x v="2"/>
    <x v="0"/>
    <m/>
  </r>
  <r>
    <s v="CT2016"/>
    <s v="Lillian S. Wells Foundation_James Madison Institute200955000"/>
    <x v="15"/>
    <s v="James Madison Institute"/>
    <n v="55000"/>
    <x v="0"/>
    <x v="0"/>
    <m/>
  </r>
  <r>
    <s v="CT2016"/>
    <s v="Lillian S. Wells Foundation_James Madison Institute200735000"/>
    <x v="15"/>
    <s v="James Madison Institute"/>
    <n v="35000"/>
    <x v="10"/>
    <x v="0"/>
    <m/>
  </r>
  <r>
    <s v="CT2016"/>
    <s v="Lillian S. Wells Foundation_James Madison Institute200635000"/>
    <x v="15"/>
    <s v="James Madison Institute"/>
    <n v="35000"/>
    <x v="3"/>
    <x v="0"/>
    <m/>
  </r>
  <r>
    <s v="CT2016"/>
    <s v="Lillian S. Wells Foundation_James Madison Institute200125000"/>
    <x v="15"/>
    <s v="James Madison Institute"/>
    <n v="25000"/>
    <x v="15"/>
    <x v="0"/>
    <m/>
  </r>
  <r>
    <s v="CT2016"/>
    <s v="Lovett and Ruth Peters Foundation_James Madison Institute200910000"/>
    <x v="16"/>
    <s v="James Madison Institute"/>
    <n v="10000"/>
    <x v="0"/>
    <x v="0"/>
    <m/>
  </r>
  <r>
    <s v="CT2016"/>
    <s v="Lovett and Ruth Peters Foundation_James Madison Institute200811600"/>
    <x v="16"/>
    <s v="James Madison Institute"/>
    <n v="11600"/>
    <x v="1"/>
    <x v="0"/>
    <m/>
  </r>
  <r>
    <s v="CT2016"/>
    <s v="Lovett and Ruth Peters Foundation_James Madison Institute20075100"/>
    <x v="16"/>
    <s v="James Madison Institute"/>
    <n v="5100"/>
    <x v="10"/>
    <x v="0"/>
    <m/>
  </r>
  <r>
    <n v="990"/>
    <s v="National Christian Charitable Foundation_James Madison Institute2015350"/>
    <x v="17"/>
    <s v="James Madison Institute"/>
    <n v="350"/>
    <x v="5"/>
    <x v="1"/>
    <m/>
  </r>
  <r>
    <s v="CT2016"/>
    <s v="National Christian Charitable Foundation_James Madison Institute2012600"/>
    <x v="17"/>
    <s v="James Madison Institute"/>
    <n v="600"/>
    <x v="8"/>
    <x v="0"/>
    <m/>
  </r>
  <r>
    <n v="990"/>
    <s v="National Christian Charitable Foundation_James Madison Institute2010500"/>
    <x v="17"/>
    <s v="James Madison Institute"/>
    <n v="500"/>
    <x v="2"/>
    <x v="1"/>
    <m/>
  </r>
  <r>
    <s v="CT2016"/>
    <s v="Neal and Jane Freeman Foundation_James Madison Institute201010000"/>
    <x v="18"/>
    <s v="James Madison Institute"/>
    <n v="10000"/>
    <x v="2"/>
    <x v="0"/>
    <m/>
  </r>
  <r>
    <s v="CT2016"/>
    <s v="Lovett and Ruth Peters Foundation_James Madison Institute20077000"/>
    <x v="16"/>
    <s v="James Madison Institute"/>
    <n v="7000"/>
    <x v="10"/>
    <x v="0"/>
    <m/>
  </r>
  <r>
    <n v="990"/>
    <s v="State Policy Network_James Madison Institute201541000"/>
    <x v="19"/>
    <s v="James Madison Institute"/>
    <n v="41000"/>
    <x v="5"/>
    <x v="1"/>
    <m/>
  </r>
  <r>
    <s v="CT2016"/>
    <s v="State Policy Network_James Madison Institute201440000"/>
    <x v="19"/>
    <s v="James Madison Institute"/>
    <n v="40000"/>
    <x v="6"/>
    <x v="0"/>
    <m/>
  </r>
  <r>
    <s v="CT2016"/>
    <s v="State Policy Network_James Madison Institute201312200"/>
    <x v="19"/>
    <s v="James Madison Institute"/>
    <n v="12200"/>
    <x v="7"/>
    <x v="0"/>
    <m/>
  </r>
  <r>
    <s v="CT2016"/>
    <s v="State Policy Network_James Madison Institute2012200000"/>
    <x v="19"/>
    <s v="James Madison Institute"/>
    <n v="200000"/>
    <x v="8"/>
    <x v="0"/>
    <m/>
  </r>
  <r>
    <s v="CT2016"/>
    <s v="State Policy Network_James Madison Institute201054000"/>
    <x v="19"/>
    <s v="James Madison Institute"/>
    <n v="54000"/>
    <x v="2"/>
    <x v="0"/>
    <m/>
  </r>
  <r>
    <s v="CT2016"/>
    <s v="State Policy Network_James Madison Institute200825000"/>
    <x v="19"/>
    <s v="James Madison Institute"/>
    <n v="25000"/>
    <x v="1"/>
    <x v="0"/>
    <m/>
  </r>
  <r>
    <s v="CT2016"/>
    <s v="State Policy Network_James Madison Institute2007622"/>
    <x v="19"/>
    <s v="James Madison Institute"/>
    <n v="622"/>
    <x v="10"/>
    <x v="0"/>
    <m/>
  </r>
  <r>
    <s v="CT2016"/>
    <s v="State Policy Network_James Madison Institute200740000"/>
    <x v="19"/>
    <s v="James Madison Institute"/>
    <n v="40000"/>
    <x v="10"/>
    <x v="0"/>
    <m/>
  </r>
  <r>
    <s v="CT2016"/>
    <s v="State Policy Network_James Madison Institute200630000"/>
    <x v="19"/>
    <s v="James Madison Institute"/>
    <n v="30000"/>
    <x v="3"/>
    <x v="0"/>
    <m/>
  </r>
  <r>
    <s v="CT2016"/>
    <s v="State Policy Network_James Madison Institute20022500"/>
    <x v="19"/>
    <s v="James Madison Institute"/>
    <n v="2500"/>
    <x v="14"/>
    <x v="0"/>
    <m/>
  </r>
  <r>
    <s v="CT2016"/>
    <s v="The Lynde and Harry Bradley Foundation_James Madison Institute200815000"/>
    <x v="20"/>
    <s v="James Madison Institute"/>
    <n v="15000"/>
    <x v="1"/>
    <x v="2"/>
    <m/>
  </r>
  <r>
    <n v="990"/>
    <s v="The Randolph Foundation_James Madison Institute201425000"/>
    <x v="21"/>
    <s v="James Madison Institute"/>
    <n v="25000"/>
    <x v="6"/>
    <x v="1"/>
    <m/>
  </r>
  <r>
    <n v="990"/>
    <s v="The Roe Foundation_James Madison Institute201525000"/>
    <x v="22"/>
    <s v="James Madison Institute"/>
    <n v="25000"/>
    <x v="5"/>
    <x v="1"/>
    <m/>
  </r>
  <r>
    <n v="990"/>
    <s v="The Roe Foundation_James Madison Institute201425000"/>
    <x v="22"/>
    <s v="James Madison Institute"/>
    <n v="25000"/>
    <x v="6"/>
    <x v="1"/>
    <m/>
  </r>
  <r>
    <n v="990"/>
    <s v="The Roe Foundation_James Madison Institute201325000"/>
    <x v="22"/>
    <s v="James Madison Institute"/>
    <n v="25000"/>
    <x v="7"/>
    <x v="1"/>
    <m/>
  </r>
  <r>
    <s v="CT2016"/>
    <s v="The Roe Foundation_James Madison Institute201225000"/>
    <x v="22"/>
    <s v="James Madison Institute"/>
    <n v="25000"/>
    <x v="8"/>
    <x v="0"/>
    <m/>
  </r>
  <r>
    <s v="CT2016"/>
    <s v="The Roe Foundation_James Madison Institute201125000"/>
    <x v="22"/>
    <s v="James Madison Institute"/>
    <n v="25000"/>
    <x v="9"/>
    <x v="0"/>
    <m/>
  </r>
  <r>
    <s v="CT2016"/>
    <s v="The Roe Foundation_James Madison Institute201025000"/>
    <x v="22"/>
    <s v="James Madison Institute"/>
    <n v="25000"/>
    <x v="2"/>
    <x v="0"/>
    <m/>
  </r>
  <r>
    <s v="CT2016"/>
    <s v="The Roe Foundation_James Madison Institute200930000"/>
    <x v="22"/>
    <s v="James Madison Institute"/>
    <n v="30000"/>
    <x v="0"/>
    <x v="0"/>
    <m/>
  </r>
  <r>
    <s v="CT2016"/>
    <s v="The Roe Foundation_James Madison Institute200830000"/>
    <x v="22"/>
    <s v="James Madison Institute"/>
    <n v="30000"/>
    <x v="1"/>
    <x v="0"/>
    <m/>
  </r>
  <r>
    <s v="CT2016"/>
    <s v="The Roe Foundation_James Madison Institute200730000"/>
    <x v="22"/>
    <s v="James Madison Institute"/>
    <n v="30000"/>
    <x v="10"/>
    <x v="0"/>
    <m/>
  </r>
  <r>
    <s v="CT2016"/>
    <s v="The Roe Foundation_James Madison Institute200625000"/>
    <x v="22"/>
    <s v="James Madison Institute"/>
    <n v="25000"/>
    <x v="3"/>
    <x v="0"/>
    <m/>
  </r>
  <r>
    <s v="CT2016"/>
    <s v="The Roe Foundation_James Madison Institute200520000"/>
    <x v="22"/>
    <s v="James Madison Institute"/>
    <n v="20000"/>
    <x v="11"/>
    <x v="0"/>
    <m/>
  </r>
  <r>
    <s v="CT2016"/>
    <s v="The Roe Foundation_James Madison Institute200420000"/>
    <x v="22"/>
    <s v="James Madison Institute"/>
    <n v="20000"/>
    <x v="12"/>
    <x v="0"/>
    <m/>
  </r>
  <r>
    <s v="CT2016"/>
    <s v="The Roe Foundation_James Madison Institute200320000"/>
    <x v="22"/>
    <s v="James Madison Institute"/>
    <n v="20000"/>
    <x v="13"/>
    <x v="0"/>
    <m/>
  </r>
  <r>
    <s v="CT2016"/>
    <s v="The Roe Foundation_James Madison Institute200220000"/>
    <x v="22"/>
    <s v="James Madison Institute"/>
    <n v="20000"/>
    <x v="14"/>
    <x v="0"/>
    <m/>
  </r>
  <r>
    <s v="CT2016"/>
    <s v="The Roe Foundation_James Madison Institute200120000"/>
    <x v="22"/>
    <s v="James Madison Institute"/>
    <n v="20000"/>
    <x v="15"/>
    <x v="0"/>
    <m/>
  </r>
  <r>
    <s v="CT2016"/>
    <s v="The Roe Foundation_James Madison Institute200015000"/>
    <x v="22"/>
    <s v="James Madison Institute"/>
    <n v="15000"/>
    <x v="16"/>
    <x v="0"/>
    <m/>
  </r>
  <r>
    <s v="CT2016"/>
    <s v="The Roe Foundation_James Madison Institute199915000"/>
    <x v="22"/>
    <s v="James Madison Institute"/>
    <n v="15000"/>
    <x v="17"/>
    <x v="0"/>
    <m/>
  </r>
  <r>
    <s v="CT2016"/>
    <s v="The Roe Foundation_James Madison Institute199815000"/>
    <x v="22"/>
    <s v="James Madison Institute"/>
    <n v="15000"/>
    <x v="20"/>
    <x v="0"/>
    <m/>
  </r>
  <r>
    <s v="CT2016"/>
    <s v="The Vernon K. Krieble Foundation_James Madison Institute20101000"/>
    <x v="23"/>
    <s v="James Madison Institute"/>
    <n v="1000"/>
    <x v="2"/>
    <x v="0"/>
    <m/>
  </r>
  <r>
    <n v="990"/>
    <s v="Walton Family Foundation_James Madison Institute2015125000"/>
    <x v="24"/>
    <s v="James Madison Institute"/>
    <n v="125000"/>
    <x v="5"/>
    <x v="1"/>
    <m/>
  </r>
  <r>
    <n v="990"/>
    <s v="Walton Family Foundation_James Madison Institute2014125000"/>
    <x v="24"/>
    <s v="James Madison Institute"/>
    <n v="125000"/>
    <x v="6"/>
    <x v="1"/>
    <m/>
  </r>
  <r>
    <s v="CT2016"/>
    <s v="Walton Family Foundation_James Madison Institute201240000"/>
    <x v="24"/>
    <s v="James Madison Institute"/>
    <n v="40000"/>
    <x v="8"/>
    <x v="0"/>
    <m/>
  </r>
  <r>
    <s v="CT2016"/>
    <s v="William H. Donner Foundation_James Madison Institute1999102833"/>
    <x v="25"/>
    <s v="James Madison Institute"/>
    <n v="102833"/>
    <x v="17"/>
    <x v="0"/>
    <m/>
  </r>
  <r>
    <s v="CT2016"/>
    <s v="William H. Donner Foundation_James Madison Institute1998105667"/>
    <x v="25"/>
    <s v="James Madison Institute"/>
    <n v="105667"/>
    <x v="20"/>
    <x v="0"/>
    <m/>
  </r>
  <r>
    <n v="990"/>
    <s v="Wodecroft Foundation_James Madison Institute201510000"/>
    <x v="26"/>
    <s v="James Madison Institute"/>
    <n v="10000"/>
    <x v="5"/>
    <x v="1"/>
    <m/>
  </r>
  <r>
    <n v="990"/>
    <s v="Wodecroft Foundation_James Madison Institute20145000"/>
    <x v="26"/>
    <s v="James Madison Institute"/>
    <n v="5000"/>
    <x v="6"/>
    <x v="1"/>
    <m/>
  </r>
  <r>
    <n v="990"/>
    <s v="Charles G. Koch Charitable Foundation_James Madison Institute20076850"/>
    <x v="27"/>
    <s v="James Madison Institute"/>
    <n v="6850"/>
    <x v="10"/>
    <x v="1"/>
    <m/>
  </r>
  <r>
    <n v="990"/>
    <s v="Charles G. Koch Charitable Foundation_James Madison Institute200839462"/>
    <x v="27"/>
    <s v="James Madison Institute"/>
    <n v="39462"/>
    <x v="1"/>
    <x v="1"/>
    <m/>
  </r>
  <r>
    <n v="990"/>
    <s v="Charles G. Koch Charitable Foundation_James Madison Institute20099667"/>
    <x v="27"/>
    <s v="James Madison Institute"/>
    <n v="9667"/>
    <x v="0"/>
    <x v="1"/>
    <m/>
  </r>
  <r>
    <n v="990"/>
    <s v="Charles G. Koch Charitable Foundation_James Madison Institute20107500"/>
    <x v="27"/>
    <s v="James Madison Institute"/>
    <n v="7500"/>
    <x v="2"/>
    <x v="1"/>
    <m/>
  </r>
  <r>
    <n v="990"/>
    <s v="Charles G. Koch Charitable Foundation_James Madison Institute201120000"/>
    <x v="27"/>
    <s v="James Madison Institute"/>
    <n v="20000"/>
    <x v="9"/>
    <x v="1"/>
    <m/>
  </r>
  <r>
    <n v="990"/>
    <s v="Charles G. Koch Charitable Foundation_James Madison Institute201225000"/>
    <x v="27"/>
    <s v="James Madison Institute"/>
    <n v="25000"/>
    <x v="8"/>
    <x v="1"/>
    <m/>
  </r>
  <r>
    <n v="990"/>
    <s v="Charles G. Koch Charitable Foundation_James Madison Institute201340000"/>
    <x v="27"/>
    <s v="James Madison Institute"/>
    <n v="40000"/>
    <x v="7"/>
    <x v="1"/>
    <m/>
  </r>
  <r>
    <n v="990"/>
    <s v="Charles G. Koch Charitable Foundation_James Madison Institute201440000"/>
    <x v="27"/>
    <s v="James Madison Institute"/>
    <n v="40000"/>
    <x v="6"/>
    <x v="1"/>
    <m/>
  </r>
  <r>
    <n v="990"/>
    <s v="Charles G. Koch Charitable Foundation_James Madison Institute201565000"/>
    <x v="27"/>
    <s v="James Madison Institute"/>
    <n v="65000"/>
    <x v="5"/>
    <x v="1"/>
    <m/>
  </r>
  <r>
    <n v="990"/>
    <s v="Charles G. Koch Charitable Foundation_James Madison Institute2016226000"/>
    <x v="27"/>
    <s v="James Madison Institute"/>
    <n v="226000"/>
    <x v="4"/>
    <x v="1"/>
    <m/>
  </r>
  <r>
    <n v="990"/>
    <s v="Charles G. Koch Charitable Foundation_James Madison Institute2017166000"/>
    <x v="27"/>
    <s v="James Madison Institute"/>
    <n v="166000"/>
    <x v="19"/>
    <x v="1"/>
    <m/>
  </r>
  <r>
    <n v="990"/>
    <s v="Charles G. Koch Charitable Foundation_James Madison Institute2018197000"/>
    <x v="27"/>
    <s v="James Madison Institute"/>
    <n v="197000"/>
    <x v="21"/>
    <x v="1"/>
    <m/>
  </r>
  <r>
    <n v="990"/>
    <s v="Charles Koch Institute_James Madison Institute201415000"/>
    <x v="28"/>
    <s v="James Madison Institute"/>
    <n v="15000"/>
    <x v="6"/>
    <x v="1"/>
    <m/>
  </r>
  <r>
    <n v="990"/>
    <s v="Charles Koch Institute_James Madison Institute201520000"/>
    <x v="28"/>
    <s v="James Madison Institute"/>
    <n v="20000"/>
    <x v="5"/>
    <x v="1"/>
    <m/>
  </r>
  <r>
    <n v="990"/>
    <s v="Charles Koch Institute_James Madison Institute201610000"/>
    <x v="28"/>
    <s v="James Madison Institute"/>
    <n v="10000"/>
    <x v="4"/>
    <x v="1"/>
    <m/>
  </r>
  <r>
    <n v="990"/>
    <s v="DonorsTrust_James Madison Institute201848400"/>
    <x v="29"/>
    <s v="James Madison Institute"/>
    <n v="48400"/>
    <x v="21"/>
    <x v="1"/>
    <m/>
  </r>
  <r>
    <n v="990"/>
    <s v="DonorsTrust_James Madison Institute20171000"/>
    <x v="29"/>
    <s v="James Madison Institute"/>
    <n v="1000"/>
    <x v="19"/>
    <x v="1"/>
    <m/>
  </r>
  <r>
    <n v="990"/>
    <s v="DonorsTrust_James Madison Institute201727600"/>
    <x v="29"/>
    <s v="James Madison Institute"/>
    <n v="27600"/>
    <x v="19"/>
    <x v="1"/>
    <m/>
  </r>
  <r>
    <n v="990"/>
    <s v="DonorsTrust_James Madison Institute201715300"/>
    <x v="29"/>
    <s v="James Madison Institute"/>
    <n v="15300"/>
    <x v="19"/>
    <x v="1"/>
    <m/>
  </r>
  <r>
    <n v="990"/>
    <s v="DonorsTrust_James Madison Institute20172900"/>
    <x v="29"/>
    <s v="James Madison Institute"/>
    <n v="2900"/>
    <x v="19"/>
    <x v="1"/>
    <m/>
  </r>
  <r>
    <n v="990"/>
    <s v="DonorsTrust_James Madison Institute201710500"/>
    <x v="29"/>
    <s v="James Madison Institute"/>
    <n v="10500"/>
    <x v="19"/>
    <x v="1"/>
    <m/>
  </r>
  <r>
    <n v="990"/>
    <s v="DonorsTrust_James Madison Institute20161000"/>
    <x v="29"/>
    <s v="James Madison Institute"/>
    <n v="1000"/>
    <x v="4"/>
    <x v="1"/>
    <m/>
  </r>
  <r>
    <n v="990"/>
    <s v="DonorsTrust_James Madison Institute201625290"/>
    <x v="29"/>
    <s v="James Madison Institute"/>
    <n v="25290"/>
    <x v="4"/>
    <x v="1"/>
    <m/>
  </r>
  <r>
    <s v="CT2017"/>
    <s v="DonorsTrust_James Madison Institute20121000"/>
    <x v="29"/>
    <s v="James Madison Institute"/>
    <n v="1000"/>
    <x v="8"/>
    <x v="0"/>
    <m/>
  </r>
  <r>
    <s v="CT2017"/>
    <s v="DonorsTrust_James Madison Institute20125000"/>
    <x v="29"/>
    <s v="James Madison Institute"/>
    <n v="5000"/>
    <x v="8"/>
    <x v="0"/>
    <m/>
  </r>
  <r>
    <s v="CT2017"/>
    <s v="DonorsTrust_James Madison Institute20111000"/>
    <x v="29"/>
    <s v="James Madison Institute"/>
    <n v="1000"/>
    <x v="9"/>
    <x v="0"/>
    <m/>
  </r>
  <r>
    <s v="CT2017"/>
    <s v="DonorsTrust_James Madison Institute201112742"/>
    <x v="29"/>
    <s v="James Madison Institute"/>
    <n v="12742"/>
    <x v="9"/>
    <x v="0"/>
    <m/>
  </r>
  <r>
    <s v="CT2017"/>
    <s v="DonorsTrust_James Madison Institute20101000"/>
    <x v="29"/>
    <s v="James Madison Institute"/>
    <n v="1000"/>
    <x v="2"/>
    <x v="0"/>
    <m/>
  </r>
  <r>
    <s v="CT2017"/>
    <s v="DonorsTrust_James Madison Institute2010500"/>
    <x v="29"/>
    <s v="James Madison Institute"/>
    <n v="500"/>
    <x v="2"/>
    <x v="0"/>
    <m/>
  </r>
  <r>
    <s v="CT2017"/>
    <s v="DonorsTrust_James Madison Institute2008500"/>
    <x v="29"/>
    <s v="James Madison Institute"/>
    <n v="500"/>
    <x v="1"/>
    <x v="0"/>
    <m/>
  </r>
  <r>
    <s v="CT2017"/>
    <s v="DonorsTrust_James Madison Institute20076000"/>
    <x v="29"/>
    <s v="James Madison Institute"/>
    <n v="6000"/>
    <x v="10"/>
    <x v="0"/>
    <m/>
  </r>
  <r>
    <s v="CT2017"/>
    <s v="DonorsTrust_James Madison Institute2006500"/>
    <x v="29"/>
    <s v="James Madison Institute"/>
    <n v="500"/>
    <x v="3"/>
    <x v="0"/>
    <m/>
  </r>
  <r>
    <m/>
    <m/>
    <x v="30"/>
    <m/>
    <m/>
    <x v="22"/>
    <x v="0"/>
    <m/>
  </r>
  <r>
    <m/>
    <m/>
    <x v="30"/>
    <m/>
    <m/>
    <x v="22"/>
    <x v="0"/>
    <m/>
  </r>
  <r>
    <m/>
    <m/>
    <x v="30"/>
    <m/>
    <m/>
    <x v="22"/>
    <x v="0"/>
    <m/>
  </r>
  <r>
    <m/>
    <m/>
    <x v="30"/>
    <m/>
    <m/>
    <x v="22"/>
    <x v="0"/>
    <m/>
  </r>
  <r>
    <m/>
    <m/>
    <x v="30"/>
    <m/>
    <m/>
    <x v="22"/>
    <x v="0"/>
    <m/>
  </r>
  <r>
    <m/>
    <m/>
    <x v="30"/>
    <m/>
    <m/>
    <x v="22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B02BEF-53B8-BB44-B39B-B8ADD95D659A}" name="PivotTable2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8:B39" firstHeaderRow="1" firstDataRow="1" firstDataCol="1" rowPageCount="1" colPageCount="1"/>
  <pivotFields count="8">
    <pivotField showAll="0"/>
    <pivotField showAll="0"/>
    <pivotField axis="axisRow" showAll="0" sortType="descending">
      <items count="33">
        <item sd="0" x="0"/>
        <item sd="0" x="1"/>
        <item sd="0" x="2"/>
        <item sd="0" x="27"/>
        <item sd="0" x="28"/>
        <item sd="0" x="3"/>
        <item sd="0" x="4"/>
        <item sd="0" x="29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m="1" x="31"/>
        <item sd="0" x="19"/>
        <item sd="0" x="20"/>
        <item sd="0" x="21"/>
        <item sd="0" x="22"/>
        <item sd="0" x="23"/>
        <item sd="0" x="24"/>
        <item sd="0" x="25"/>
        <item sd="0" x="26"/>
        <item h="1"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4">
        <item x="18"/>
        <item x="20"/>
        <item x="17"/>
        <item x="16"/>
        <item x="15"/>
        <item x="14"/>
        <item x="13"/>
        <item x="12"/>
        <item x="11"/>
        <item x="3"/>
        <item x="10"/>
        <item x="1"/>
        <item x="0"/>
        <item x="2"/>
        <item x="9"/>
        <item x="8"/>
        <item x="7"/>
        <item x="6"/>
        <item x="5"/>
        <item x="4"/>
        <item x="19"/>
        <item x="22"/>
        <item x="21"/>
        <item t="default"/>
      </items>
    </pivotField>
    <pivotField axis="axisPage" showAll="0">
      <items count="4">
        <item x="1"/>
        <item x="2"/>
        <item x="0"/>
        <item t="default"/>
      </items>
    </pivotField>
    <pivotField showAll="0"/>
  </pivotFields>
  <rowFields count="2">
    <field x="2"/>
    <field x="5"/>
  </rowFields>
  <rowItems count="31">
    <i>
      <x v="6"/>
    </i>
    <i>
      <x v="18"/>
    </i>
    <i>
      <x v="8"/>
    </i>
    <i>
      <x v="3"/>
    </i>
    <i>
      <x v="23"/>
    </i>
    <i>
      <x v="16"/>
    </i>
    <i>
      <x v="26"/>
    </i>
    <i>
      <x v="14"/>
    </i>
    <i>
      <x v="28"/>
    </i>
    <i>
      <x v="29"/>
    </i>
    <i>
      <x v="15"/>
    </i>
    <i>
      <x v="7"/>
    </i>
    <i>
      <x v="11"/>
    </i>
    <i>
      <x v="2"/>
    </i>
    <i>
      <x v="10"/>
    </i>
    <i>
      <x/>
    </i>
    <i>
      <x v="12"/>
    </i>
    <i>
      <x v="1"/>
    </i>
    <i>
      <x v="4"/>
    </i>
    <i>
      <x v="19"/>
    </i>
    <i>
      <x v="13"/>
    </i>
    <i>
      <x v="25"/>
    </i>
    <i>
      <x v="5"/>
    </i>
    <i>
      <x v="24"/>
    </i>
    <i>
      <x v="30"/>
    </i>
    <i>
      <x v="21"/>
    </i>
    <i>
      <x v="9"/>
    </i>
    <i>
      <x v="20"/>
    </i>
    <i>
      <x v="17"/>
    </i>
    <i>
      <x v="27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13">
      <pivotArea outline="0" collapsedLevelsAreSubtotals="1" fieldPosition="0"/>
    </format>
    <format dxfId="12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858525-D34C-E04E-9031-1C073F53E205}" name="PivotTable3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 colHeaderCaption="Donor">
  <location ref="G8:J22" firstHeaderRow="1" firstDataRow="2" firstDataCol="1" rowPageCount="1" colPageCount="1"/>
  <pivotFields count="8">
    <pivotField showAll="0"/>
    <pivotField showAll="0"/>
    <pivotField axis="axisCol" showAll="0" sortType="descending">
      <items count="33">
        <item h="1" sd="0" x="0"/>
        <item h="1" sd="0" x="1"/>
        <item h="1" sd="0" x="2"/>
        <item sd="0" x="27"/>
        <item sd="0" x="28"/>
        <item h="1" sd="0" x="3"/>
        <item h="1" sd="0" x="4"/>
        <item h="1" sd="0" x="29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h="1" sd="0" x="17"/>
        <item h="1" sd="0" x="18"/>
        <item h="1" sd="0" m="1" x="31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6"/>
        <item h="1"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4">
        <item x="18"/>
        <item x="20"/>
        <item x="17"/>
        <item x="16"/>
        <item x="15"/>
        <item x="14"/>
        <item x="13"/>
        <item x="12"/>
        <item x="11"/>
        <item x="3"/>
        <item x="10"/>
        <item x="1"/>
        <item x="0"/>
        <item x="2"/>
        <item x="9"/>
        <item x="8"/>
        <item x="7"/>
        <item x="6"/>
        <item x="5"/>
        <item x="4"/>
        <item x="19"/>
        <item x="22"/>
        <item x="21"/>
        <item t="default"/>
      </items>
    </pivotField>
    <pivotField axis="axisPage" showAll="0">
      <items count="4">
        <item x="1"/>
        <item x="2"/>
        <item x="0"/>
        <item t="default"/>
      </items>
    </pivotField>
    <pivotField showAll="0"/>
  </pivotFields>
  <rowFields count="1">
    <field x="5"/>
  </rowFields>
  <rowItems count="13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 t="grand">
      <x/>
    </i>
  </rowItems>
  <colFields count="1">
    <field x="2"/>
  </colFields>
  <colItems count="3">
    <i>
      <x v="3"/>
    </i>
    <i>
      <x v="4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2">
    <format dxfId="15">
      <pivotArea outline="0" collapsedLevelsAreSubtotals="1" fieldPosition="0"/>
    </format>
    <format dxfId="14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james-madison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D6" sqref="D6"/>
    </sheetView>
  </sheetViews>
  <sheetFormatPr baseColWidth="10" defaultRowHeight="16"/>
  <cols>
    <col min="1" max="1" width="51.6640625" bestFit="1" customWidth="1"/>
    <col min="2" max="2" width="17.5" bestFit="1" customWidth="1"/>
    <col min="3" max="3" width="10.6640625" style="3" customWidth="1"/>
    <col min="4" max="5" width="21.33203125" style="20" customWidth="1"/>
    <col min="6" max="6" width="10.83203125" style="3"/>
    <col min="7" max="7" width="17.5" style="3" bestFit="1" customWidth="1"/>
    <col min="8" max="8" width="33" style="3" bestFit="1" customWidth="1"/>
    <col min="9" max="9" width="19" style="3" bestFit="1" customWidth="1"/>
    <col min="10" max="10" width="10.83203125" style="3" bestFit="1" customWidth="1"/>
    <col min="11" max="11" width="11" bestFit="1" customWidth="1"/>
    <col min="12" max="12" width="13.1640625" bestFit="1" customWidth="1"/>
    <col min="13" max="13" width="38.5" bestFit="1" customWidth="1"/>
    <col min="14" max="14" width="12.1640625" bestFit="1" customWidth="1"/>
    <col min="15" max="15" width="42.5" bestFit="1" customWidth="1"/>
    <col min="16" max="16" width="25.6640625" bestFit="1" customWidth="1"/>
    <col min="17" max="17" width="16.6640625" bestFit="1" customWidth="1"/>
    <col min="18" max="18" width="20.33203125" bestFit="1" customWidth="1"/>
    <col min="19" max="19" width="19" bestFit="1" customWidth="1"/>
    <col min="20" max="20" width="29.83203125" bestFit="1" customWidth="1"/>
    <col min="21" max="21" width="16.83203125" bestFit="1" customWidth="1"/>
    <col min="22" max="22" width="22.33203125" bestFit="1" customWidth="1"/>
    <col min="23" max="23" width="25" bestFit="1" customWidth="1"/>
    <col min="24" max="24" width="34.6640625" bestFit="1" customWidth="1"/>
    <col min="25" max="25" width="19.6640625" bestFit="1" customWidth="1"/>
    <col min="26" max="26" width="30.6640625" bestFit="1" customWidth="1"/>
    <col min="27" max="27" width="11" bestFit="1" customWidth="1"/>
    <col min="28" max="28" width="35" bestFit="1" customWidth="1"/>
    <col min="29" max="29" width="28.83203125" bestFit="1" customWidth="1"/>
    <col min="30" max="30" width="17.5" bestFit="1" customWidth="1"/>
    <col min="31" max="31" width="6.83203125" bestFit="1" customWidth="1"/>
  </cols>
  <sheetData>
    <row r="1" spans="1:10" ht="29">
      <c r="A1" s="14" t="s">
        <v>33</v>
      </c>
    </row>
    <row r="2" spans="1:10" ht="21">
      <c r="A2" s="8" t="s">
        <v>60</v>
      </c>
      <c r="B2" s="9">
        <v>41970</v>
      </c>
    </row>
    <row r="3" spans="1:10" ht="19">
      <c r="A3" s="10" t="s">
        <v>61</v>
      </c>
    </row>
    <row r="4" spans="1:10" ht="21">
      <c r="A4" s="8"/>
      <c r="B4" s="4"/>
    </row>
    <row r="5" spans="1:10" ht="26">
      <c r="A5" s="13" t="s">
        <v>62</v>
      </c>
      <c r="B5" s="4"/>
      <c r="G5" s="18" t="s">
        <v>93</v>
      </c>
    </row>
    <row r="6" spans="1:10" s="12" customFormat="1">
      <c r="A6" s="1" t="s">
        <v>37</v>
      </c>
      <c r="B6" t="s">
        <v>83</v>
      </c>
      <c r="C6" s="11"/>
      <c r="D6" s="21"/>
      <c r="E6" s="21"/>
      <c r="F6" s="11"/>
      <c r="G6" s="1" t="s">
        <v>37</v>
      </c>
      <c r="H6" t="s">
        <v>83</v>
      </c>
      <c r="I6" s="11"/>
      <c r="J6" s="11"/>
    </row>
    <row r="7" spans="1:10">
      <c r="G7"/>
      <c r="H7"/>
    </row>
    <row r="8" spans="1:10">
      <c r="A8" s="1" t="s">
        <v>59</v>
      </c>
      <c r="B8" s="5" t="s">
        <v>32</v>
      </c>
      <c r="C8" s="15" t="s">
        <v>39</v>
      </c>
      <c r="D8" s="19"/>
      <c r="E8" s="19"/>
      <c r="G8" s="1" t="s">
        <v>32</v>
      </c>
      <c r="H8" s="1" t="s">
        <v>92</v>
      </c>
      <c r="I8"/>
      <c r="J8"/>
    </row>
    <row r="9" spans="1:10">
      <c r="A9" s="2" t="s">
        <v>8</v>
      </c>
      <c r="B9" s="5">
        <v>1452200</v>
      </c>
      <c r="C9" s="3" t="str">
        <f>IFERROR(IF(VLOOKUP(A9,Resources!A:B,2,FALSE)=0,"",VLOOKUP(A9,Resources!A:B,2,FALSE)),"")</f>
        <v>https://www.desmogblog.com/donors-capital-fund</v>
      </c>
      <c r="G9" s="1" t="s">
        <v>91</v>
      </c>
      <c r="H9" t="s">
        <v>6</v>
      </c>
      <c r="I9" t="s">
        <v>65</v>
      </c>
      <c r="J9" t="s">
        <v>31</v>
      </c>
    </row>
    <row r="10" spans="1:10">
      <c r="A10" s="2" t="s">
        <v>15</v>
      </c>
      <c r="B10" s="5">
        <v>1325000</v>
      </c>
      <c r="C10" s="3" t="str">
        <f>IFERROR(IF(VLOOKUP(A10,Resources!A:B,2,FALSE)=0,"",VLOOKUP(A10,Resources!A:B,2,FALSE)),"")</f>
        <v/>
      </c>
      <c r="G10" s="2">
        <v>2007</v>
      </c>
      <c r="H10" s="5">
        <v>6850</v>
      </c>
      <c r="I10" s="5"/>
      <c r="J10" s="5">
        <v>6850</v>
      </c>
    </row>
    <row r="11" spans="1:10">
      <c r="A11" s="2" t="s">
        <v>7</v>
      </c>
      <c r="B11" s="5">
        <v>1140000</v>
      </c>
      <c r="C11" s="3" t="str">
        <f>IFERROR(IF(VLOOKUP(A11,Resources!A:B,2,FALSE)=0,"",VLOOKUP(A11,Resources!A:B,2,FALSE)),"")</f>
        <v>https://www.desmogblog.com/dunn-s-foundation-advancement-right-thinking</v>
      </c>
      <c r="G11" s="2">
        <v>2008</v>
      </c>
      <c r="H11" s="5">
        <v>39462</v>
      </c>
      <c r="I11" s="5"/>
      <c r="J11" s="5">
        <v>39462</v>
      </c>
    </row>
    <row r="12" spans="1:10">
      <c r="A12" s="2" t="s">
        <v>6</v>
      </c>
      <c r="B12" s="5">
        <v>842479</v>
      </c>
      <c r="C12" s="3" t="str">
        <f>IFERROR(IF(VLOOKUP(A12,Resources!A:B,2,FALSE)=0,"",VLOOKUP(A12,Resources!A:B,2,FALSE)),"")</f>
        <v>https://www.desmogblog.com/koch-family-foundations</v>
      </c>
      <c r="G12" s="2">
        <v>2009</v>
      </c>
      <c r="H12" s="5">
        <v>9667</v>
      </c>
      <c r="I12" s="5"/>
      <c r="J12" s="5">
        <v>9667</v>
      </c>
    </row>
    <row r="13" spans="1:10">
      <c r="A13" s="2" t="s">
        <v>4</v>
      </c>
      <c r="B13" s="5">
        <v>445322</v>
      </c>
      <c r="C13" s="3" t="str">
        <f>IFERROR(IF(VLOOKUP(A13,Resources!A:B,2,FALSE)=0,"",VLOOKUP(A13,Resources!A:B,2,FALSE)),"")</f>
        <v>https://www.desmogblog.com/state-policy-network</v>
      </c>
      <c r="G13" s="2">
        <v>2010</v>
      </c>
      <c r="H13" s="5">
        <v>7500</v>
      </c>
      <c r="I13" s="5"/>
      <c r="J13" s="5">
        <v>7500</v>
      </c>
    </row>
    <row r="14" spans="1:10">
      <c r="A14" s="2" t="s">
        <v>17</v>
      </c>
      <c r="B14" s="5">
        <v>437841</v>
      </c>
      <c r="C14" s="3" t="str">
        <f>IFERROR(IF(VLOOKUP(A14,Resources!A:B,2,FALSE)=0,"",VLOOKUP(A14,Resources!A:B,2,FALSE)),"")</f>
        <v>http://www.sourcewatch.org/index.php/John_Templeton_Foundation</v>
      </c>
      <c r="G14" s="2">
        <v>2011</v>
      </c>
      <c r="H14" s="5">
        <v>20000</v>
      </c>
      <c r="I14" s="5"/>
      <c r="J14" s="5">
        <v>20000</v>
      </c>
    </row>
    <row r="15" spans="1:10">
      <c r="A15" s="2" t="s">
        <v>12</v>
      </c>
      <c r="B15" s="5">
        <v>410000</v>
      </c>
      <c r="C15" s="3" t="str">
        <f>IFERROR(IF(VLOOKUP(A15,Resources!A:B,2,FALSE)=0,"",VLOOKUP(A15,Resources!A:B,2,FALSE)),"")</f>
        <v>http://www.sourcewatch.org/index.php/Roe_Foundation</v>
      </c>
      <c r="G15" s="2">
        <v>2012</v>
      </c>
      <c r="H15" s="5">
        <v>25000</v>
      </c>
      <c r="I15" s="5"/>
      <c r="J15" s="5">
        <v>25000</v>
      </c>
    </row>
    <row r="16" spans="1:10">
      <c r="A16" s="2" t="s">
        <v>13</v>
      </c>
      <c r="B16" s="5">
        <v>322979</v>
      </c>
      <c r="C16" s="3" t="str">
        <f>IFERROR(IF(VLOOKUP(A16,Resources!A:B,2,FALSE)=0,"",VLOOKUP(A16,Resources!A:B,2,FALSE)),"")</f>
        <v>http://www.sourcewatch.org/index.php/Jaquelin_Hume_Foundation</v>
      </c>
      <c r="G16" s="2">
        <v>2013</v>
      </c>
      <c r="H16" s="5">
        <v>40000</v>
      </c>
      <c r="I16" s="5"/>
      <c r="J16" s="5">
        <v>40000</v>
      </c>
    </row>
    <row r="17" spans="1:10">
      <c r="A17" s="2" t="s">
        <v>16</v>
      </c>
      <c r="B17" s="5">
        <v>290000</v>
      </c>
      <c r="C17" s="3" t="str">
        <f>IFERROR(IF(VLOOKUP(A17,Resources!A:B,2,FALSE)=0,"",VLOOKUP(A17,Resources!A:B,2,FALSE)),"")</f>
        <v>http://www.sourcewatch.org/index.php/Walton_Family_Foundation</v>
      </c>
      <c r="G17" s="2">
        <v>2014</v>
      </c>
      <c r="H17" s="5">
        <v>40000</v>
      </c>
      <c r="I17" s="5">
        <v>15000</v>
      </c>
      <c r="J17" s="5">
        <v>55000</v>
      </c>
    </row>
    <row r="18" spans="1:10">
      <c r="A18" s="2" t="s">
        <v>30</v>
      </c>
      <c r="B18" s="5">
        <v>208500</v>
      </c>
      <c r="C18" s="3" t="str">
        <f>IFERROR(IF(VLOOKUP(A18,Resources!A:B,2,FALSE)=0,"",VLOOKUP(A18,Resources!A:B,2,FALSE)),"")</f>
        <v>http://www.sourcewatch.org/index.php/William_H._Donner_Foundation</v>
      </c>
      <c r="G18" s="2">
        <v>2015</v>
      </c>
      <c r="H18" s="5">
        <v>65000</v>
      </c>
      <c r="I18" s="5">
        <v>20000</v>
      </c>
      <c r="J18" s="5">
        <v>85000</v>
      </c>
    </row>
    <row r="19" spans="1:10">
      <c r="A19" s="2" t="s">
        <v>10</v>
      </c>
      <c r="B19" s="5">
        <v>165000</v>
      </c>
      <c r="C19" s="3" t="str">
        <f>IFERROR(IF(VLOOKUP(A19,Resources!A:B,2,FALSE)=0,"",VLOOKUP(A19,Resources!A:B,2,FALSE)),"")</f>
        <v>http://www.sourcewatch.org/index.php/JM_Foundation</v>
      </c>
      <c r="G19" s="2">
        <v>2016</v>
      </c>
      <c r="H19" s="5">
        <v>226000</v>
      </c>
      <c r="I19" s="5">
        <v>10000</v>
      </c>
      <c r="J19" s="5">
        <v>236000</v>
      </c>
    </row>
    <row r="20" spans="1:10">
      <c r="A20" s="2" t="s">
        <v>9</v>
      </c>
      <c r="B20" s="5">
        <v>160232</v>
      </c>
      <c r="C20" s="3" t="str">
        <f>IFERROR(IF(VLOOKUP(A20,Resources!A:B,2,FALSE)=0,"",VLOOKUP(A20,Resources!A:B,2,FALSE)),"")</f>
        <v>https://www.desmogblog.com/who-donors-trust</v>
      </c>
      <c r="G20" s="2">
        <v>2017</v>
      </c>
      <c r="H20" s="5">
        <v>166000</v>
      </c>
      <c r="I20" s="5"/>
      <c r="J20" s="5">
        <v>166000</v>
      </c>
    </row>
    <row r="21" spans="1:10">
      <c r="A21" s="2" t="s">
        <v>22</v>
      </c>
      <c r="B21" s="5">
        <v>110000</v>
      </c>
      <c r="C21" s="3" t="str">
        <f>IFERROR(IF(VLOOKUP(A21,Resources!A:B,2,FALSE)=0,"",VLOOKUP(A21,Resources!A:B,2,FALSE)),"")</f>
        <v>http://www.sourcewatch.org/index.php/Friedman_Foundation_for_Educational_Choice</v>
      </c>
      <c r="G21" s="2">
        <v>2018</v>
      </c>
      <c r="H21" s="5">
        <v>197000</v>
      </c>
      <c r="I21" s="5"/>
      <c r="J21" s="5">
        <v>197000</v>
      </c>
    </row>
    <row r="22" spans="1:10">
      <c r="A22" s="2" t="s">
        <v>27</v>
      </c>
      <c r="B22" s="5">
        <v>100000</v>
      </c>
      <c r="C22" s="3" t="str">
        <f>IFERROR(IF(VLOOKUP(A22,Resources!A:B,2,FALSE)=0,"",VLOOKUP(A22,Resources!A:B,2,FALSE)),"")</f>
        <v>https://www.desmogblog.com/cato-institute</v>
      </c>
      <c r="G22" s="2" t="s">
        <v>31</v>
      </c>
      <c r="H22" s="5">
        <v>842479</v>
      </c>
      <c r="I22" s="5">
        <v>45000</v>
      </c>
      <c r="J22" s="5">
        <v>887479</v>
      </c>
    </row>
    <row r="23" spans="1:10">
      <c r="A23" s="2" t="s">
        <v>78</v>
      </c>
      <c r="B23" s="5">
        <v>75000</v>
      </c>
      <c r="C23" s="3" t="str">
        <f>IFERROR(IF(VLOOKUP(A23,Resources!A:B,2,FALSE)=0,"",VLOOKUP(A23,Resources!A:B,2,FALSE)),"")</f>
        <v>https://www.desmogblog.com/franklin-centre-government-and-public-integrity</v>
      </c>
      <c r="G23"/>
      <c r="H23"/>
      <c r="I23"/>
      <c r="J23"/>
    </row>
    <row r="24" spans="1:10">
      <c r="A24" s="2" t="s">
        <v>21</v>
      </c>
      <c r="B24" s="5">
        <v>60000</v>
      </c>
      <c r="C24" s="3" t="str">
        <f>IFERROR(IF(VLOOKUP(A24,Resources!A:B,2,FALSE)=0,"",VLOOKUP(A24,Resources!A:B,2,FALSE)),"")</f>
        <v>http://www.sourcewatch.org/index.php/American_Petroleum_Institute</v>
      </c>
      <c r="G24"/>
      <c r="H24"/>
      <c r="I24"/>
      <c r="J24"/>
    </row>
    <row r="25" spans="1:10">
      <c r="A25" s="2" t="s">
        <v>26</v>
      </c>
      <c r="B25" s="5">
        <v>50000</v>
      </c>
      <c r="C25" s="3" t="str">
        <f>IFERROR(IF(VLOOKUP(A25,Resources!A:B,2,FALSE)=0,"",VLOOKUP(A25,Resources!A:B,2,FALSE)),"")</f>
        <v>https://www.desmogblog.com/heartland-institute</v>
      </c>
      <c r="G25"/>
      <c r="H25"/>
      <c r="I25"/>
      <c r="J25"/>
    </row>
    <row r="26" spans="1:10">
      <c r="A26" s="2" t="s">
        <v>18</v>
      </c>
      <c r="B26" s="5">
        <v>50000</v>
      </c>
      <c r="C26" s="3" t="str">
        <f>IFERROR(IF(VLOOKUP(A26,Resources!A:B,2,FALSE)=0,"",VLOOKUP(A26,Resources!A:B,2,FALSE)),"")</f>
        <v>http://www.sourcewatch.org/index.php/Castle_Rock_Foundation</v>
      </c>
      <c r="G26"/>
      <c r="H26"/>
      <c r="I26"/>
      <c r="J26"/>
    </row>
    <row r="27" spans="1:10">
      <c r="A27" s="2" t="s">
        <v>65</v>
      </c>
      <c r="B27" s="5">
        <v>45000</v>
      </c>
      <c r="C27" s="3" t="str">
        <f>IFERROR(IF(VLOOKUP(A27,Resources!A:B,2,FALSE)=0,"",VLOOKUP(A27,Resources!A:B,2,FALSE)),"")</f>
        <v>https://www.desmogblog.com/koch-family-foundations</v>
      </c>
      <c r="G27"/>
      <c r="H27"/>
      <c r="I27"/>
      <c r="J27"/>
    </row>
    <row r="28" spans="1:10">
      <c r="A28" s="2" t="s">
        <v>23</v>
      </c>
      <c r="B28" s="5">
        <v>33700</v>
      </c>
      <c r="C28" s="3" t="str">
        <f>IFERROR(IF(VLOOKUP(A28,Resources!A:B,2,FALSE)=0,"",VLOOKUP(A28,Resources!A:B,2,FALSE)),"")</f>
        <v>https://www.sourcewatch.org/index.php/Lovett_%26_Ruth_Peters_Foundation</v>
      </c>
      <c r="G28"/>
      <c r="H28"/>
      <c r="I28"/>
      <c r="J28"/>
    </row>
    <row r="29" spans="1:10">
      <c r="A29" s="2" t="s">
        <v>29</v>
      </c>
      <c r="B29" s="5">
        <v>25000</v>
      </c>
      <c r="C29" s="3" t="str">
        <f>IFERROR(IF(VLOOKUP(A29,Resources!A:B,2,FALSE)=0,"",VLOOKUP(A29,Resources!A:B,2,FALSE)),"")</f>
        <v/>
      </c>
      <c r="G29"/>
      <c r="H29"/>
      <c r="I29"/>
      <c r="J29"/>
    </row>
    <row r="30" spans="1:10">
      <c r="A30" s="2" t="s">
        <v>79</v>
      </c>
      <c r="B30" s="5">
        <v>25000</v>
      </c>
      <c r="C30" s="3" t="str">
        <f>IFERROR(IF(VLOOKUP(A30,Resources!A:B,2,FALSE)=0,"",VLOOKUP(A30,Resources!A:B,2,FALSE)),"")</f>
        <v>https://www.sourcewatch.org/index.php/Randolph_Foundation</v>
      </c>
      <c r="G30"/>
      <c r="H30"/>
      <c r="I30"/>
      <c r="J30"/>
    </row>
    <row r="31" spans="1:10">
      <c r="A31" s="2" t="s">
        <v>11</v>
      </c>
      <c r="B31" s="5">
        <v>22000</v>
      </c>
      <c r="C31" s="3" t="str">
        <f>IFERROR(IF(VLOOKUP(A31,Resources!A:B,2,FALSE)=0,"",VLOOKUP(A31,Resources!A:B,2,FALSE)),"")</f>
        <v>https://www.sourcewatch.org/index.php/Chase_Foundation_of_Virginia</v>
      </c>
      <c r="G31"/>
      <c r="H31"/>
      <c r="I31"/>
      <c r="J31"/>
    </row>
    <row r="32" spans="1:10">
      <c r="A32" s="2" t="s">
        <v>24</v>
      </c>
      <c r="B32" s="5">
        <v>15000</v>
      </c>
      <c r="C32" s="3" t="str">
        <f>IFERROR(IF(VLOOKUP(A32,Resources!A:B,2,FALSE)=0,"",VLOOKUP(A32,Resources!A:B,2,FALSE)),"")</f>
        <v>https://www.sourcewatch.org/index.php/Lynde_and_Harry_Bradley_Foundation</v>
      </c>
      <c r="G32"/>
      <c r="H32"/>
      <c r="I32"/>
      <c r="J32"/>
    </row>
    <row r="33" spans="1:8">
      <c r="A33" s="2" t="s">
        <v>80</v>
      </c>
      <c r="B33" s="5">
        <v>15000</v>
      </c>
      <c r="C33" s="3" t="str">
        <f>IFERROR(IF(VLOOKUP(A33,Resources!A:B,2,FALSE)=0,"",VLOOKUP(A33,Resources!A:B,2,FALSE)),"")</f>
        <v/>
      </c>
      <c r="G33"/>
      <c r="H33"/>
    </row>
    <row r="34" spans="1:8">
      <c r="A34" s="2" t="s">
        <v>19</v>
      </c>
      <c r="B34" s="5">
        <v>10000</v>
      </c>
      <c r="C34" s="3" t="str">
        <f>IFERROR(IF(VLOOKUP(A34,Resources!A:B,2,FALSE)=0,"",VLOOKUP(A34,Resources!A:B,2,FALSE)),"")</f>
        <v/>
      </c>
      <c r="G34"/>
      <c r="H34"/>
    </row>
    <row r="35" spans="1:8">
      <c r="A35" s="2" t="s">
        <v>28</v>
      </c>
      <c r="B35" s="5">
        <v>5000</v>
      </c>
      <c r="C35" s="3" t="str">
        <f>IFERROR(IF(VLOOKUP(A35,Resources!A:B,2,FALSE)=0,"",VLOOKUP(A35,Resources!A:B,2,FALSE)),"")</f>
        <v>http://www.sourcewatch.org/index.php/Exxon_Mobil</v>
      </c>
      <c r="G35"/>
      <c r="H35"/>
    </row>
    <row r="36" spans="1:8">
      <c r="A36" s="2" t="s">
        <v>14</v>
      </c>
      <c r="B36" s="5">
        <v>1450</v>
      </c>
      <c r="C36" s="3" t="str">
        <f>IFERROR(IF(VLOOKUP(A36,Resources!A:B,2,FALSE)=0,"",VLOOKUP(A36,Resources!A:B,2,FALSE)),"")</f>
        <v>https://www.sourcewatch.org/index.php/National_Christian_Foundation</v>
      </c>
      <c r="G36"/>
      <c r="H36"/>
    </row>
    <row r="37" spans="1:8">
      <c r="A37" s="2" t="s">
        <v>25</v>
      </c>
      <c r="B37" s="5">
        <v>1000</v>
      </c>
      <c r="C37" s="3" t="str">
        <f>IFERROR(IF(VLOOKUP(A37,Resources!A:B,2,FALSE)=0,"",VLOOKUP(A37,Resources!A:B,2,FALSE)),"")</f>
        <v>http://www.sourcewatch.org/index.php/The_Leadership_Institute</v>
      </c>
      <c r="G37"/>
      <c r="H37"/>
    </row>
    <row r="38" spans="1:8">
      <c r="A38" s="2" t="s">
        <v>20</v>
      </c>
      <c r="B38" s="5">
        <v>1000</v>
      </c>
      <c r="C38" s="3" t="str">
        <f>IFERROR(IF(VLOOKUP(A38,Resources!A:B,2,FALSE)=0,"",VLOOKUP(A38,Resources!A:B,2,FALSE)),"")</f>
        <v>http://www.sourcewatch.org/index.php/Vernon_K._Krieble_Foundation</v>
      </c>
      <c r="G38"/>
      <c r="H38"/>
    </row>
    <row r="39" spans="1:8">
      <c r="A39" s="2" t="s">
        <v>31</v>
      </c>
      <c r="B39" s="5">
        <v>7843703</v>
      </c>
      <c r="C39" s="3" t="str">
        <f>IFERROR(IF(VLOOKUP(A39,Resources!A:B,2,FALSE)=0,"",VLOOKUP(A39,Resources!A:B,2,FALSE)),"")</f>
        <v/>
      </c>
      <c r="G39"/>
      <c r="H39"/>
    </row>
    <row r="40" spans="1:8">
      <c r="C40" s="3" t="str">
        <f>IFERROR(IF(VLOOKUP(A40,Resources!A:B,2,FALSE)=0,"",VLOOKUP(A40,Resources!A:B,2,FALSE)),"")</f>
        <v/>
      </c>
    </row>
    <row r="41" spans="1:8">
      <c r="C41" s="3" t="str">
        <f>IFERROR(IF(VLOOKUP(A41,Resources!A:B,2,FALSE)=0,"",VLOOKUP(A41,Resources!A:B,2,FALSE)),"")</f>
        <v/>
      </c>
    </row>
  </sheetData>
  <hyperlinks>
    <hyperlink ref="A3" r:id="rId3" display="http://www.desmogblog.com/james-madison-institute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5"/>
  <sheetViews>
    <sheetView workbookViewId="0">
      <selection activeCell="B14" sqref="B14"/>
    </sheetView>
  </sheetViews>
  <sheetFormatPr baseColWidth="10" defaultRowHeight="16"/>
  <cols>
    <col min="2" max="2" width="46.83203125" customWidth="1"/>
    <col min="3" max="3" width="37" customWidth="1"/>
    <col min="4" max="4" width="33" customWidth="1"/>
    <col min="5" max="5" width="11.1640625" style="5" bestFit="1" customWidth="1"/>
    <col min="7" max="7" width="14.33203125" bestFit="1" customWidth="1"/>
    <col min="8" max="8" width="15.1640625" customWidth="1"/>
  </cols>
  <sheetData>
    <row r="1" spans="1:8">
      <c r="A1" s="6" t="s">
        <v>35</v>
      </c>
      <c r="B1" s="6" t="s">
        <v>34</v>
      </c>
      <c r="C1" s="6" t="s">
        <v>0</v>
      </c>
      <c r="D1" s="6" t="s">
        <v>1</v>
      </c>
      <c r="E1" s="7" t="s">
        <v>2</v>
      </c>
      <c r="F1" s="6" t="s">
        <v>3</v>
      </c>
      <c r="G1" s="6" t="s">
        <v>37</v>
      </c>
      <c r="H1" s="6" t="s">
        <v>81</v>
      </c>
    </row>
    <row r="2" spans="1:8">
      <c r="A2" t="s">
        <v>36</v>
      </c>
      <c r="B2" t="str">
        <f t="shared" ref="B2:B17" si="0">C2&amp;"_"&amp;D2&amp;F2&amp;E2</f>
        <v>American Petroleum Institute_James Madison Institute200930000</v>
      </c>
      <c r="C2" t="s">
        <v>21</v>
      </c>
      <c r="D2" t="s">
        <v>5</v>
      </c>
      <c r="E2" s="5">
        <v>30000</v>
      </c>
      <c r="F2">
        <v>2009</v>
      </c>
    </row>
    <row r="3" spans="1:8">
      <c r="A3" t="s">
        <v>36</v>
      </c>
      <c r="B3" t="str">
        <f t="shared" si="0"/>
        <v>American Petroleum Institute_James Madison Institute200830000</v>
      </c>
      <c r="C3" t="s">
        <v>21</v>
      </c>
      <c r="D3" t="s">
        <v>5</v>
      </c>
      <c r="E3" s="5">
        <v>30000</v>
      </c>
      <c r="F3">
        <v>2008</v>
      </c>
    </row>
    <row r="4" spans="1:8">
      <c r="A4" t="s">
        <v>36</v>
      </c>
      <c r="B4" t="str">
        <f t="shared" si="0"/>
        <v>Castle Rock Foundation_James Madison Institute201025000</v>
      </c>
      <c r="C4" t="s">
        <v>18</v>
      </c>
      <c r="D4" t="s">
        <v>5</v>
      </c>
      <c r="E4" s="5">
        <v>25000</v>
      </c>
      <c r="F4">
        <v>2010</v>
      </c>
    </row>
    <row r="5" spans="1:8">
      <c r="A5" t="s">
        <v>36</v>
      </c>
      <c r="B5" t="str">
        <f t="shared" si="0"/>
        <v>Castle Rock Foundation_James Madison Institute200925000</v>
      </c>
      <c r="C5" t="s">
        <v>18</v>
      </c>
      <c r="D5" t="s">
        <v>5</v>
      </c>
      <c r="E5" s="5">
        <v>25000</v>
      </c>
      <c r="F5">
        <v>2009</v>
      </c>
    </row>
    <row r="6" spans="1:8">
      <c r="A6" t="s">
        <v>36</v>
      </c>
      <c r="B6" t="str">
        <f t="shared" si="0"/>
        <v>Cato Institute_James Madison Institute2006100000</v>
      </c>
      <c r="C6" t="s">
        <v>27</v>
      </c>
      <c r="D6" t="s">
        <v>5</v>
      </c>
      <c r="E6" s="5">
        <v>100000</v>
      </c>
      <c r="F6">
        <v>2006</v>
      </c>
    </row>
    <row r="7" spans="1:8">
      <c r="A7">
        <v>990</v>
      </c>
      <c r="B7" t="str">
        <f t="shared" si="0"/>
        <v>Chase Foundation of Virginia_James Madison Institute20162000</v>
      </c>
      <c r="C7" t="s">
        <v>11</v>
      </c>
      <c r="D7" t="s">
        <v>5</v>
      </c>
      <c r="E7" s="5">
        <v>2000</v>
      </c>
      <c r="F7">
        <v>2016</v>
      </c>
      <c r="G7" t="s">
        <v>64</v>
      </c>
    </row>
    <row r="8" spans="1:8">
      <c r="A8">
        <v>990</v>
      </c>
      <c r="B8" t="str">
        <f t="shared" si="0"/>
        <v>Chase Foundation of Virginia_James Madison Institute20152000</v>
      </c>
      <c r="C8" t="s">
        <v>11</v>
      </c>
      <c r="D8" t="s">
        <v>5</v>
      </c>
      <c r="E8" s="5">
        <v>2000</v>
      </c>
      <c r="F8">
        <v>2015</v>
      </c>
      <c r="G8" t="s">
        <v>64</v>
      </c>
    </row>
    <row r="9" spans="1:8">
      <c r="A9">
        <v>990</v>
      </c>
      <c r="B9" t="str">
        <f t="shared" si="0"/>
        <v>Chase Foundation of Virginia_James Madison Institute20142000</v>
      </c>
      <c r="C9" t="s">
        <v>11</v>
      </c>
      <c r="D9" t="s">
        <v>5</v>
      </c>
      <c r="E9" s="5">
        <v>2000</v>
      </c>
      <c r="F9">
        <v>2014</v>
      </c>
      <c r="G9" t="s">
        <v>64</v>
      </c>
    </row>
    <row r="10" spans="1:8">
      <c r="A10">
        <v>990</v>
      </c>
      <c r="B10" t="str">
        <f t="shared" si="0"/>
        <v>Chase Foundation of Virginia_James Madison Institute20132000</v>
      </c>
      <c r="C10" t="s">
        <v>11</v>
      </c>
      <c r="D10" t="s">
        <v>5</v>
      </c>
      <c r="E10" s="5">
        <v>2000</v>
      </c>
      <c r="F10">
        <v>2013</v>
      </c>
      <c r="G10" t="s">
        <v>64</v>
      </c>
    </row>
    <row r="11" spans="1:8">
      <c r="A11" t="s">
        <v>36</v>
      </c>
      <c r="B11" t="str">
        <f t="shared" si="0"/>
        <v>Chase Foundation of Virginia_James Madison Institute20122000</v>
      </c>
      <c r="C11" t="s">
        <v>11</v>
      </c>
      <c r="D11" t="s">
        <v>5</v>
      </c>
      <c r="E11" s="5">
        <v>2000</v>
      </c>
      <c r="F11">
        <v>2012</v>
      </c>
    </row>
    <row r="12" spans="1:8">
      <c r="A12" t="s">
        <v>36</v>
      </c>
      <c r="B12" t="str">
        <f t="shared" si="0"/>
        <v>Chase Foundation of Virginia_James Madison Institute20112000</v>
      </c>
      <c r="C12" t="s">
        <v>11</v>
      </c>
      <c r="D12" t="s">
        <v>5</v>
      </c>
      <c r="E12" s="5">
        <v>2000</v>
      </c>
      <c r="F12">
        <v>2011</v>
      </c>
    </row>
    <row r="13" spans="1:8">
      <c r="A13" t="s">
        <v>36</v>
      </c>
      <c r="B13" t="str">
        <f t="shared" si="0"/>
        <v>Chase Foundation of Virginia_James Madison Institute20102000</v>
      </c>
      <c r="C13" t="s">
        <v>11</v>
      </c>
      <c r="D13" t="s">
        <v>5</v>
      </c>
      <c r="E13" s="5">
        <v>2000</v>
      </c>
      <c r="F13">
        <v>2010</v>
      </c>
    </row>
    <row r="14" spans="1:8">
      <c r="A14" t="s">
        <v>36</v>
      </c>
      <c r="B14" t="str">
        <f t="shared" si="0"/>
        <v>Chase Foundation of Virginia_James Madison Institute20092000</v>
      </c>
      <c r="C14" t="s">
        <v>11</v>
      </c>
      <c r="D14" t="s">
        <v>5</v>
      </c>
      <c r="E14" s="5">
        <v>2000</v>
      </c>
      <c r="F14">
        <v>2009</v>
      </c>
    </row>
    <row r="15" spans="1:8">
      <c r="A15" t="s">
        <v>36</v>
      </c>
      <c r="B15" t="str">
        <f t="shared" si="0"/>
        <v>Chase Foundation of Virginia_James Madison Institute20082000</v>
      </c>
      <c r="C15" t="s">
        <v>11</v>
      </c>
      <c r="D15" t="s">
        <v>5</v>
      </c>
      <c r="E15" s="5">
        <v>2000</v>
      </c>
      <c r="F15">
        <v>2008</v>
      </c>
    </row>
    <row r="16" spans="1:8">
      <c r="A16" t="s">
        <v>36</v>
      </c>
      <c r="B16" t="str">
        <f t="shared" si="0"/>
        <v>Chase Foundation of Virginia_James Madison Institute20072000</v>
      </c>
      <c r="C16" t="s">
        <v>11</v>
      </c>
      <c r="D16" t="s">
        <v>5</v>
      </c>
      <c r="E16" s="5">
        <v>2000</v>
      </c>
      <c r="F16">
        <v>2007</v>
      </c>
    </row>
    <row r="17" spans="1:7">
      <c r="A17" t="s">
        <v>36</v>
      </c>
      <c r="B17" t="str">
        <f t="shared" si="0"/>
        <v>Chase Foundation of Virginia_James Madison Institute20062000</v>
      </c>
      <c r="C17" t="s">
        <v>11</v>
      </c>
      <c r="D17" t="s">
        <v>5</v>
      </c>
      <c r="E17" s="5">
        <v>2000</v>
      </c>
      <c r="F17">
        <v>2006</v>
      </c>
    </row>
    <row r="18" spans="1:7">
      <c r="A18">
        <v>990</v>
      </c>
      <c r="B18" t="s">
        <v>66</v>
      </c>
      <c r="C18" t="s">
        <v>8</v>
      </c>
      <c r="D18" t="s">
        <v>5</v>
      </c>
      <c r="E18" s="5">
        <v>25000</v>
      </c>
      <c r="F18">
        <v>2016</v>
      </c>
      <c r="G18" t="s">
        <v>64</v>
      </c>
    </row>
    <row r="19" spans="1:7">
      <c r="A19">
        <v>990</v>
      </c>
      <c r="B19" t="s">
        <v>67</v>
      </c>
      <c r="C19" t="s">
        <v>8</v>
      </c>
      <c r="D19" t="s">
        <v>5</v>
      </c>
      <c r="E19" s="5">
        <v>10500</v>
      </c>
      <c r="F19">
        <v>2016</v>
      </c>
      <c r="G19" t="s">
        <v>64</v>
      </c>
    </row>
    <row r="20" spans="1:7">
      <c r="A20">
        <v>990</v>
      </c>
      <c r="B20" t="s">
        <v>68</v>
      </c>
      <c r="C20" t="s">
        <v>8</v>
      </c>
      <c r="D20" t="s">
        <v>5</v>
      </c>
      <c r="E20" s="5">
        <v>3500</v>
      </c>
      <c r="F20">
        <v>2016</v>
      </c>
      <c r="G20" t="s">
        <v>64</v>
      </c>
    </row>
    <row r="21" spans="1:7">
      <c r="A21">
        <v>990</v>
      </c>
      <c r="B21" t="s">
        <v>69</v>
      </c>
      <c r="C21" t="s">
        <v>8</v>
      </c>
      <c r="D21" t="s">
        <v>5</v>
      </c>
      <c r="E21" s="5">
        <v>2700</v>
      </c>
      <c r="F21">
        <v>2016</v>
      </c>
      <c r="G21" t="s">
        <v>64</v>
      </c>
    </row>
    <row r="22" spans="1:7">
      <c r="A22">
        <v>990</v>
      </c>
      <c r="B22" t="s">
        <v>70</v>
      </c>
      <c r="C22" t="s">
        <v>8</v>
      </c>
      <c r="D22" t="s">
        <v>5</v>
      </c>
      <c r="E22" s="5">
        <v>15000</v>
      </c>
      <c r="F22">
        <v>2016</v>
      </c>
      <c r="G22" t="s">
        <v>64</v>
      </c>
    </row>
    <row r="23" spans="1:7">
      <c r="A23">
        <v>990</v>
      </c>
      <c r="B23" t="s">
        <v>71</v>
      </c>
      <c r="C23" t="s">
        <v>8</v>
      </c>
      <c r="D23" t="s">
        <v>5</v>
      </c>
      <c r="E23" s="5">
        <v>2500</v>
      </c>
      <c r="F23">
        <v>2016</v>
      </c>
      <c r="G23" t="s">
        <v>64</v>
      </c>
    </row>
    <row r="24" spans="1:7">
      <c r="A24">
        <v>990</v>
      </c>
      <c r="B24" t="s">
        <v>72</v>
      </c>
      <c r="C24" t="s">
        <v>8</v>
      </c>
      <c r="D24" t="s">
        <v>5</v>
      </c>
      <c r="E24" s="5">
        <v>3500</v>
      </c>
      <c r="F24">
        <v>2015</v>
      </c>
      <c r="G24" t="s">
        <v>64</v>
      </c>
    </row>
    <row r="25" spans="1:7">
      <c r="A25">
        <v>990</v>
      </c>
      <c r="B25" t="s">
        <v>73</v>
      </c>
      <c r="C25" t="s">
        <v>8</v>
      </c>
      <c r="D25" t="s">
        <v>5</v>
      </c>
      <c r="E25" s="5">
        <v>25000</v>
      </c>
      <c r="F25">
        <v>2015</v>
      </c>
      <c r="G25" t="s">
        <v>64</v>
      </c>
    </row>
    <row r="26" spans="1:7">
      <c r="A26">
        <v>990</v>
      </c>
      <c r="B26" t="s">
        <v>74</v>
      </c>
      <c r="C26" t="s">
        <v>8</v>
      </c>
      <c r="D26" t="s">
        <v>5</v>
      </c>
      <c r="E26" s="5">
        <v>1500</v>
      </c>
      <c r="F26">
        <v>2015</v>
      </c>
      <c r="G26" t="s">
        <v>64</v>
      </c>
    </row>
    <row r="27" spans="1:7">
      <c r="A27">
        <v>990</v>
      </c>
      <c r="B27" t="s">
        <v>75</v>
      </c>
      <c r="C27" t="s">
        <v>8</v>
      </c>
      <c r="D27" t="s">
        <v>5</v>
      </c>
      <c r="E27" s="5">
        <v>3000</v>
      </c>
      <c r="F27">
        <v>2015</v>
      </c>
      <c r="G27" t="s">
        <v>64</v>
      </c>
    </row>
    <row r="28" spans="1:7">
      <c r="A28">
        <v>990</v>
      </c>
      <c r="B28" t="s">
        <v>75</v>
      </c>
      <c r="C28" t="s">
        <v>8</v>
      </c>
      <c r="D28" t="s">
        <v>5</v>
      </c>
      <c r="E28" s="5">
        <v>3000</v>
      </c>
      <c r="F28">
        <v>2015</v>
      </c>
      <c r="G28" t="s">
        <v>64</v>
      </c>
    </row>
    <row r="29" spans="1:7">
      <c r="A29">
        <v>990</v>
      </c>
      <c r="B29" t="s">
        <v>76</v>
      </c>
      <c r="C29" t="s">
        <v>8</v>
      </c>
      <c r="D29" t="s">
        <v>5</v>
      </c>
      <c r="E29" s="5">
        <v>20000</v>
      </c>
      <c r="F29">
        <v>2015</v>
      </c>
      <c r="G29" t="s">
        <v>64</v>
      </c>
    </row>
    <row r="30" spans="1:7">
      <c r="A30">
        <v>990</v>
      </c>
      <c r="B30" t="s">
        <v>73</v>
      </c>
      <c r="C30" t="s">
        <v>8</v>
      </c>
      <c r="D30" t="s">
        <v>5</v>
      </c>
      <c r="E30" s="5">
        <v>25000</v>
      </c>
      <c r="F30">
        <v>2015</v>
      </c>
      <c r="G30" t="s">
        <v>64</v>
      </c>
    </row>
    <row r="31" spans="1:7">
      <c r="A31" t="s">
        <v>63</v>
      </c>
      <c r="B31" t="str">
        <f t="shared" ref="B31:B54" si="1">C31&amp;"_"&amp;D31&amp;F31&amp;E31</f>
        <v>Donors Capital Fund_James Madison Institute20143500</v>
      </c>
      <c r="C31" t="s">
        <v>8</v>
      </c>
      <c r="D31" t="s">
        <v>5</v>
      </c>
      <c r="E31">
        <v>3500</v>
      </c>
      <c r="F31">
        <v>2014</v>
      </c>
    </row>
    <row r="32" spans="1:7">
      <c r="A32" t="s">
        <v>63</v>
      </c>
      <c r="B32" t="str">
        <f t="shared" si="1"/>
        <v>Donors Capital Fund_James Madison Institute201425000</v>
      </c>
      <c r="C32" t="s">
        <v>8</v>
      </c>
      <c r="D32" t="s">
        <v>5</v>
      </c>
      <c r="E32">
        <v>25000</v>
      </c>
      <c r="F32">
        <v>2014</v>
      </c>
    </row>
    <row r="33" spans="1:6">
      <c r="A33" t="s">
        <v>63</v>
      </c>
      <c r="B33" t="str">
        <f t="shared" si="1"/>
        <v>Donors Capital Fund_James Madison Institute201410000</v>
      </c>
      <c r="C33" t="s">
        <v>8</v>
      </c>
      <c r="D33" t="s">
        <v>5</v>
      </c>
      <c r="E33">
        <v>10000</v>
      </c>
      <c r="F33">
        <v>2014</v>
      </c>
    </row>
    <row r="34" spans="1:6">
      <c r="A34" t="s">
        <v>63</v>
      </c>
      <c r="B34" t="str">
        <f t="shared" si="1"/>
        <v>Donors Capital Fund_James Madison Institute20141000</v>
      </c>
      <c r="C34" t="s">
        <v>8</v>
      </c>
      <c r="D34" t="s">
        <v>5</v>
      </c>
      <c r="E34">
        <v>1000</v>
      </c>
      <c r="F34">
        <v>2014</v>
      </c>
    </row>
    <row r="35" spans="1:6">
      <c r="A35" t="s">
        <v>36</v>
      </c>
      <c r="B35" t="str">
        <f t="shared" si="1"/>
        <v>Donors Capital Fund_James Madison Institute20132500</v>
      </c>
      <c r="C35" t="s">
        <v>8</v>
      </c>
      <c r="D35" t="s">
        <v>5</v>
      </c>
      <c r="E35" s="5">
        <v>2500</v>
      </c>
      <c r="F35">
        <v>2013</v>
      </c>
    </row>
    <row r="36" spans="1:6">
      <c r="A36" t="s">
        <v>36</v>
      </c>
      <c r="B36" t="str">
        <f t="shared" si="1"/>
        <v>Donors Capital Fund_James Madison Institute201325000</v>
      </c>
      <c r="C36" t="s">
        <v>8</v>
      </c>
      <c r="D36" t="s">
        <v>5</v>
      </c>
      <c r="E36" s="5">
        <v>25000</v>
      </c>
      <c r="F36">
        <v>2013</v>
      </c>
    </row>
    <row r="37" spans="1:6">
      <c r="A37" t="s">
        <v>36</v>
      </c>
      <c r="B37" t="str">
        <f t="shared" si="1"/>
        <v>Donors Capital Fund_James Madison Institute201237500</v>
      </c>
      <c r="C37" t="s">
        <v>8</v>
      </c>
      <c r="D37" t="s">
        <v>5</v>
      </c>
      <c r="E37" s="5">
        <v>37500</v>
      </c>
      <c r="F37">
        <v>2012</v>
      </c>
    </row>
    <row r="38" spans="1:6">
      <c r="A38" t="s">
        <v>36</v>
      </c>
      <c r="B38" t="str">
        <f t="shared" si="1"/>
        <v>Donors Capital Fund_James Madison Institute201215000</v>
      </c>
      <c r="C38" t="s">
        <v>8</v>
      </c>
      <c r="D38" t="s">
        <v>5</v>
      </c>
      <c r="E38" s="5">
        <v>15000</v>
      </c>
      <c r="F38">
        <v>2012</v>
      </c>
    </row>
    <row r="39" spans="1:6">
      <c r="A39" t="s">
        <v>36</v>
      </c>
      <c r="B39" t="str">
        <f t="shared" si="1"/>
        <v>Donors Capital Fund_James Madison Institute201220000</v>
      </c>
      <c r="C39" t="s">
        <v>8</v>
      </c>
      <c r="D39" t="s">
        <v>5</v>
      </c>
      <c r="E39" s="5">
        <v>20000</v>
      </c>
      <c r="F39">
        <v>2012</v>
      </c>
    </row>
    <row r="40" spans="1:6">
      <c r="A40" t="s">
        <v>36</v>
      </c>
      <c r="B40" t="str">
        <f t="shared" si="1"/>
        <v>Donors Capital Fund_James Madison Institute201268500</v>
      </c>
      <c r="C40" t="s">
        <v>8</v>
      </c>
      <c r="D40" t="s">
        <v>5</v>
      </c>
      <c r="E40" s="5">
        <v>68500</v>
      </c>
      <c r="F40">
        <v>2012</v>
      </c>
    </row>
    <row r="41" spans="1:6">
      <c r="A41" t="s">
        <v>36</v>
      </c>
      <c r="B41" t="str">
        <f t="shared" si="1"/>
        <v>Donors Capital Fund_James Madison Institute201237500</v>
      </c>
      <c r="C41" t="s">
        <v>8</v>
      </c>
      <c r="D41" t="s">
        <v>5</v>
      </c>
      <c r="E41" s="5">
        <v>37500</v>
      </c>
      <c r="F41">
        <v>2012</v>
      </c>
    </row>
    <row r="42" spans="1:6">
      <c r="A42" t="s">
        <v>36</v>
      </c>
      <c r="B42" t="str">
        <f t="shared" si="1"/>
        <v>Donors Capital Fund_James Madison Institute201275000</v>
      </c>
      <c r="C42" t="s">
        <v>8</v>
      </c>
      <c r="D42" t="s">
        <v>5</v>
      </c>
      <c r="E42" s="5">
        <v>75000</v>
      </c>
      <c r="F42">
        <v>2012</v>
      </c>
    </row>
    <row r="43" spans="1:6">
      <c r="A43" t="s">
        <v>36</v>
      </c>
      <c r="B43" t="str">
        <f t="shared" si="1"/>
        <v>Donors Capital Fund_James Madison Institute201250000</v>
      </c>
      <c r="C43" t="s">
        <v>8</v>
      </c>
      <c r="D43" t="s">
        <v>5</v>
      </c>
      <c r="E43" s="5">
        <v>50000</v>
      </c>
      <c r="F43">
        <v>2012</v>
      </c>
    </row>
    <row r="44" spans="1:6">
      <c r="A44" t="s">
        <v>36</v>
      </c>
      <c r="B44" t="str">
        <f t="shared" si="1"/>
        <v>Donors Capital Fund_James Madison Institute201110000</v>
      </c>
      <c r="C44" t="s">
        <v>8</v>
      </c>
      <c r="D44" t="s">
        <v>5</v>
      </c>
      <c r="E44" s="5">
        <v>10000</v>
      </c>
      <c r="F44">
        <v>2011</v>
      </c>
    </row>
    <row r="45" spans="1:6">
      <c r="A45" t="s">
        <v>36</v>
      </c>
      <c r="B45" t="str">
        <f t="shared" si="1"/>
        <v>Donors Capital Fund_James Madison Institute201150000</v>
      </c>
      <c r="C45" t="s">
        <v>8</v>
      </c>
      <c r="D45" t="s">
        <v>5</v>
      </c>
      <c r="E45" s="5">
        <v>50000</v>
      </c>
      <c r="F45">
        <v>2011</v>
      </c>
    </row>
    <row r="46" spans="1:6">
      <c r="A46" t="s">
        <v>36</v>
      </c>
      <c r="B46" t="str">
        <f t="shared" si="1"/>
        <v>Donors Capital Fund_James Madison Institute201130000</v>
      </c>
      <c r="C46" t="s">
        <v>8</v>
      </c>
      <c r="D46" t="s">
        <v>5</v>
      </c>
      <c r="E46" s="5">
        <v>30000</v>
      </c>
      <c r="F46">
        <v>2011</v>
      </c>
    </row>
    <row r="47" spans="1:6">
      <c r="A47" t="s">
        <v>36</v>
      </c>
      <c r="B47" t="str">
        <f t="shared" si="1"/>
        <v>Donors Capital Fund_James Madison Institute201130000</v>
      </c>
      <c r="C47" t="s">
        <v>8</v>
      </c>
      <c r="D47" t="s">
        <v>5</v>
      </c>
      <c r="E47" s="5">
        <v>30000</v>
      </c>
      <c r="F47">
        <v>2011</v>
      </c>
    </row>
    <row r="48" spans="1:6">
      <c r="A48" t="s">
        <v>36</v>
      </c>
      <c r="B48" t="str">
        <f t="shared" si="1"/>
        <v>Donors Capital Fund_James Madison Institute201130000</v>
      </c>
      <c r="C48" t="s">
        <v>8</v>
      </c>
      <c r="D48" t="s">
        <v>5</v>
      </c>
      <c r="E48" s="5">
        <v>30000</v>
      </c>
      <c r="F48">
        <v>2011</v>
      </c>
    </row>
    <row r="49" spans="1:8">
      <c r="A49" t="s">
        <v>36</v>
      </c>
      <c r="B49" t="str">
        <f t="shared" si="1"/>
        <v>Donors Capital Fund_James Madison Institute201130000</v>
      </c>
      <c r="C49" t="s">
        <v>8</v>
      </c>
      <c r="D49" t="s">
        <v>5</v>
      </c>
      <c r="E49" s="5">
        <v>30000</v>
      </c>
      <c r="F49">
        <v>2011</v>
      </c>
    </row>
    <row r="50" spans="1:8">
      <c r="A50" t="s">
        <v>36</v>
      </c>
      <c r="B50" t="str">
        <f t="shared" si="1"/>
        <v>Donors Capital Fund_James Madison Institute2010182000</v>
      </c>
      <c r="C50" t="s">
        <v>8</v>
      </c>
      <c r="D50" t="s">
        <v>5</v>
      </c>
      <c r="E50" s="5">
        <v>182000</v>
      </c>
      <c r="F50">
        <v>2010</v>
      </c>
    </row>
    <row r="51" spans="1:8">
      <c r="A51" t="s">
        <v>36</v>
      </c>
      <c r="B51" t="str">
        <f t="shared" si="1"/>
        <v>Donors Capital Fund_James Madison Institute2009158000</v>
      </c>
      <c r="C51" t="s">
        <v>8</v>
      </c>
      <c r="D51" t="s">
        <v>5</v>
      </c>
      <c r="E51" s="5">
        <v>158000</v>
      </c>
      <c r="F51">
        <v>2009</v>
      </c>
    </row>
    <row r="52" spans="1:8">
      <c r="A52" t="s">
        <v>36</v>
      </c>
      <c r="B52" t="str">
        <f t="shared" si="1"/>
        <v>Donors Capital Fund_James Madison Institute2008136500</v>
      </c>
      <c r="C52" t="s">
        <v>8</v>
      </c>
      <c r="D52" t="s">
        <v>5</v>
      </c>
      <c r="E52" s="5">
        <v>136500</v>
      </c>
      <c r="F52">
        <v>2008</v>
      </c>
    </row>
    <row r="53" spans="1:8">
      <c r="A53" t="s">
        <v>36</v>
      </c>
      <c r="B53" t="str">
        <f t="shared" si="1"/>
        <v>Donors Capital Fund_James Madison Institute2007135000</v>
      </c>
      <c r="C53" t="s">
        <v>8</v>
      </c>
      <c r="D53" t="s">
        <v>5</v>
      </c>
      <c r="E53" s="5">
        <v>135000</v>
      </c>
      <c r="F53">
        <v>2007</v>
      </c>
    </row>
    <row r="54" spans="1:8">
      <c r="A54" t="s">
        <v>36</v>
      </c>
      <c r="B54" t="str">
        <f t="shared" si="1"/>
        <v>Donors Capital Fund_James Madison Institute2005150000</v>
      </c>
      <c r="C54" t="s">
        <v>8</v>
      </c>
      <c r="D54" t="s">
        <v>5</v>
      </c>
      <c r="E54" s="5">
        <v>150000</v>
      </c>
      <c r="F54">
        <v>2005</v>
      </c>
    </row>
    <row r="55" spans="1:8">
      <c r="A55">
        <v>990</v>
      </c>
      <c r="B55" t="str">
        <f t="shared" ref="B55:B76" si="2">C55&amp;"_"&amp;D55&amp;F55&amp;E55</f>
        <v>Dunn's Foundation for the Advancement of Right Thinking_James Madison Institute201650000</v>
      </c>
      <c r="C55" t="s">
        <v>7</v>
      </c>
      <c r="D55" t="s">
        <v>5</v>
      </c>
      <c r="E55" s="5">
        <v>50000</v>
      </c>
      <c r="F55">
        <v>2016</v>
      </c>
      <c r="G55" t="s">
        <v>64</v>
      </c>
    </row>
    <row r="56" spans="1:8">
      <c r="A56">
        <v>990</v>
      </c>
      <c r="B56" t="str">
        <f t="shared" si="2"/>
        <v>Dunn's Foundation for the Advancement of Right Thinking_James Madison Institute2015300000</v>
      </c>
      <c r="C56" t="s">
        <v>7</v>
      </c>
      <c r="D56" t="s">
        <v>5</v>
      </c>
      <c r="E56" s="5">
        <v>300000</v>
      </c>
      <c r="F56">
        <v>2015</v>
      </c>
      <c r="G56" t="s">
        <v>64</v>
      </c>
      <c r="H56" t="s">
        <v>82</v>
      </c>
    </row>
    <row r="57" spans="1:8">
      <c r="A57">
        <v>990</v>
      </c>
      <c r="B57" t="str">
        <f t="shared" si="2"/>
        <v>Dunn's Foundation for the Advancement of Right Thinking_James Madison Institute2014300000</v>
      </c>
      <c r="C57" t="s">
        <v>7</v>
      </c>
      <c r="D57" t="s">
        <v>5</v>
      </c>
      <c r="E57" s="5">
        <v>300000</v>
      </c>
      <c r="F57">
        <v>2014</v>
      </c>
      <c r="G57" t="s">
        <v>64</v>
      </c>
      <c r="H57" t="s">
        <v>82</v>
      </c>
    </row>
    <row r="58" spans="1:8">
      <c r="A58" t="s">
        <v>36</v>
      </c>
      <c r="B58" t="str">
        <f t="shared" si="2"/>
        <v>Dunn's Foundation for the Advancement of Right Thinking_James Madison Institute201315000</v>
      </c>
      <c r="C58" t="s">
        <v>7</v>
      </c>
      <c r="D58" t="s">
        <v>5</v>
      </c>
      <c r="E58" s="5">
        <v>15000</v>
      </c>
      <c r="F58">
        <v>2013</v>
      </c>
    </row>
    <row r="59" spans="1:8">
      <c r="A59" t="s">
        <v>36</v>
      </c>
      <c r="B59" t="str">
        <f t="shared" si="2"/>
        <v>Dunn's Foundation for the Advancement of Right Thinking_James Madison Institute20135000</v>
      </c>
      <c r="C59" t="s">
        <v>7</v>
      </c>
      <c r="D59" t="s">
        <v>5</v>
      </c>
      <c r="E59" s="5">
        <v>5000</v>
      </c>
      <c r="F59">
        <v>2013</v>
      </c>
    </row>
    <row r="60" spans="1:8">
      <c r="A60" t="s">
        <v>36</v>
      </c>
      <c r="B60" t="str">
        <f t="shared" si="2"/>
        <v>Dunn's Foundation for the Advancement of Right Thinking_James Madison Institute201275000</v>
      </c>
      <c r="C60" t="s">
        <v>7</v>
      </c>
      <c r="D60" t="s">
        <v>5</v>
      </c>
      <c r="E60" s="5">
        <v>75000</v>
      </c>
      <c r="F60">
        <v>2012</v>
      </c>
    </row>
    <row r="61" spans="1:8">
      <c r="A61" t="s">
        <v>36</v>
      </c>
      <c r="B61" t="str">
        <f t="shared" si="2"/>
        <v>Dunn's Foundation for the Advancement of Right Thinking_James Madison Institute201260000</v>
      </c>
      <c r="C61" t="s">
        <v>7</v>
      </c>
      <c r="D61" t="s">
        <v>5</v>
      </c>
      <c r="E61" s="5">
        <v>60000</v>
      </c>
      <c r="F61">
        <v>2012</v>
      </c>
    </row>
    <row r="62" spans="1:8">
      <c r="A62" t="s">
        <v>36</v>
      </c>
      <c r="B62" t="str">
        <f t="shared" si="2"/>
        <v>Dunn's Foundation for the Advancement of Right Thinking_James Madison Institute2011110000</v>
      </c>
      <c r="C62" t="s">
        <v>7</v>
      </c>
      <c r="D62" t="s">
        <v>5</v>
      </c>
      <c r="E62" s="5">
        <v>110000</v>
      </c>
      <c r="F62">
        <v>2011</v>
      </c>
    </row>
    <row r="63" spans="1:8">
      <c r="A63" t="s">
        <v>36</v>
      </c>
      <c r="B63" t="str">
        <f t="shared" si="2"/>
        <v>Dunn's Foundation for the Advancement of Right Thinking_James Madison Institute201040000</v>
      </c>
      <c r="C63" t="s">
        <v>7</v>
      </c>
      <c r="D63" t="s">
        <v>5</v>
      </c>
      <c r="E63" s="5">
        <v>40000</v>
      </c>
      <c r="F63">
        <v>2010</v>
      </c>
    </row>
    <row r="64" spans="1:8">
      <c r="A64" t="s">
        <v>36</v>
      </c>
      <c r="B64" t="str">
        <f t="shared" si="2"/>
        <v>Dunn's Foundation for the Advancement of Right Thinking_James Madison Institute200930000</v>
      </c>
      <c r="C64" t="s">
        <v>7</v>
      </c>
      <c r="D64" t="s">
        <v>5</v>
      </c>
      <c r="E64" s="5">
        <v>30000</v>
      </c>
      <c r="F64">
        <v>2009</v>
      </c>
    </row>
    <row r="65" spans="1:6">
      <c r="A65" t="s">
        <v>36</v>
      </c>
      <c r="B65" t="str">
        <f t="shared" si="2"/>
        <v>Dunn's Foundation for the Advancement of Right Thinking_James Madison Institute200810000</v>
      </c>
      <c r="C65" t="s">
        <v>7</v>
      </c>
      <c r="D65" t="s">
        <v>5</v>
      </c>
      <c r="E65" s="5">
        <v>10000</v>
      </c>
      <c r="F65">
        <v>2008</v>
      </c>
    </row>
    <row r="66" spans="1:6">
      <c r="A66" t="s">
        <v>36</v>
      </c>
      <c r="B66" t="str">
        <f t="shared" si="2"/>
        <v>Dunn's Foundation for the Advancement of Right Thinking_James Madison Institute200735000</v>
      </c>
      <c r="C66" t="s">
        <v>7</v>
      </c>
      <c r="D66" t="s">
        <v>5</v>
      </c>
      <c r="E66" s="5">
        <v>35000</v>
      </c>
      <c r="F66">
        <v>2007</v>
      </c>
    </row>
    <row r="67" spans="1:6">
      <c r="A67" t="s">
        <v>36</v>
      </c>
      <c r="B67" t="str">
        <f t="shared" si="2"/>
        <v>Dunn's Foundation for the Advancement of Right Thinking_James Madison Institute200625000</v>
      </c>
      <c r="C67" t="s">
        <v>7</v>
      </c>
      <c r="D67" t="s">
        <v>5</v>
      </c>
      <c r="E67" s="5">
        <v>25000</v>
      </c>
      <c r="F67">
        <v>2006</v>
      </c>
    </row>
    <row r="68" spans="1:6">
      <c r="A68" t="s">
        <v>36</v>
      </c>
      <c r="B68" t="str">
        <f t="shared" si="2"/>
        <v>Dunn's Foundation for the Advancement of Right Thinking_James Madison Institute200525000</v>
      </c>
      <c r="C68" t="s">
        <v>7</v>
      </c>
      <c r="D68" t="s">
        <v>5</v>
      </c>
      <c r="E68" s="5">
        <v>25000</v>
      </c>
      <c r="F68">
        <v>2005</v>
      </c>
    </row>
    <row r="69" spans="1:6">
      <c r="A69" t="s">
        <v>36</v>
      </c>
      <c r="B69" t="str">
        <f t="shared" si="2"/>
        <v>Dunn's Foundation for the Advancement of Right Thinking_James Madison Institute200420000</v>
      </c>
      <c r="C69" t="s">
        <v>7</v>
      </c>
      <c r="D69" t="s">
        <v>5</v>
      </c>
      <c r="E69" s="5">
        <v>20000</v>
      </c>
      <c r="F69">
        <v>2004</v>
      </c>
    </row>
    <row r="70" spans="1:6">
      <c r="A70" t="s">
        <v>36</v>
      </c>
      <c r="B70" t="str">
        <f t="shared" si="2"/>
        <v>Dunn's Foundation for the Advancement of Right Thinking_James Madison Institute200320000</v>
      </c>
      <c r="C70" t="s">
        <v>7</v>
      </c>
      <c r="D70" t="s">
        <v>5</v>
      </c>
      <c r="E70" s="5">
        <v>20000</v>
      </c>
      <c r="F70">
        <v>2003</v>
      </c>
    </row>
    <row r="71" spans="1:6">
      <c r="A71" t="s">
        <v>36</v>
      </c>
      <c r="B71" t="str">
        <f t="shared" si="2"/>
        <v>Dunn's Foundation for the Advancement of Right Thinking_James Madison Institute200220000</v>
      </c>
      <c r="C71" t="s">
        <v>7</v>
      </c>
      <c r="D71" t="s">
        <v>5</v>
      </c>
      <c r="E71" s="5">
        <v>20000</v>
      </c>
      <c r="F71">
        <v>2002</v>
      </c>
    </row>
    <row r="72" spans="1:6">
      <c r="A72" t="s">
        <v>36</v>
      </c>
      <c r="B72" t="str">
        <f t="shared" si="2"/>
        <v>Exxon Mobil_James Madison Institute20015000</v>
      </c>
      <c r="C72" t="s">
        <v>28</v>
      </c>
      <c r="D72" t="s">
        <v>5</v>
      </c>
      <c r="E72" s="5">
        <v>5000</v>
      </c>
      <c r="F72">
        <v>2001</v>
      </c>
    </row>
    <row r="73" spans="1:6">
      <c r="A73" t="s">
        <v>36</v>
      </c>
      <c r="B73" t="str">
        <f t="shared" si="2"/>
        <v>Franklin Center for Government &amp; Public Integrity_James Madison Institute201275000</v>
      </c>
      <c r="C73" t="s">
        <v>78</v>
      </c>
      <c r="D73" t="s">
        <v>5</v>
      </c>
      <c r="E73" s="5">
        <v>75000</v>
      </c>
      <c r="F73">
        <v>2012</v>
      </c>
    </row>
    <row r="74" spans="1:6">
      <c r="A74" t="s">
        <v>36</v>
      </c>
      <c r="B74" t="str">
        <f t="shared" si="2"/>
        <v>Friedman Foundation For Educational Choice_James Madison Institute200925000</v>
      </c>
      <c r="C74" t="s">
        <v>22</v>
      </c>
      <c r="D74" t="s">
        <v>5</v>
      </c>
      <c r="E74" s="5">
        <v>25000</v>
      </c>
      <c r="F74">
        <v>2009</v>
      </c>
    </row>
    <row r="75" spans="1:6">
      <c r="A75" t="s">
        <v>36</v>
      </c>
      <c r="B75" t="str">
        <f t="shared" si="2"/>
        <v>Friedman Foundation For Educational Choice_James Madison Institute200845000</v>
      </c>
      <c r="C75" t="s">
        <v>22</v>
      </c>
      <c r="D75" t="s">
        <v>5</v>
      </c>
      <c r="E75" s="5">
        <v>45000</v>
      </c>
      <c r="F75">
        <v>2008</v>
      </c>
    </row>
    <row r="76" spans="1:6">
      <c r="A76" t="s">
        <v>36</v>
      </c>
      <c r="B76" t="str">
        <f t="shared" si="2"/>
        <v>Friedman Foundation For Educational Choice_James Madison Institute20081000</v>
      </c>
      <c r="C76" t="s">
        <v>22</v>
      </c>
      <c r="D76" t="s">
        <v>5</v>
      </c>
      <c r="E76" s="5">
        <v>1000</v>
      </c>
      <c r="F76">
        <v>2008</v>
      </c>
    </row>
    <row r="77" spans="1:6">
      <c r="A77" t="s">
        <v>36</v>
      </c>
      <c r="B77" t="str">
        <f t="shared" ref="B77:B108" si="3">C77&amp;"_"&amp;D77&amp;F77&amp;E77</f>
        <v>Friedman Foundation For Educational Choice_James Madison Institute20071000</v>
      </c>
      <c r="C77" t="s">
        <v>22</v>
      </c>
      <c r="D77" t="s">
        <v>5</v>
      </c>
      <c r="E77" s="5">
        <v>1000</v>
      </c>
      <c r="F77">
        <v>2007</v>
      </c>
    </row>
    <row r="78" spans="1:6">
      <c r="A78" t="s">
        <v>36</v>
      </c>
      <c r="B78" t="str">
        <f t="shared" si="3"/>
        <v>Friedman Foundation For Educational Choice_James Madison Institute200717000</v>
      </c>
      <c r="C78" t="s">
        <v>22</v>
      </c>
      <c r="D78" t="s">
        <v>5</v>
      </c>
      <c r="E78" s="5">
        <v>17000</v>
      </c>
      <c r="F78">
        <v>2007</v>
      </c>
    </row>
    <row r="79" spans="1:6">
      <c r="A79" t="s">
        <v>36</v>
      </c>
      <c r="B79" t="str">
        <f t="shared" si="3"/>
        <v>Friedman Foundation For Educational Choice_James Madison Institute200511000</v>
      </c>
      <c r="C79" t="s">
        <v>22</v>
      </c>
      <c r="D79" t="s">
        <v>5</v>
      </c>
      <c r="E79" s="5">
        <v>11000</v>
      </c>
      <c r="F79">
        <v>2005</v>
      </c>
    </row>
    <row r="80" spans="1:6">
      <c r="A80" t="s">
        <v>36</v>
      </c>
      <c r="B80" t="str">
        <f t="shared" si="3"/>
        <v>Friedman Foundation For Educational Choice_James Madison Institute200210000</v>
      </c>
      <c r="C80" t="s">
        <v>22</v>
      </c>
      <c r="D80" t="s">
        <v>5</v>
      </c>
      <c r="E80" s="5">
        <v>10000</v>
      </c>
      <c r="F80">
        <v>2002</v>
      </c>
    </row>
    <row r="81" spans="1:7">
      <c r="A81" t="s">
        <v>36</v>
      </c>
      <c r="B81" t="str">
        <f t="shared" si="3"/>
        <v>Heartland Institute_James Madison Institute200650000</v>
      </c>
      <c r="C81" t="s">
        <v>26</v>
      </c>
      <c r="D81" t="s">
        <v>5</v>
      </c>
      <c r="E81" s="5">
        <v>50000</v>
      </c>
      <c r="F81">
        <v>2006</v>
      </c>
    </row>
    <row r="82" spans="1:7">
      <c r="A82" t="s">
        <v>36</v>
      </c>
      <c r="B82" t="str">
        <f t="shared" si="3"/>
        <v>Hickory Foundation_James Madison Institute200025000</v>
      </c>
      <c r="C82" t="s">
        <v>29</v>
      </c>
      <c r="D82" t="s">
        <v>5</v>
      </c>
      <c r="E82" s="5">
        <v>25000</v>
      </c>
      <c r="F82">
        <v>2000</v>
      </c>
    </row>
    <row r="83" spans="1:7">
      <c r="A83">
        <v>990</v>
      </c>
      <c r="B83" t="str">
        <f t="shared" si="3"/>
        <v>Jaquelin Hume Foundation_James Madison Institute201335000</v>
      </c>
      <c r="C83" t="s">
        <v>13</v>
      </c>
      <c r="D83" t="s">
        <v>5</v>
      </c>
      <c r="E83" s="5">
        <v>35000</v>
      </c>
      <c r="F83">
        <v>2013</v>
      </c>
      <c r="G83" t="s">
        <v>64</v>
      </c>
    </row>
    <row r="84" spans="1:7">
      <c r="A84" t="s">
        <v>36</v>
      </c>
      <c r="B84" t="str">
        <f t="shared" si="3"/>
        <v>Jaquelin Hume Foundation_James Madison Institute201235000</v>
      </c>
      <c r="C84" t="s">
        <v>13</v>
      </c>
      <c r="D84" t="s">
        <v>5</v>
      </c>
      <c r="E84" s="5">
        <v>35000</v>
      </c>
      <c r="F84">
        <v>2012</v>
      </c>
    </row>
    <row r="85" spans="1:7">
      <c r="A85" t="s">
        <v>36</v>
      </c>
      <c r="B85" t="str">
        <f t="shared" si="3"/>
        <v>Jaquelin Hume Foundation_James Madison Institute201135000</v>
      </c>
      <c r="C85" t="s">
        <v>13</v>
      </c>
      <c r="D85" t="s">
        <v>5</v>
      </c>
      <c r="E85" s="5">
        <v>35000</v>
      </c>
      <c r="F85">
        <v>2011</v>
      </c>
    </row>
    <row r="86" spans="1:7">
      <c r="A86" t="s">
        <v>36</v>
      </c>
      <c r="B86" t="str">
        <f t="shared" si="3"/>
        <v>Jaquelin Hume Foundation_James Madison Institute200944667</v>
      </c>
      <c r="C86" t="s">
        <v>13</v>
      </c>
      <c r="D86" t="s">
        <v>5</v>
      </c>
      <c r="E86" s="5">
        <v>44667</v>
      </c>
      <c r="F86">
        <v>2009</v>
      </c>
    </row>
    <row r="87" spans="1:7">
      <c r="A87" t="s">
        <v>36</v>
      </c>
      <c r="B87" t="str">
        <f t="shared" si="3"/>
        <v>Jaquelin Hume Foundation_James Madison Institute200841462</v>
      </c>
      <c r="C87" t="s">
        <v>13</v>
      </c>
      <c r="D87" t="s">
        <v>5</v>
      </c>
      <c r="E87" s="5">
        <v>41462</v>
      </c>
      <c r="F87">
        <v>2008</v>
      </c>
    </row>
    <row r="88" spans="1:7">
      <c r="A88" t="s">
        <v>36</v>
      </c>
      <c r="B88" t="str">
        <f t="shared" si="3"/>
        <v>Jaquelin Hume Foundation_James Madison Institute200731850</v>
      </c>
      <c r="C88" t="s">
        <v>13</v>
      </c>
      <c r="D88" t="s">
        <v>5</v>
      </c>
      <c r="E88" s="5">
        <v>31850</v>
      </c>
      <c r="F88">
        <v>2007</v>
      </c>
    </row>
    <row r="89" spans="1:7">
      <c r="A89" t="s">
        <v>36</v>
      </c>
      <c r="B89" t="str">
        <f t="shared" si="3"/>
        <v>Jaquelin Hume Foundation_James Madison Institute200150000</v>
      </c>
      <c r="C89" t="s">
        <v>13</v>
      </c>
      <c r="D89" t="s">
        <v>5</v>
      </c>
      <c r="E89" s="5">
        <v>50000</v>
      </c>
      <c r="F89">
        <v>2001</v>
      </c>
    </row>
    <row r="90" spans="1:7">
      <c r="A90" t="s">
        <v>36</v>
      </c>
      <c r="B90" t="str">
        <f t="shared" si="3"/>
        <v>Jaquelin Hume Foundation_James Madison Institute199950000</v>
      </c>
      <c r="C90" t="s">
        <v>13</v>
      </c>
      <c r="D90" t="s">
        <v>5</v>
      </c>
      <c r="E90" s="5">
        <v>50000</v>
      </c>
      <c r="F90">
        <v>1999</v>
      </c>
    </row>
    <row r="91" spans="1:7">
      <c r="A91">
        <v>990</v>
      </c>
      <c r="B91" t="str">
        <f t="shared" si="3"/>
        <v>JM Foundation_James Madison Institute201540000</v>
      </c>
      <c r="C91" t="s">
        <v>10</v>
      </c>
      <c r="D91" t="s">
        <v>5</v>
      </c>
      <c r="E91" s="5">
        <v>40000</v>
      </c>
      <c r="F91">
        <v>2015</v>
      </c>
      <c r="G91" t="s">
        <v>64</v>
      </c>
    </row>
    <row r="92" spans="1:7">
      <c r="A92" t="s">
        <v>36</v>
      </c>
      <c r="B92" t="str">
        <f t="shared" si="3"/>
        <v>JM Foundation_James Madison Institute201230000</v>
      </c>
      <c r="C92" t="s">
        <v>10</v>
      </c>
      <c r="D92" t="s">
        <v>5</v>
      </c>
      <c r="E92" s="5">
        <v>30000</v>
      </c>
      <c r="F92">
        <v>2012</v>
      </c>
    </row>
    <row r="93" spans="1:7">
      <c r="A93" t="s">
        <v>36</v>
      </c>
      <c r="B93" t="str">
        <f t="shared" si="3"/>
        <v>JM Foundation_James Madison Institute200925000</v>
      </c>
      <c r="C93" t="s">
        <v>10</v>
      </c>
      <c r="D93" t="s">
        <v>5</v>
      </c>
      <c r="E93" s="5">
        <v>25000</v>
      </c>
      <c r="F93">
        <v>2009</v>
      </c>
    </row>
    <row r="94" spans="1:7">
      <c r="A94" t="s">
        <v>36</v>
      </c>
      <c r="B94" t="str">
        <f t="shared" si="3"/>
        <v>JM Foundation_James Madison Institute200520000</v>
      </c>
      <c r="C94" t="s">
        <v>10</v>
      </c>
      <c r="D94" t="s">
        <v>5</v>
      </c>
      <c r="E94" s="5">
        <v>20000</v>
      </c>
      <c r="F94">
        <v>2005</v>
      </c>
    </row>
    <row r="95" spans="1:7">
      <c r="A95" t="s">
        <v>36</v>
      </c>
      <c r="B95" t="str">
        <f t="shared" si="3"/>
        <v>JM Foundation_James Madison Institute200320000</v>
      </c>
      <c r="C95" t="s">
        <v>10</v>
      </c>
      <c r="D95" t="s">
        <v>5</v>
      </c>
      <c r="E95" s="5">
        <v>20000</v>
      </c>
      <c r="F95">
        <v>2003</v>
      </c>
    </row>
    <row r="96" spans="1:7">
      <c r="A96" t="s">
        <v>36</v>
      </c>
      <c r="B96" t="str">
        <f t="shared" si="3"/>
        <v>JM Foundation_James Madison Institute199915000</v>
      </c>
      <c r="C96" t="s">
        <v>10</v>
      </c>
      <c r="D96" t="s">
        <v>5</v>
      </c>
      <c r="E96" s="5">
        <v>15000</v>
      </c>
      <c r="F96">
        <v>1999</v>
      </c>
    </row>
    <row r="97" spans="1:7">
      <c r="A97" t="s">
        <v>36</v>
      </c>
      <c r="B97" t="str">
        <f t="shared" si="3"/>
        <v>JM Foundation_James Madison Institute199715000</v>
      </c>
      <c r="C97" t="s">
        <v>10</v>
      </c>
      <c r="D97" t="s">
        <v>5</v>
      </c>
      <c r="E97" s="5">
        <v>15000</v>
      </c>
      <c r="F97">
        <v>1997</v>
      </c>
    </row>
    <row r="98" spans="1:7">
      <c r="A98">
        <v>990</v>
      </c>
      <c r="B98" t="str">
        <f t="shared" si="3"/>
        <v>John Templeton Foundation_James Madison Institute201411751</v>
      </c>
      <c r="C98" t="s">
        <v>17</v>
      </c>
      <c r="D98" t="s">
        <v>5</v>
      </c>
      <c r="E98" s="5">
        <v>11751</v>
      </c>
      <c r="F98">
        <v>2014</v>
      </c>
      <c r="G98" t="s">
        <v>64</v>
      </c>
    </row>
    <row r="99" spans="1:7">
      <c r="A99">
        <v>990</v>
      </c>
      <c r="B99" t="str">
        <f t="shared" si="3"/>
        <v>John Templeton Foundation_James Madison Institute20144134</v>
      </c>
      <c r="C99" t="s">
        <v>17</v>
      </c>
      <c r="D99" t="s">
        <v>5</v>
      </c>
      <c r="E99" s="5">
        <v>4134</v>
      </c>
      <c r="F99">
        <v>2014</v>
      </c>
      <c r="G99" t="s">
        <v>64</v>
      </c>
    </row>
    <row r="100" spans="1:7">
      <c r="A100">
        <v>990</v>
      </c>
      <c r="B100" t="str">
        <f t="shared" si="3"/>
        <v>John Templeton Foundation_James Madison Institute201371784</v>
      </c>
      <c r="C100" t="s">
        <v>17</v>
      </c>
      <c r="D100" t="s">
        <v>5</v>
      </c>
      <c r="E100" s="5">
        <v>71784</v>
      </c>
      <c r="F100">
        <v>2013</v>
      </c>
      <c r="G100" t="s">
        <v>64</v>
      </c>
    </row>
    <row r="101" spans="1:7">
      <c r="A101">
        <v>990</v>
      </c>
      <c r="B101" t="str">
        <f t="shared" si="3"/>
        <v>John Templeton Foundation_James Madison Institute201371784</v>
      </c>
      <c r="C101" t="s">
        <v>17</v>
      </c>
      <c r="D101" t="s">
        <v>5</v>
      </c>
      <c r="E101" s="5">
        <v>71784</v>
      </c>
      <c r="F101">
        <v>2013</v>
      </c>
      <c r="G101" t="s">
        <v>64</v>
      </c>
    </row>
    <row r="102" spans="1:7">
      <c r="A102">
        <v>990</v>
      </c>
      <c r="B102" t="str">
        <f t="shared" si="3"/>
        <v>John Templeton Foundation_James Madison Institute2012103302</v>
      </c>
      <c r="C102" t="s">
        <v>17</v>
      </c>
      <c r="D102" t="s">
        <v>5</v>
      </c>
      <c r="E102" s="5">
        <v>103302</v>
      </c>
      <c r="F102">
        <v>2012</v>
      </c>
      <c r="G102" t="s">
        <v>64</v>
      </c>
    </row>
    <row r="103" spans="1:7">
      <c r="A103">
        <v>990</v>
      </c>
      <c r="B103" t="str">
        <f t="shared" si="3"/>
        <v>John Templeton Foundation_James Madison Institute201271784</v>
      </c>
      <c r="C103" t="s">
        <v>17</v>
      </c>
      <c r="D103" t="s">
        <v>5</v>
      </c>
      <c r="E103" s="5">
        <v>71784</v>
      </c>
      <c r="F103">
        <v>2012</v>
      </c>
      <c r="G103" t="s">
        <v>64</v>
      </c>
    </row>
    <row r="104" spans="1:7">
      <c r="A104" t="s">
        <v>36</v>
      </c>
      <c r="B104" t="str">
        <f t="shared" si="3"/>
        <v>John Templeton Foundation_James Madison Institute2011103302</v>
      </c>
      <c r="C104" t="s">
        <v>17</v>
      </c>
      <c r="D104" t="s">
        <v>5</v>
      </c>
      <c r="E104" s="5">
        <v>103302</v>
      </c>
      <c r="F104">
        <v>2011</v>
      </c>
    </row>
    <row r="105" spans="1:7">
      <c r="A105" t="s">
        <v>36</v>
      </c>
      <c r="B105" t="str">
        <f t="shared" si="3"/>
        <v>Leadership Institute_James Madison Institute20071000</v>
      </c>
      <c r="C105" t="s">
        <v>25</v>
      </c>
      <c r="D105" t="s">
        <v>5</v>
      </c>
      <c r="E105" s="5">
        <v>1000</v>
      </c>
      <c r="F105">
        <v>2007</v>
      </c>
    </row>
    <row r="106" spans="1:7">
      <c r="A106">
        <v>990</v>
      </c>
      <c r="B106" t="str">
        <f t="shared" si="3"/>
        <v>Lillian S. Wells Foundation_James Madison Institute2017200000</v>
      </c>
      <c r="C106" t="s">
        <v>15</v>
      </c>
      <c r="D106" t="s">
        <v>5</v>
      </c>
      <c r="E106" s="5">
        <v>200000</v>
      </c>
      <c r="F106">
        <v>2017</v>
      </c>
      <c r="G106" t="s">
        <v>64</v>
      </c>
    </row>
    <row r="107" spans="1:7">
      <c r="A107">
        <v>990</v>
      </c>
      <c r="B107" t="str">
        <f t="shared" si="3"/>
        <v>Lillian S. Wells Foundation_James Madison Institute2016200000</v>
      </c>
      <c r="C107" t="s">
        <v>15</v>
      </c>
      <c r="D107" t="s">
        <v>5</v>
      </c>
      <c r="E107" s="5">
        <v>200000</v>
      </c>
      <c r="F107">
        <v>2016</v>
      </c>
      <c r="G107" t="s">
        <v>64</v>
      </c>
    </row>
    <row r="108" spans="1:7">
      <c r="A108">
        <v>990</v>
      </c>
      <c r="B108" t="str">
        <f t="shared" si="3"/>
        <v>Lillian S. Wells Foundation_James Madison Institute2015200000</v>
      </c>
      <c r="C108" t="s">
        <v>15</v>
      </c>
      <c r="D108" t="s">
        <v>5</v>
      </c>
      <c r="E108" s="5">
        <v>200000</v>
      </c>
      <c r="F108">
        <v>2015</v>
      </c>
      <c r="G108" t="s">
        <v>64</v>
      </c>
    </row>
    <row r="109" spans="1:7">
      <c r="A109">
        <v>990</v>
      </c>
      <c r="B109" t="str">
        <f t="shared" ref="B109:B140" si="4">C109&amp;"_"&amp;D109&amp;F109&amp;E109</f>
        <v>Lillian S. Wells Foundation_James Madison Institute2014200000</v>
      </c>
      <c r="C109" t="s">
        <v>15</v>
      </c>
      <c r="D109" t="s">
        <v>5</v>
      </c>
      <c r="E109" s="5">
        <v>200000</v>
      </c>
      <c r="F109">
        <v>2014</v>
      </c>
      <c r="G109" t="s">
        <v>64</v>
      </c>
    </row>
    <row r="110" spans="1:7">
      <c r="A110">
        <v>990</v>
      </c>
      <c r="B110" t="str">
        <f t="shared" si="4"/>
        <v>Lillian S. Wells Foundation_James Madison Institute2013175000</v>
      </c>
      <c r="C110" t="s">
        <v>15</v>
      </c>
      <c r="D110" t="s">
        <v>5</v>
      </c>
      <c r="E110" s="5">
        <v>175000</v>
      </c>
      <c r="F110">
        <v>2013</v>
      </c>
      <c r="G110" t="s">
        <v>64</v>
      </c>
    </row>
    <row r="111" spans="1:7">
      <c r="A111" t="s">
        <v>36</v>
      </c>
      <c r="B111" t="str">
        <f t="shared" si="4"/>
        <v>Lillian S. Wells Foundation_James Madison Institute201275000</v>
      </c>
      <c r="C111" t="s">
        <v>15</v>
      </c>
      <c r="D111" t="s">
        <v>5</v>
      </c>
      <c r="E111" s="5">
        <v>75000</v>
      </c>
      <c r="F111">
        <v>2012</v>
      </c>
    </row>
    <row r="112" spans="1:7">
      <c r="A112" t="s">
        <v>36</v>
      </c>
      <c r="B112" t="str">
        <f t="shared" si="4"/>
        <v>Lillian S. Wells Foundation_James Madison Institute201170000</v>
      </c>
      <c r="C112" t="s">
        <v>15</v>
      </c>
      <c r="D112" t="s">
        <v>5</v>
      </c>
      <c r="E112" s="5">
        <v>70000</v>
      </c>
      <c r="F112">
        <v>2011</v>
      </c>
    </row>
    <row r="113" spans="1:7">
      <c r="A113" t="s">
        <v>36</v>
      </c>
      <c r="B113" t="str">
        <f t="shared" si="4"/>
        <v>Lillian S. Wells Foundation_James Madison Institute201055000</v>
      </c>
      <c r="C113" t="s">
        <v>15</v>
      </c>
      <c r="D113" t="s">
        <v>5</v>
      </c>
      <c r="E113" s="5">
        <v>55000</v>
      </c>
      <c r="F113">
        <v>2010</v>
      </c>
    </row>
    <row r="114" spans="1:7">
      <c r="A114" t="s">
        <v>36</v>
      </c>
      <c r="B114" t="str">
        <f t="shared" si="4"/>
        <v>Lillian S. Wells Foundation_James Madison Institute200955000</v>
      </c>
      <c r="C114" t="s">
        <v>15</v>
      </c>
      <c r="D114" t="s">
        <v>5</v>
      </c>
      <c r="E114" s="5">
        <v>55000</v>
      </c>
      <c r="F114">
        <v>2009</v>
      </c>
    </row>
    <row r="115" spans="1:7">
      <c r="A115" t="s">
        <v>36</v>
      </c>
      <c r="B115" t="str">
        <f t="shared" si="4"/>
        <v>Lillian S. Wells Foundation_James Madison Institute200735000</v>
      </c>
      <c r="C115" t="s">
        <v>15</v>
      </c>
      <c r="D115" t="s">
        <v>5</v>
      </c>
      <c r="E115" s="5">
        <v>35000</v>
      </c>
      <c r="F115">
        <v>2007</v>
      </c>
    </row>
    <row r="116" spans="1:7">
      <c r="A116" t="s">
        <v>36</v>
      </c>
      <c r="B116" t="str">
        <f t="shared" si="4"/>
        <v>Lillian S. Wells Foundation_James Madison Institute200635000</v>
      </c>
      <c r="C116" t="s">
        <v>15</v>
      </c>
      <c r="D116" t="s">
        <v>5</v>
      </c>
      <c r="E116" s="5">
        <v>35000</v>
      </c>
      <c r="F116">
        <v>2006</v>
      </c>
    </row>
    <row r="117" spans="1:7">
      <c r="A117" t="s">
        <v>36</v>
      </c>
      <c r="B117" t="str">
        <f t="shared" si="4"/>
        <v>Lillian S. Wells Foundation_James Madison Institute200125000</v>
      </c>
      <c r="C117" t="s">
        <v>15</v>
      </c>
      <c r="D117" t="s">
        <v>5</v>
      </c>
      <c r="E117" s="5">
        <v>25000</v>
      </c>
      <c r="F117">
        <v>2001</v>
      </c>
    </row>
    <row r="118" spans="1:7">
      <c r="A118" t="s">
        <v>36</v>
      </c>
      <c r="B118" t="str">
        <f t="shared" si="4"/>
        <v>Lovett and Ruth Peters Foundation_James Madison Institute200910000</v>
      </c>
      <c r="C118" t="s">
        <v>23</v>
      </c>
      <c r="D118" t="s">
        <v>5</v>
      </c>
      <c r="E118" s="5">
        <v>10000</v>
      </c>
      <c r="F118">
        <v>2009</v>
      </c>
    </row>
    <row r="119" spans="1:7">
      <c r="A119" t="s">
        <v>36</v>
      </c>
      <c r="B119" t="str">
        <f t="shared" si="4"/>
        <v>Lovett and Ruth Peters Foundation_James Madison Institute200811600</v>
      </c>
      <c r="C119" t="s">
        <v>23</v>
      </c>
      <c r="D119" t="s">
        <v>5</v>
      </c>
      <c r="E119" s="5">
        <v>11600</v>
      </c>
      <c r="F119">
        <v>2008</v>
      </c>
    </row>
    <row r="120" spans="1:7">
      <c r="A120" t="s">
        <v>36</v>
      </c>
      <c r="B120" t="str">
        <f t="shared" si="4"/>
        <v>Lovett and Ruth Peters Foundation_James Madison Institute20075100</v>
      </c>
      <c r="C120" t="s">
        <v>23</v>
      </c>
      <c r="D120" t="s">
        <v>5</v>
      </c>
      <c r="E120" s="5">
        <v>5100</v>
      </c>
      <c r="F120">
        <v>2007</v>
      </c>
    </row>
    <row r="121" spans="1:7">
      <c r="A121">
        <v>990</v>
      </c>
      <c r="B121" t="str">
        <f t="shared" si="4"/>
        <v>National Christian Charitable Foundation_James Madison Institute2015350</v>
      </c>
      <c r="C121" t="s">
        <v>14</v>
      </c>
      <c r="D121" t="s">
        <v>5</v>
      </c>
      <c r="E121" s="5">
        <v>350</v>
      </c>
      <c r="F121">
        <v>2015</v>
      </c>
      <c r="G121" t="s">
        <v>64</v>
      </c>
    </row>
    <row r="122" spans="1:7">
      <c r="A122" t="s">
        <v>36</v>
      </c>
      <c r="B122" t="str">
        <f t="shared" si="4"/>
        <v>National Christian Charitable Foundation_James Madison Institute2012600</v>
      </c>
      <c r="C122" t="s">
        <v>14</v>
      </c>
      <c r="D122" t="s">
        <v>5</v>
      </c>
      <c r="E122" s="5">
        <v>600</v>
      </c>
      <c r="F122">
        <v>2012</v>
      </c>
    </row>
    <row r="123" spans="1:7">
      <c r="A123">
        <v>990</v>
      </c>
      <c r="B123" t="str">
        <f t="shared" si="4"/>
        <v>National Christian Charitable Foundation_James Madison Institute2010500</v>
      </c>
      <c r="C123" t="s">
        <v>14</v>
      </c>
      <c r="D123" t="s">
        <v>5</v>
      </c>
      <c r="E123" s="5">
        <v>500</v>
      </c>
      <c r="F123">
        <v>2010</v>
      </c>
      <c r="G123" t="s">
        <v>64</v>
      </c>
    </row>
    <row r="124" spans="1:7">
      <c r="A124" t="s">
        <v>36</v>
      </c>
      <c r="B124" t="str">
        <f t="shared" si="4"/>
        <v>Neal and Jane Freeman Foundation_James Madison Institute201010000</v>
      </c>
      <c r="C124" t="s">
        <v>19</v>
      </c>
      <c r="D124" t="s">
        <v>5</v>
      </c>
      <c r="E124" s="5">
        <v>10000</v>
      </c>
      <c r="F124">
        <v>2010</v>
      </c>
    </row>
    <row r="125" spans="1:7">
      <c r="A125" t="s">
        <v>36</v>
      </c>
      <c r="B125" t="str">
        <f t="shared" si="4"/>
        <v>Lovett and Ruth Peters Foundation_James Madison Institute20077000</v>
      </c>
      <c r="C125" t="s">
        <v>23</v>
      </c>
      <c r="D125" t="s">
        <v>5</v>
      </c>
      <c r="E125" s="5">
        <v>7000</v>
      </c>
      <c r="F125">
        <v>2007</v>
      </c>
    </row>
    <row r="126" spans="1:7">
      <c r="A126">
        <v>990</v>
      </c>
      <c r="B126" t="str">
        <f t="shared" si="4"/>
        <v>State Policy Network_James Madison Institute201541000</v>
      </c>
      <c r="C126" t="s">
        <v>4</v>
      </c>
      <c r="D126" t="s">
        <v>5</v>
      </c>
      <c r="E126" s="5">
        <v>41000</v>
      </c>
      <c r="F126">
        <v>2015</v>
      </c>
      <c r="G126" t="s">
        <v>64</v>
      </c>
    </row>
    <row r="127" spans="1:7">
      <c r="A127" t="s">
        <v>36</v>
      </c>
      <c r="B127" t="str">
        <f t="shared" si="4"/>
        <v>State Policy Network_James Madison Institute201440000</v>
      </c>
      <c r="C127" t="s">
        <v>4</v>
      </c>
      <c r="D127" t="s">
        <v>5</v>
      </c>
      <c r="E127" s="5">
        <v>40000</v>
      </c>
      <c r="F127">
        <v>2014</v>
      </c>
    </row>
    <row r="128" spans="1:7">
      <c r="A128" t="s">
        <v>36</v>
      </c>
      <c r="B128" t="str">
        <f t="shared" si="4"/>
        <v>State Policy Network_James Madison Institute201312200</v>
      </c>
      <c r="C128" t="s">
        <v>4</v>
      </c>
      <c r="D128" t="s">
        <v>5</v>
      </c>
      <c r="E128" s="5">
        <v>12200</v>
      </c>
      <c r="F128">
        <v>2013</v>
      </c>
    </row>
    <row r="129" spans="1:7">
      <c r="A129" t="s">
        <v>36</v>
      </c>
      <c r="B129" t="str">
        <f t="shared" si="4"/>
        <v>State Policy Network_James Madison Institute2012200000</v>
      </c>
      <c r="C129" t="s">
        <v>4</v>
      </c>
      <c r="D129" t="s">
        <v>5</v>
      </c>
      <c r="E129" s="5">
        <v>200000</v>
      </c>
      <c r="F129">
        <v>2012</v>
      </c>
    </row>
    <row r="130" spans="1:7">
      <c r="A130" t="s">
        <v>36</v>
      </c>
      <c r="B130" t="str">
        <f t="shared" si="4"/>
        <v>State Policy Network_James Madison Institute201054000</v>
      </c>
      <c r="C130" t="s">
        <v>4</v>
      </c>
      <c r="D130" t="s">
        <v>5</v>
      </c>
      <c r="E130" s="5">
        <v>54000</v>
      </c>
      <c r="F130">
        <v>2010</v>
      </c>
    </row>
    <row r="131" spans="1:7">
      <c r="A131" t="s">
        <v>36</v>
      </c>
      <c r="B131" t="str">
        <f t="shared" si="4"/>
        <v>State Policy Network_James Madison Institute200825000</v>
      </c>
      <c r="C131" t="s">
        <v>4</v>
      </c>
      <c r="D131" t="s">
        <v>5</v>
      </c>
      <c r="E131" s="5">
        <v>25000</v>
      </c>
      <c r="F131">
        <v>2008</v>
      </c>
    </row>
    <row r="132" spans="1:7">
      <c r="A132" t="s">
        <v>36</v>
      </c>
      <c r="B132" t="str">
        <f t="shared" si="4"/>
        <v>State Policy Network_James Madison Institute2007622</v>
      </c>
      <c r="C132" t="s">
        <v>4</v>
      </c>
      <c r="D132" t="s">
        <v>5</v>
      </c>
      <c r="E132" s="5">
        <v>622</v>
      </c>
      <c r="F132">
        <v>2007</v>
      </c>
    </row>
    <row r="133" spans="1:7">
      <c r="A133" t="s">
        <v>36</v>
      </c>
      <c r="B133" t="str">
        <f t="shared" si="4"/>
        <v>State Policy Network_James Madison Institute200740000</v>
      </c>
      <c r="C133" t="s">
        <v>4</v>
      </c>
      <c r="D133" t="s">
        <v>5</v>
      </c>
      <c r="E133" s="5">
        <v>40000</v>
      </c>
      <c r="F133">
        <v>2007</v>
      </c>
    </row>
    <row r="134" spans="1:7">
      <c r="A134" t="s">
        <v>36</v>
      </c>
      <c r="B134" t="str">
        <f t="shared" si="4"/>
        <v>State Policy Network_James Madison Institute200630000</v>
      </c>
      <c r="C134" t="s">
        <v>4</v>
      </c>
      <c r="D134" t="s">
        <v>5</v>
      </c>
      <c r="E134" s="5">
        <v>30000</v>
      </c>
      <c r="F134">
        <v>2006</v>
      </c>
    </row>
    <row r="135" spans="1:7">
      <c r="A135" t="s">
        <v>36</v>
      </c>
      <c r="B135" t="str">
        <f t="shared" si="4"/>
        <v>State Policy Network_James Madison Institute20022500</v>
      </c>
      <c r="C135" t="s">
        <v>4</v>
      </c>
      <c r="D135" t="s">
        <v>5</v>
      </c>
      <c r="E135" s="5">
        <v>2500</v>
      </c>
      <c r="F135">
        <v>2002</v>
      </c>
    </row>
    <row r="136" spans="1:7">
      <c r="A136" t="s">
        <v>36</v>
      </c>
      <c r="B136" t="str">
        <f t="shared" si="4"/>
        <v>The Lynde and Harry Bradley Foundation_James Madison Institute200815000</v>
      </c>
      <c r="C136" t="s">
        <v>24</v>
      </c>
      <c r="D136" t="s">
        <v>5</v>
      </c>
      <c r="E136" s="5">
        <v>15000</v>
      </c>
      <c r="F136">
        <v>2008</v>
      </c>
      <c r="G136" t="s">
        <v>77</v>
      </c>
    </row>
    <row r="137" spans="1:7">
      <c r="A137">
        <v>990</v>
      </c>
      <c r="B137" t="str">
        <f t="shared" si="4"/>
        <v>The Randolph Foundation_James Madison Institute201425000</v>
      </c>
      <c r="C137" t="s">
        <v>79</v>
      </c>
      <c r="D137" t="s">
        <v>5</v>
      </c>
      <c r="E137" s="5">
        <v>25000</v>
      </c>
      <c r="F137">
        <v>2014</v>
      </c>
      <c r="G137" t="s">
        <v>64</v>
      </c>
    </row>
    <row r="138" spans="1:7">
      <c r="A138">
        <v>990</v>
      </c>
      <c r="B138" t="str">
        <f t="shared" si="4"/>
        <v>The Roe Foundation_James Madison Institute201525000</v>
      </c>
      <c r="C138" t="s">
        <v>12</v>
      </c>
      <c r="D138" t="s">
        <v>5</v>
      </c>
      <c r="E138" s="5">
        <v>25000</v>
      </c>
      <c r="F138">
        <v>2015</v>
      </c>
      <c r="G138" t="s">
        <v>64</v>
      </c>
    </row>
    <row r="139" spans="1:7">
      <c r="A139">
        <v>990</v>
      </c>
      <c r="B139" t="str">
        <f t="shared" si="4"/>
        <v>The Roe Foundation_James Madison Institute201425000</v>
      </c>
      <c r="C139" t="s">
        <v>12</v>
      </c>
      <c r="D139" t="s">
        <v>5</v>
      </c>
      <c r="E139" s="5">
        <v>25000</v>
      </c>
      <c r="F139">
        <v>2014</v>
      </c>
      <c r="G139" t="s">
        <v>64</v>
      </c>
    </row>
    <row r="140" spans="1:7">
      <c r="A140">
        <v>990</v>
      </c>
      <c r="B140" t="str">
        <f t="shared" si="4"/>
        <v>The Roe Foundation_James Madison Institute201325000</v>
      </c>
      <c r="C140" t="s">
        <v>12</v>
      </c>
      <c r="D140" t="s">
        <v>5</v>
      </c>
      <c r="E140" s="5">
        <v>25000</v>
      </c>
      <c r="F140">
        <v>2013</v>
      </c>
      <c r="G140" t="s">
        <v>64</v>
      </c>
    </row>
    <row r="141" spans="1:7">
      <c r="A141" t="s">
        <v>36</v>
      </c>
      <c r="B141" t="str">
        <f t="shared" ref="B141:B163" si="5">C141&amp;"_"&amp;D141&amp;F141&amp;E141</f>
        <v>The Roe Foundation_James Madison Institute201225000</v>
      </c>
      <c r="C141" t="s">
        <v>12</v>
      </c>
      <c r="D141" t="s">
        <v>5</v>
      </c>
      <c r="E141" s="5">
        <v>25000</v>
      </c>
      <c r="F141">
        <v>2012</v>
      </c>
    </row>
    <row r="142" spans="1:7">
      <c r="A142" t="s">
        <v>36</v>
      </c>
      <c r="B142" t="str">
        <f t="shared" si="5"/>
        <v>The Roe Foundation_James Madison Institute201125000</v>
      </c>
      <c r="C142" t="s">
        <v>12</v>
      </c>
      <c r="D142" t="s">
        <v>5</v>
      </c>
      <c r="E142" s="5">
        <v>25000</v>
      </c>
      <c r="F142">
        <v>2011</v>
      </c>
    </row>
    <row r="143" spans="1:7">
      <c r="A143" t="s">
        <v>36</v>
      </c>
      <c r="B143" t="str">
        <f t="shared" si="5"/>
        <v>The Roe Foundation_James Madison Institute201025000</v>
      </c>
      <c r="C143" t="s">
        <v>12</v>
      </c>
      <c r="D143" t="s">
        <v>5</v>
      </c>
      <c r="E143" s="5">
        <v>25000</v>
      </c>
      <c r="F143">
        <v>2010</v>
      </c>
    </row>
    <row r="144" spans="1:7">
      <c r="A144" t="s">
        <v>36</v>
      </c>
      <c r="B144" t="str">
        <f t="shared" si="5"/>
        <v>The Roe Foundation_James Madison Institute200930000</v>
      </c>
      <c r="C144" t="s">
        <v>12</v>
      </c>
      <c r="D144" t="s">
        <v>5</v>
      </c>
      <c r="E144" s="5">
        <v>30000</v>
      </c>
      <c r="F144">
        <v>2009</v>
      </c>
    </row>
    <row r="145" spans="1:7">
      <c r="A145" t="s">
        <v>36</v>
      </c>
      <c r="B145" t="str">
        <f t="shared" si="5"/>
        <v>The Roe Foundation_James Madison Institute200830000</v>
      </c>
      <c r="C145" t="s">
        <v>12</v>
      </c>
      <c r="D145" t="s">
        <v>5</v>
      </c>
      <c r="E145" s="5">
        <v>30000</v>
      </c>
      <c r="F145">
        <v>2008</v>
      </c>
    </row>
    <row r="146" spans="1:7">
      <c r="A146" t="s">
        <v>36</v>
      </c>
      <c r="B146" t="str">
        <f t="shared" si="5"/>
        <v>The Roe Foundation_James Madison Institute200730000</v>
      </c>
      <c r="C146" t="s">
        <v>12</v>
      </c>
      <c r="D146" t="s">
        <v>5</v>
      </c>
      <c r="E146" s="5">
        <v>30000</v>
      </c>
      <c r="F146">
        <v>2007</v>
      </c>
    </row>
    <row r="147" spans="1:7">
      <c r="A147" t="s">
        <v>36</v>
      </c>
      <c r="B147" t="str">
        <f t="shared" si="5"/>
        <v>The Roe Foundation_James Madison Institute200625000</v>
      </c>
      <c r="C147" t="s">
        <v>12</v>
      </c>
      <c r="D147" t="s">
        <v>5</v>
      </c>
      <c r="E147" s="5">
        <v>25000</v>
      </c>
      <c r="F147">
        <v>2006</v>
      </c>
    </row>
    <row r="148" spans="1:7">
      <c r="A148" t="s">
        <v>36</v>
      </c>
      <c r="B148" t="str">
        <f t="shared" si="5"/>
        <v>The Roe Foundation_James Madison Institute200520000</v>
      </c>
      <c r="C148" t="s">
        <v>12</v>
      </c>
      <c r="D148" t="s">
        <v>5</v>
      </c>
      <c r="E148" s="5">
        <v>20000</v>
      </c>
      <c r="F148">
        <v>2005</v>
      </c>
    </row>
    <row r="149" spans="1:7">
      <c r="A149" t="s">
        <v>36</v>
      </c>
      <c r="B149" t="str">
        <f t="shared" si="5"/>
        <v>The Roe Foundation_James Madison Institute200420000</v>
      </c>
      <c r="C149" t="s">
        <v>12</v>
      </c>
      <c r="D149" t="s">
        <v>5</v>
      </c>
      <c r="E149" s="5">
        <v>20000</v>
      </c>
      <c r="F149">
        <v>2004</v>
      </c>
    </row>
    <row r="150" spans="1:7">
      <c r="A150" t="s">
        <v>36</v>
      </c>
      <c r="B150" t="str">
        <f t="shared" si="5"/>
        <v>The Roe Foundation_James Madison Institute200320000</v>
      </c>
      <c r="C150" t="s">
        <v>12</v>
      </c>
      <c r="D150" t="s">
        <v>5</v>
      </c>
      <c r="E150" s="5">
        <v>20000</v>
      </c>
      <c r="F150">
        <v>2003</v>
      </c>
    </row>
    <row r="151" spans="1:7">
      <c r="A151" t="s">
        <v>36</v>
      </c>
      <c r="B151" t="str">
        <f t="shared" si="5"/>
        <v>The Roe Foundation_James Madison Institute200220000</v>
      </c>
      <c r="C151" t="s">
        <v>12</v>
      </c>
      <c r="D151" t="s">
        <v>5</v>
      </c>
      <c r="E151" s="5">
        <v>20000</v>
      </c>
      <c r="F151">
        <v>2002</v>
      </c>
    </row>
    <row r="152" spans="1:7">
      <c r="A152" t="s">
        <v>36</v>
      </c>
      <c r="B152" t="str">
        <f t="shared" si="5"/>
        <v>The Roe Foundation_James Madison Institute200120000</v>
      </c>
      <c r="C152" t="s">
        <v>12</v>
      </c>
      <c r="D152" t="s">
        <v>5</v>
      </c>
      <c r="E152" s="5">
        <v>20000</v>
      </c>
      <c r="F152">
        <v>2001</v>
      </c>
    </row>
    <row r="153" spans="1:7">
      <c r="A153" t="s">
        <v>36</v>
      </c>
      <c r="B153" t="str">
        <f t="shared" si="5"/>
        <v>The Roe Foundation_James Madison Institute200015000</v>
      </c>
      <c r="C153" t="s">
        <v>12</v>
      </c>
      <c r="D153" t="s">
        <v>5</v>
      </c>
      <c r="E153" s="5">
        <v>15000</v>
      </c>
      <c r="F153">
        <v>2000</v>
      </c>
    </row>
    <row r="154" spans="1:7">
      <c r="A154" t="s">
        <v>36</v>
      </c>
      <c r="B154" t="str">
        <f t="shared" si="5"/>
        <v>The Roe Foundation_James Madison Institute199915000</v>
      </c>
      <c r="C154" t="s">
        <v>12</v>
      </c>
      <c r="D154" t="s">
        <v>5</v>
      </c>
      <c r="E154" s="5">
        <v>15000</v>
      </c>
      <c r="F154">
        <v>1999</v>
      </c>
    </row>
    <row r="155" spans="1:7">
      <c r="A155" t="s">
        <v>36</v>
      </c>
      <c r="B155" t="str">
        <f t="shared" si="5"/>
        <v>The Roe Foundation_James Madison Institute199815000</v>
      </c>
      <c r="C155" t="s">
        <v>12</v>
      </c>
      <c r="D155" t="s">
        <v>5</v>
      </c>
      <c r="E155" s="5">
        <v>15000</v>
      </c>
      <c r="F155">
        <v>1998</v>
      </c>
    </row>
    <row r="156" spans="1:7">
      <c r="A156" t="s">
        <v>36</v>
      </c>
      <c r="B156" t="str">
        <f t="shared" si="5"/>
        <v>The Vernon K. Krieble Foundation_James Madison Institute20101000</v>
      </c>
      <c r="C156" t="s">
        <v>20</v>
      </c>
      <c r="D156" t="s">
        <v>5</v>
      </c>
      <c r="E156" s="5">
        <v>1000</v>
      </c>
      <c r="F156">
        <v>2010</v>
      </c>
    </row>
    <row r="157" spans="1:7">
      <c r="A157">
        <v>990</v>
      </c>
      <c r="B157" t="str">
        <f t="shared" si="5"/>
        <v>Walton Family Foundation_James Madison Institute2015125000</v>
      </c>
      <c r="C157" t="s">
        <v>16</v>
      </c>
      <c r="D157" t="s">
        <v>5</v>
      </c>
      <c r="E157" s="5">
        <v>125000</v>
      </c>
      <c r="F157">
        <v>2015</v>
      </c>
      <c r="G157" t="s">
        <v>64</v>
      </c>
    </row>
    <row r="158" spans="1:7">
      <c r="A158">
        <v>990</v>
      </c>
      <c r="B158" t="str">
        <f t="shared" si="5"/>
        <v>Walton Family Foundation_James Madison Institute2014125000</v>
      </c>
      <c r="C158" t="s">
        <v>16</v>
      </c>
      <c r="D158" t="s">
        <v>5</v>
      </c>
      <c r="E158" s="5">
        <v>125000</v>
      </c>
      <c r="F158">
        <v>2014</v>
      </c>
      <c r="G158" t="s">
        <v>64</v>
      </c>
    </row>
    <row r="159" spans="1:7">
      <c r="A159" t="s">
        <v>36</v>
      </c>
      <c r="B159" t="str">
        <f t="shared" si="5"/>
        <v>Walton Family Foundation_James Madison Institute201240000</v>
      </c>
      <c r="C159" t="s">
        <v>16</v>
      </c>
      <c r="D159" t="s">
        <v>5</v>
      </c>
      <c r="E159" s="5">
        <v>40000</v>
      </c>
      <c r="F159">
        <v>2012</v>
      </c>
    </row>
    <row r="160" spans="1:7">
      <c r="A160" t="s">
        <v>36</v>
      </c>
      <c r="B160" t="str">
        <f t="shared" si="5"/>
        <v>William H. Donner Foundation_James Madison Institute1999102833</v>
      </c>
      <c r="C160" t="s">
        <v>30</v>
      </c>
      <c r="D160" t="s">
        <v>5</v>
      </c>
      <c r="E160" s="5">
        <v>102833</v>
      </c>
      <c r="F160">
        <v>1999</v>
      </c>
    </row>
    <row r="161" spans="1:7">
      <c r="A161" t="s">
        <v>36</v>
      </c>
      <c r="B161" t="str">
        <f t="shared" si="5"/>
        <v>William H. Donner Foundation_James Madison Institute1998105667</v>
      </c>
      <c r="C161" t="s">
        <v>30</v>
      </c>
      <c r="D161" t="s">
        <v>5</v>
      </c>
      <c r="E161" s="5">
        <v>105667</v>
      </c>
      <c r="F161">
        <v>1998</v>
      </c>
    </row>
    <row r="162" spans="1:7">
      <c r="A162">
        <v>990</v>
      </c>
      <c r="B162" t="str">
        <f t="shared" si="5"/>
        <v>Wodecroft Foundation_James Madison Institute201510000</v>
      </c>
      <c r="C162" t="s">
        <v>80</v>
      </c>
      <c r="D162" t="s">
        <v>5</v>
      </c>
      <c r="E162" s="5">
        <v>10000</v>
      </c>
      <c r="F162">
        <v>2015</v>
      </c>
      <c r="G162" t="s">
        <v>64</v>
      </c>
    </row>
    <row r="163" spans="1:7">
      <c r="A163">
        <v>990</v>
      </c>
      <c r="B163" t="str">
        <f t="shared" si="5"/>
        <v>Wodecroft Foundation_James Madison Institute20145000</v>
      </c>
      <c r="C163" t="s">
        <v>80</v>
      </c>
      <c r="D163" t="s">
        <v>5</v>
      </c>
      <c r="E163" s="5">
        <v>5000</v>
      </c>
      <c r="F163">
        <v>2014</v>
      </c>
      <c r="G163" t="s">
        <v>64</v>
      </c>
    </row>
    <row r="164" spans="1:7">
      <c r="A164" s="16">
        <v>990</v>
      </c>
      <c r="B164" t="str">
        <f>C164&amp;"_"&amp;D164&amp;F164&amp;E164</f>
        <v>Charles G. Koch Charitable Foundation_James Madison Institute20076850</v>
      </c>
      <c r="C164" s="16" t="s">
        <v>6</v>
      </c>
      <c r="D164" s="16" t="s">
        <v>5</v>
      </c>
      <c r="E164" s="17">
        <v>6850</v>
      </c>
      <c r="F164" s="16">
        <v>2007</v>
      </c>
      <c r="G164" s="16" t="s">
        <v>64</v>
      </c>
    </row>
    <row r="165" spans="1:7">
      <c r="A165" s="16">
        <v>990</v>
      </c>
      <c r="B165" t="str">
        <f t="shared" ref="B165:B178" si="6">C165&amp;"_"&amp;D165&amp;F165&amp;E165</f>
        <v>Charles G. Koch Charitable Foundation_James Madison Institute200839462</v>
      </c>
      <c r="C165" s="16" t="s">
        <v>6</v>
      </c>
      <c r="D165" s="16" t="s">
        <v>5</v>
      </c>
      <c r="E165" s="17">
        <v>39462</v>
      </c>
      <c r="F165" s="16">
        <v>2008</v>
      </c>
      <c r="G165" s="16" t="s">
        <v>64</v>
      </c>
    </row>
    <row r="166" spans="1:7">
      <c r="A166" s="16">
        <v>990</v>
      </c>
      <c r="B166" t="str">
        <f t="shared" si="6"/>
        <v>Charles G. Koch Charitable Foundation_James Madison Institute20099667</v>
      </c>
      <c r="C166" s="16" t="s">
        <v>6</v>
      </c>
      <c r="D166" s="16" t="s">
        <v>5</v>
      </c>
      <c r="E166" s="17">
        <v>9667</v>
      </c>
      <c r="F166" s="16">
        <v>2009</v>
      </c>
      <c r="G166" s="16" t="s">
        <v>64</v>
      </c>
    </row>
    <row r="167" spans="1:7">
      <c r="A167" s="16">
        <v>990</v>
      </c>
      <c r="B167" t="str">
        <f t="shared" si="6"/>
        <v>Charles G. Koch Charitable Foundation_James Madison Institute20107500</v>
      </c>
      <c r="C167" s="16" t="s">
        <v>6</v>
      </c>
      <c r="D167" s="16" t="s">
        <v>5</v>
      </c>
      <c r="E167" s="17">
        <v>7500</v>
      </c>
      <c r="F167" s="16">
        <v>2010</v>
      </c>
      <c r="G167" s="16" t="s">
        <v>64</v>
      </c>
    </row>
    <row r="168" spans="1:7">
      <c r="A168" s="16">
        <v>990</v>
      </c>
      <c r="B168" t="str">
        <f t="shared" si="6"/>
        <v>Charles G. Koch Charitable Foundation_James Madison Institute201120000</v>
      </c>
      <c r="C168" s="16" t="s">
        <v>6</v>
      </c>
      <c r="D168" s="16" t="s">
        <v>5</v>
      </c>
      <c r="E168" s="17">
        <v>20000</v>
      </c>
      <c r="F168" s="16">
        <v>2011</v>
      </c>
      <c r="G168" s="16" t="s">
        <v>64</v>
      </c>
    </row>
    <row r="169" spans="1:7">
      <c r="A169" s="16">
        <v>990</v>
      </c>
      <c r="B169" t="str">
        <f t="shared" si="6"/>
        <v>Charles G. Koch Charitable Foundation_James Madison Institute201225000</v>
      </c>
      <c r="C169" s="16" t="s">
        <v>6</v>
      </c>
      <c r="D169" s="16" t="s">
        <v>5</v>
      </c>
      <c r="E169" s="17">
        <v>25000</v>
      </c>
      <c r="F169" s="16">
        <v>2012</v>
      </c>
      <c r="G169" s="16" t="s">
        <v>64</v>
      </c>
    </row>
    <row r="170" spans="1:7">
      <c r="A170" s="16">
        <v>990</v>
      </c>
      <c r="B170" t="str">
        <f t="shared" si="6"/>
        <v>Charles G. Koch Charitable Foundation_James Madison Institute201340000</v>
      </c>
      <c r="C170" s="16" t="s">
        <v>6</v>
      </c>
      <c r="D170" s="16" t="s">
        <v>5</v>
      </c>
      <c r="E170" s="17">
        <v>40000</v>
      </c>
      <c r="F170" s="16">
        <v>2013</v>
      </c>
      <c r="G170" s="16" t="s">
        <v>64</v>
      </c>
    </row>
    <row r="171" spans="1:7">
      <c r="A171" s="16">
        <v>990</v>
      </c>
      <c r="B171" t="str">
        <f t="shared" si="6"/>
        <v>Charles G. Koch Charitable Foundation_James Madison Institute201440000</v>
      </c>
      <c r="C171" s="16" t="s">
        <v>6</v>
      </c>
      <c r="D171" s="16" t="s">
        <v>5</v>
      </c>
      <c r="E171" s="17">
        <v>40000</v>
      </c>
      <c r="F171" s="16">
        <v>2014</v>
      </c>
      <c r="G171" s="16" t="s">
        <v>64</v>
      </c>
    </row>
    <row r="172" spans="1:7">
      <c r="A172" s="16">
        <v>990</v>
      </c>
      <c r="B172" t="str">
        <f t="shared" si="6"/>
        <v>Charles G. Koch Charitable Foundation_James Madison Institute201565000</v>
      </c>
      <c r="C172" s="16" t="s">
        <v>6</v>
      </c>
      <c r="D172" s="16" t="s">
        <v>5</v>
      </c>
      <c r="E172" s="17">
        <v>65000</v>
      </c>
      <c r="F172" s="16">
        <v>2015</v>
      </c>
      <c r="G172" s="16" t="s">
        <v>64</v>
      </c>
    </row>
    <row r="173" spans="1:7">
      <c r="A173" s="16">
        <v>990</v>
      </c>
      <c r="B173" t="str">
        <f t="shared" si="6"/>
        <v>Charles G. Koch Charitable Foundation_James Madison Institute2016226000</v>
      </c>
      <c r="C173" s="16" t="s">
        <v>6</v>
      </c>
      <c r="D173" s="16" t="s">
        <v>5</v>
      </c>
      <c r="E173" s="17">
        <v>226000</v>
      </c>
      <c r="F173" s="16">
        <v>2016</v>
      </c>
      <c r="G173" s="16" t="s">
        <v>64</v>
      </c>
    </row>
    <row r="174" spans="1:7">
      <c r="A174" s="16">
        <v>990</v>
      </c>
      <c r="B174" t="str">
        <f t="shared" si="6"/>
        <v>Charles G. Koch Charitable Foundation_James Madison Institute2017166000</v>
      </c>
      <c r="C174" s="16" t="s">
        <v>6</v>
      </c>
      <c r="D174" s="16" t="s">
        <v>5</v>
      </c>
      <c r="E174" s="17">
        <v>166000</v>
      </c>
      <c r="F174" s="16">
        <v>2017</v>
      </c>
      <c r="G174" s="16" t="s">
        <v>64</v>
      </c>
    </row>
    <row r="175" spans="1:7">
      <c r="A175" s="16">
        <v>990</v>
      </c>
      <c r="B175" t="str">
        <f t="shared" si="6"/>
        <v>Charles G. Koch Charitable Foundation_James Madison Institute2018197000</v>
      </c>
      <c r="C175" s="16" t="s">
        <v>6</v>
      </c>
      <c r="D175" s="16" t="s">
        <v>5</v>
      </c>
      <c r="E175" s="17">
        <v>197000</v>
      </c>
      <c r="F175" s="16">
        <v>2018</v>
      </c>
      <c r="G175" s="16" t="s">
        <v>64</v>
      </c>
    </row>
    <row r="176" spans="1:7">
      <c r="A176" s="16">
        <v>990</v>
      </c>
      <c r="B176" t="str">
        <f t="shared" si="6"/>
        <v>Charles Koch Institute_James Madison Institute201415000</v>
      </c>
      <c r="C176" s="16" t="s">
        <v>65</v>
      </c>
      <c r="D176" s="16" t="s">
        <v>5</v>
      </c>
      <c r="E176" s="17">
        <v>15000</v>
      </c>
      <c r="F176" s="16">
        <v>2014</v>
      </c>
      <c r="G176" s="16" t="s">
        <v>64</v>
      </c>
    </row>
    <row r="177" spans="1:7">
      <c r="A177" s="16">
        <v>990</v>
      </c>
      <c r="B177" t="str">
        <f t="shared" si="6"/>
        <v>Charles Koch Institute_James Madison Institute201520000</v>
      </c>
      <c r="C177" s="16" t="s">
        <v>65</v>
      </c>
      <c r="D177" s="16" t="s">
        <v>5</v>
      </c>
      <c r="E177" s="17">
        <v>20000</v>
      </c>
      <c r="F177" s="16">
        <v>2015</v>
      </c>
      <c r="G177" s="16" t="s">
        <v>64</v>
      </c>
    </row>
    <row r="178" spans="1:7">
      <c r="A178" s="16">
        <v>990</v>
      </c>
      <c r="B178" t="str">
        <f t="shared" si="6"/>
        <v>Charles Koch Institute_James Madison Institute201610000</v>
      </c>
      <c r="C178" s="16" t="s">
        <v>65</v>
      </c>
      <c r="D178" s="16" t="s">
        <v>5</v>
      </c>
      <c r="E178" s="17">
        <v>10000</v>
      </c>
      <c r="F178" s="16">
        <v>2016</v>
      </c>
      <c r="G178" s="16" t="s">
        <v>64</v>
      </c>
    </row>
    <row r="179" spans="1:7">
      <c r="A179">
        <v>990</v>
      </c>
      <c r="B179" t="str">
        <f>C179&amp;"_"&amp;D179&amp;F179&amp;E179</f>
        <v>DonorsTrust_James Madison Institute201848400</v>
      </c>
      <c r="C179" t="s">
        <v>9</v>
      </c>
      <c r="D179" t="s">
        <v>5</v>
      </c>
      <c r="E179" s="5">
        <v>48400</v>
      </c>
      <c r="F179">
        <v>2018</v>
      </c>
      <c r="G179" s="22" t="s">
        <v>64</v>
      </c>
    </row>
    <row r="180" spans="1:7">
      <c r="A180">
        <v>990</v>
      </c>
      <c r="B180" t="str">
        <f t="shared" ref="B180:B195" si="7">C180&amp;"_"&amp;D180&amp;F180&amp;E180</f>
        <v>DonorsTrust_James Madison Institute20171000</v>
      </c>
      <c r="C180" t="s">
        <v>9</v>
      </c>
      <c r="D180" t="s">
        <v>5</v>
      </c>
      <c r="E180" s="5">
        <v>1000</v>
      </c>
      <c r="F180">
        <v>2017</v>
      </c>
      <c r="G180" t="s">
        <v>64</v>
      </c>
    </row>
    <row r="181" spans="1:7">
      <c r="A181">
        <v>990</v>
      </c>
      <c r="B181" t="str">
        <f t="shared" si="7"/>
        <v>DonorsTrust_James Madison Institute201727600</v>
      </c>
      <c r="C181" t="s">
        <v>9</v>
      </c>
      <c r="D181" t="s">
        <v>5</v>
      </c>
      <c r="E181" s="5">
        <v>27600</v>
      </c>
      <c r="F181">
        <v>2017</v>
      </c>
      <c r="G181" t="s">
        <v>64</v>
      </c>
    </row>
    <row r="182" spans="1:7">
      <c r="A182">
        <v>990</v>
      </c>
      <c r="B182" t="str">
        <f t="shared" si="7"/>
        <v>DonorsTrust_James Madison Institute201715300</v>
      </c>
      <c r="C182" t="s">
        <v>9</v>
      </c>
      <c r="D182" t="s">
        <v>5</v>
      </c>
      <c r="E182" s="5">
        <v>15300</v>
      </c>
      <c r="F182">
        <v>2017</v>
      </c>
      <c r="G182" t="s">
        <v>64</v>
      </c>
    </row>
    <row r="183" spans="1:7">
      <c r="A183">
        <v>990</v>
      </c>
      <c r="B183" t="str">
        <f t="shared" si="7"/>
        <v>DonorsTrust_James Madison Institute20172900</v>
      </c>
      <c r="C183" t="s">
        <v>9</v>
      </c>
      <c r="D183" t="s">
        <v>5</v>
      </c>
      <c r="E183" s="5">
        <v>2900</v>
      </c>
      <c r="F183">
        <v>2017</v>
      </c>
      <c r="G183" t="s">
        <v>64</v>
      </c>
    </row>
    <row r="184" spans="1:7">
      <c r="A184">
        <v>990</v>
      </c>
      <c r="B184" t="str">
        <f t="shared" si="7"/>
        <v>DonorsTrust_James Madison Institute201710500</v>
      </c>
      <c r="C184" t="s">
        <v>9</v>
      </c>
      <c r="D184" t="s">
        <v>5</v>
      </c>
      <c r="E184" s="5">
        <v>10500</v>
      </c>
      <c r="F184">
        <v>2017</v>
      </c>
      <c r="G184" t="s">
        <v>64</v>
      </c>
    </row>
    <row r="185" spans="1:7">
      <c r="A185">
        <v>990</v>
      </c>
      <c r="B185" t="str">
        <f t="shared" si="7"/>
        <v>DonorsTrust_James Madison Institute20161000</v>
      </c>
      <c r="C185" t="s">
        <v>9</v>
      </c>
      <c r="D185" t="s">
        <v>5</v>
      </c>
      <c r="E185" s="5">
        <v>1000</v>
      </c>
      <c r="F185">
        <v>2016</v>
      </c>
      <c r="G185" t="s">
        <v>64</v>
      </c>
    </row>
    <row r="186" spans="1:7">
      <c r="A186">
        <v>990</v>
      </c>
      <c r="B186" t="str">
        <f t="shared" si="7"/>
        <v>DonorsTrust_James Madison Institute201625290</v>
      </c>
      <c r="C186" t="s">
        <v>9</v>
      </c>
      <c r="D186" t="s">
        <v>5</v>
      </c>
      <c r="E186" s="5">
        <v>25290</v>
      </c>
      <c r="F186">
        <v>2016</v>
      </c>
      <c r="G186" t="s">
        <v>64</v>
      </c>
    </row>
    <row r="187" spans="1:7">
      <c r="A187" t="s">
        <v>94</v>
      </c>
      <c r="B187" t="str">
        <f t="shared" si="7"/>
        <v>DonorsTrust_James Madison Institute20121000</v>
      </c>
      <c r="C187" t="s">
        <v>9</v>
      </c>
      <c r="D187" t="s">
        <v>5</v>
      </c>
      <c r="E187" s="5">
        <v>1000</v>
      </c>
      <c r="F187">
        <v>2012</v>
      </c>
    </row>
    <row r="188" spans="1:7">
      <c r="A188" t="s">
        <v>94</v>
      </c>
      <c r="B188" t="str">
        <f t="shared" si="7"/>
        <v>DonorsTrust_James Madison Institute20125000</v>
      </c>
      <c r="C188" t="s">
        <v>9</v>
      </c>
      <c r="D188" t="s">
        <v>5</v>
      </c>
      <c r="E188" s="5">
        <v>5000</v>
      </c>
      <c r="F188">
        <v>2012</v>
      </c>
    </row>
    <row r="189" spans="1:7">
      <c r="A189" t="s">
        <v>94</v>
      </c>
      <c r="B189" t="str">
        <f t="shared" si="7"/>
        <v>DonorsTrust_James Madison Institute20111000</v>
      </c>
      <c r="C189" t="s">
        <v>9</v>
      </c>
      <c r="D189" t="s">
        <v>5</v>
      </c>
      <c r="E189" s="5">
        <v>1000</v>
      </c>
      <c r="F189">
        <v>2011</v>
      </c>
    </row>
    <row r="190" spans="1:7">
      <c r="A190" t="s">
        <v>94</v>
      </c>
      <c r="B190" t="str">
        <f t="shared" si="7"/>
        <v>DonorsTrust_James Madison Institute201112742</v>
      </c>
      <c r="C190" t="s">
        <v>9</v>
      </c>
      <c r="D190" t="s">
        <v>5</v>
      </c>
      <c r="E190" s="5">
        <v>12742</v>
      </c>
      <c r="F190">
        <v>2011</v>
      </c>
    </row>
    <row r="191" spans="1:7">
      <c r="A191" t="s">
        <v>94</v>
      </c>
      <c r="B191" t="str">
        <f t="shared" si="7"/>
        <v>DonorsTrust_James Madison Institute20101000</v>
      </c>
      <c r="C191" t="s">
        <v>9</v>
      </c>
      <c r="D191" t="s">
        <v>5</v>
      </c>
      <c r="E191" s="5">
        <v>1000</v>
      </c>
      <c r="F191">
        <v>2010</v>
      </c>
    </row>
    <row r="192" spans="1:7">
      <c r="A192" t="s">
        <v>94</v>
      </c>
      <c r="B192" t="str">
        <f t="shared" si="7"/>
        <v>DonorsTrust_James Madison Institute2010500</v>
      </c>
      <c r="C192" t="s">
        <v>9</v>
      </c>
      <c r="D192" t="s">
        <v>5</v>
      </c>
      <c r="E192" s="5">
        <v>500</v>
      </c>
      <c r="F192">
        <v>2010</v>
      </c>
    </row>
    <row r="193" spans="1:6">
      <c r="A193" t="s">
        <v>94</v>
      </c>
      <c r="B193" t="str">
        <f t="shared" si="7"/>
        <v>DonorsTrust_James Madison Institute2008500</v>
      </c>
      <c r="C193" t="s">
        <v>9</v>
      </c>
      <c r="D193" t="s">
        <v>5</v>
      </c>
      <c r="E193" s="5">
        <v>500</v>
      </c>
      <c r="F193">
        <v>2008</v>
      </c>
    </row>
    <row r="194" spans="1:6">
      <c r="A194" t="s">
        <v>94</v>
      </c>
      <c r="B194" t="str">
        <f t="shared" si="7"/>
        <v>DonorsTrust_James Madison Institute20076000</v>
      </c>
      <c r="C194" t="s">
        <v>9</v>
      </c>
      <c r="D194" t="s">
        <v>5</v>
      </c>
      <c r="E194" s="5">
        <v>6000</v>
      </c>
      <c r="F194">
        <v>2007</v>
      </c>
    </row>
    <row r="195" spans="1:6">
      <c r="A195" t="s">
        <v>94</v>
      </c>
      <c r="B195" t="str">
        <f t="shared" si="7"/>
        <v>DonorsTrust_James Madison Institute2006500</v>
      </c>
      <c r="C195" t="s">
        <v>9</v>
      </c>
      <c r="D195" t="s">
        <v>5</v>
      </c>
      <c r="E195" s="5">
        <v>500</v>
      </c>
      <c r="F195">
        <v>2006</v>
      </c>
    </row>
  </sheetData>
  <autoFilter ref="A1:H195" xr:uid="{B36D0B5C-EF64-8B48-AE82-7CCD3933F255}"/>
  <sortState xmlns:xlrd2="http://schemas.microsoft.com/office/spreadsheetml/2017/richdata2" ref="A2:H163">
    <sortCondition ref="C2:C163"/>
    <sortCondition descending="1" ref="F2:F16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960B6-121B-1247-9A63-A80C63321064}">
  <sheetPr filterMode="1"/>
  <dimension ref="A1:B31"/>
  <sheetViews>
    <sheetView workbookViewId="0">
      <selection activeCell="B31" sqref="B31"/>
    </sheetView>
  </sheetViews>
  <sheetFormatPr baseColWidth="10" defaultRowHeight="16"/>
  <cols>
    <col min="1" max="1" width="52.83203125" customWidth="1"/>
    <col min="2" max="2" width="17" customWidth="1"/>
  </cols>
  <sheetData>
    <row r="1" spans="1:2">
      <c r="A1" s="6" t="s">
        <v>38</v>
      </c>
      <c r="B1" s="6" t="s">
        <v>39</v>
      </c>
    </row>
    <row r="2" spans="1:2" hidden="1">
      <c r="A2" t="s">
        <v>4</v>
      </c>
      <c r="B2" t="s">
        <v>40</v>
      </c>
    </row>
    <row r="3" spans="1:2" hidden="1">
      <c r="A3" t="s">
        <v>6</v>
      </c>
      <c r="B3" t="s">
        <v>41</v>
      </c>
    </row>
    <row r="4" spans="1:2">
      <c r="A4" t="s">
        <v>7</v>
      </c>
      <c r="B4" t="s">
        <v>84</v>
      </c>
    </row>
    <row r="5" spans="1:2" hidden="1">
      <c r="A5" t="s">
        <v>8</v>
      </c>
      <c r="B5" t="s">
        <v>43</v>
      </c>
    </row>
    <row r="6" spans="1:2" hidden="1">
      <c r="A6" t="s">
        <v>9</v>
      </c>
      <c r="B6" t="s">
        <v>44</v>
      </c>
    </row>
    <row r="7" spans="1:2" hidden="1">
      <c r="A7" t="s">
        <v>10</v>
      </c>
      <c r="B7" t="s">
        <v>45</v>
      </c>
    </row>
    <row r="8" spans="1:2">
      <c r="A8" t="s">
        <v>11</v>
      </c>
      <c r="B8" t="s">
        <v>85</v>
      </c>
    </row>
    <row r="9" spans="1:2" hidden="1">
      <c r="A9" t="s">
        <v>12</v>
      </c>
      <c r="B9" t="s">
        <v>46</v>
      </c>
    </row>
    <row r="10" spans="1:2" hidden="1">
      <c r="A10" t="s">
        <v>13</v>
      </c>
      <c r="B10" t="s">
        <v>47</v>
      </c>
    </row>
    <row r="11" spans="1:2">
      <c r="A11" t="s">
        <v>14</v>
      </c>
      <c r="B11" t="s">
        <v>86</v>
      </c>
    </row>
    <row r="12" spans="1:2">
      <c r="A12" t="s">
        <v>15</v>
      </c>
      <c r="B12" t="s">
        <v>42</v>
      </c>
    </row>
    <row r="13" spans="1:2">
      <c r="A13" t="s">
        <v>78</v>
      </c>
      <c r="B13" t="s">
        <v>87</v>
      </c>
    </row>
    <row r="14" spans="1:2" hidden="1">
      <c r="A14" t="s">
        <v>16</v>
      </c>
      <c r="B14" t="s">
        <v>48</v>
      </c>
    </row>
    <row r="15" spans="1:2" hidden="1">
      <c r="A15" t="s">
        <v>17</v>
      </c>
      <c r="B15" t="s">
        <v>49</v>
      </c>
    </row>
    <row r="16" spans="1:2" hidden="1">
      <c r="A16" t="s">
        <v>18</v>
      </c>
      <c r="B16" t="s">
        <v>50</v>
      </c>
    </row>
    <row r="17" spans="1:2">
      <c r="A17" t="s">
        <v>19</v>
      </c>
      <c r="B17" t="s">
        <v>42</v>
      </c>
    </row>
    <row r="18" spans="1:2" hidden="1">
      <c r="A18" t="s">
        <v>20</v>
      </c>
      <c r="B18" t="s">
        <v>51</v>
      </c>
    </row>
    <row r="19" spans="1:2" hidden="1">
      <c r="A19" t="s">
        <v>21</v>
      </c>
      <c r="B19" t="s">
        <v>52</v>
      </c>
    </row>
    <row r="20" spans="1:2" hidden="1">
      <c r="A20" t="s">
        <v>22</v>
      </c>
      <c r="B20" t="s">
        <v>53</v>
      </c>
    </row>
    <row r="21" spans="1:2">
      <c r="A21" t="s">
        <v>23</v>
      </c>
      <c r="B21" t="s">
        <v>88</v>
      </c>
    </row>
    <row r="22" spans="1:2">
      <c r="A22" t="s">
        <v>24</v>
      </c>
      <c r="B22" t="s">
        <v>89</v>
      </c>
    </row>
    <row r="23" spans="1:2" hidden="1">
      <c r="A23" t="s">
        <v>25</v>
      </c>
      <c r="B23" t="s">
        <v>54</v>
      </c>
    </row>
    <row r="24" spans="1:2" hidden="1">
      <c r="A24" t="s">
        <v>26</v>
      </c>
      <c r="B24" t="s">
        <v>55</v>
      </c>
    </row>
    <row r="25" spans="1:2" hidden="1">
      <c r="A25" t="s">
        <v>27</v>
      </c>
      <c r="B25" t="s">
        <v>56</v>
      </c>
    </row>
    <row r="26" spans="1:2" hidden="1">
      <c r="A26" t="s">
        <v>28</v>
      </c>
      <c r="B26" t="s">
        <v>57</v>
      </c>
    </row>
    <row r="27" spans="1:2">
      <c r="A27" t="s">
        <v>29</v>
      </c>
      <c r="B27" t="s">
        <v>42</v>
      </c>
    </row>
    <row r="28" spans="1:2" hidden="1">
      <c r="A28" t="s">
        <v>30</v>
      </c>
      <c r="B28" t="s">
        <v>58</v>
      </c>
    </row>
    <row r="29" spans="1:2">
      <c r="A29" t="s">
        <v>65</v>
      </c>
      <c r="B29" t="s">
        <v>41</v>
      </c>
    </row>
    <row r="30" spans="1:2">
      <c r="A30" t="s">
        <v>79</v>
      </c>
      <c r="B30" t="s">
        <v>90</v>
      </c>
    </row>
    <row r="31" spans="1:2">
      <c r="A31" t="s">
        <v>80</v>
      </c>
    </row>
  </sheetData>
  <autoFilter ref="A1:B229" xr:uid="{0DAF3B62-3DAF-A141-AAF5-CD1E53C5C86B}">
    <filterColumn colId="1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2016-04-08T17:55:03Z</dcterms:created>
  <dcterms:modified xsi:type="dcterms:W3CDTF">2020-06-12T23:15:06Z</dcterms:modified>
  <cp:category/>
</cp:coreProperties>
</file>