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Turning Point USA/"/>
    </mc:Choice>
  </mc:AlternateContent>
  <xr:revisionPtr revIDLastSave="0" documentId="8_{A51AD6E1-4BD0-4F47-9805-CF4D1AF895D9}" xr6:coauthVersionLast="43" xr6:coauthVersionMax="43" xr10:uidLastSave="{00000000-0000-0000-0000-000000000000}"/>
  <bookViews>
    <workbookView xWindow="11220" yWindow="460" windowWidth="15420" windowHeight="15540" xr2:uid="{00000000-000D-0000-FFFF-FFFF00000000}"/>
  </bookViews>
  <sheets>
    <sheet name="Summary" sheetId="2" r:id="rId1"/>
    <sheet name="Data" sheetId="1" r:id="rId2"/>
    <sheet name="Resources" sheetId="3" r:id="rId3"/>
  </sheets>
  <definedNames>
    <definedName name="_xlnm._FilterDatabase" localSheetId="1" hidden="1">Data!$A$1:$G$93</definedName>
    <definedName name="_xlnm._FilterDatabase" localSheetId="2" hidden="1">Resources!$A$1:$B$146</definedName>
  </definedNames>
  <calcPr calcId="191029"/>
  <pivotCaches>
    <pivotCache cacheId="25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6" i="1" l="1"/>
  <c r="B31" i="1"/>
  <c r="B20" i="1" l="1"/>
  <c r="B17" i="1"/>
  <c r="B13" i="1" l="1"/>
  <c r="C51" i="2" l="1"/>
  <c r="C52" i="2"/>
  <c r="C53" i="2"/>
  <c r="C54" i="2"/>
  <c r="C55" i="2"/>
  <c r="C56" i="2"/>
  <c r="C57" i="2"/>
  <c r="C58" i="2"/>
  <c r="B80" i="1"/>
  <c r="B76" i="1"/>
  <c r="B74" i="1"/>
  <c r="B72" i="1"/>
  <c r="B68" i="1"/>
  <c r="B82" i="1"/>
  <c r="B36" i="1"/>
  <c r="B38" i="1"/>
  <c r="B34" i="1"/>
  <c r="B2" i="1"/>
  <c r="B3" i="1"/>
  <c r="C8" i="2" l="1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7" i="2"/>
  <c r="B93" i="1" l="1"/>
  <c r="B92" i="1"/>
  <c r="B90" i="1"/>
  <c r="B91" i="1"/>
  <c r="B89" i="1"/>
  <c r="B71" i="1"/>
  <c r="B70" i="1"/>
  <c r="B69" i="1"/>
  <c r="B67" i="1"/>
  <c r="B81" i="1"/>
  <c r="B79" i="1"/>
  <c r="B78" i="1"/>
  <c r="B77" i="1"/>
  <c r="B75" i="1"/>
  <c r="B73" i="1"/>
  <c r="B88" i="1"/>
  <c r="B87" i="1"/>
  <c r="B64" i="1"/>
  <c r="B55" i="1"/>
  <c r="B63" i="1"/>
  <c r="B62" i="1"/>
  <c r="B61" i="1"/>
  <c r="B60" i="1"/>
  <c r="B59" i="1"/>
  <c r="B58" i="1"/>
  <c r="B57" i="1"/>
  <c r="B56" i="1"/>
  <c r="B54" i="1"/>
  <c r="B53" i="1"/>
  <c r="B52" i="1"/>
  <c r="B51" i="1"/>
  <c r="B50" i="1"/>
  <c r="B49" i="1"/>
  <c r="B48" i="1"/>
  <c r="B43" i="1"/>
  <c r="B42" i="1"/>
  <c r="B45" i="1"/>
  <c r="B44" i="1"/>
  <c r="B46" i="1"/>
  <c r="B47" i="1"/>
  <c r="B41" i="1"/>
  <c r="B40" i="1"/>
  <c r="B39" i="1"/>
  <c r="B35" i="1"/>
  <c r="B37" i="1"/>
  <c r="B33" i="1"/>
  <c r="B32" i="1"/>
  <c r="B23" i="1" l="1"/>
  <c r="B22" i="1"/>
  <c r="B21" i="1"/>
  <c r="B19" i="1"/>
  <c r="B18" i="1"/>
  <c r="B16" i="1"/>
  <c r="B15" i="1"/>
  <c r="B14" i="1"/>
  <c r="B12" i="1"/>
  <c r="B11" i="1"/>
  <c r="B10" i="1"/>
  <c r="B9" i="1"/>
  <c r="B8" i="1"/>
  <c r="B7" i="1"/>
  <c r="B6" i="1"/>
  <c r="B5" i="1"/>
  <c r="B4" i="1"/>
  <c r="B29" i="1"/>
  <c r="B28" i="1"/>
  <c r="B27" i="1"/>
  <c r="B83" i="1" l="1"/>
  <c r="B85" i="1"/>
  <c r="B84" i="1"/>
  <c r="B86" i="1"/>
  <c r="B30" i="1"/>
</calcChain>
</file>

<file path=xl/sharedStrings.xml><?xml version="1.0" encoding="utf-8"?>
<sst xmlns="http://schemas.openxmlformats.org/spreadsheetml/2006/main" count="423" uniqueCount="90">
  <si>
    <t>donor_name</t>
  </si>
  <si>
    <t>recipient_name</t>
  </si>
  <si>
    <t>contribution</t>
  </si>
  <si>
    <t>year</t>
  </si>
  <si>
    <t>Ed Uihlein Family Foundation</t>
  </si>
  <si>
    <t>Turning Point USA</t>
  </si>
  <si>
    <t>transaction_id</t>
  </si>
  <si>
    <t>verified</t>
  </si>
  <si>
    <t>CT2018</t>
  </si>
  <si>
    <t>source</t>
  </si>
  <si>
    <t>The Randolph Foundation</t>
  </si>
  <si>
    <t>added</t>
  </si>
  <si>
    <t>The McWethy Foundation</t>
  </si>
  <si>
    <t>Richard and Helen DeVos Foundation</t>
  </si>
  <si>
    <t>The Lynde and Harry Bradley Foundation</t>
  </si>
  <si>
    <t>Abstraction Fund</t>
  </si>
  <si>
    <t>Al Williams Jr Family Foundation</t>
  </si>
  <si>
    <t>Alice Busch Gronewaldt Foundation</t>
  </si>
  <si>
    <t>B Stephen Schloss Foundation</t>
  </si>
  <si>
    <t>Berglund Family Foundation</t>
  </si>
  <si>
    <t>Bradley Impact Fund</t>
  </si>
  <si>
    <t>Buckeye Foundation</t>
  </si>
  <si>
    <t>Cabela Family Foundation</t>
  </si>
  <si>
    <t>Charles and Ann Johnson Foundation</t>
  </si>
  <si>
    <t>Chiavacci Family Foundation</t>
  </si>
  <si>
    <t>David and Janet Polak Foundation</t>
  </si>
  <si>
    <t>David D Smith Family Foundation</t>
  </si>
  <si>
    <t>Donors Capital Fund</t>
  </si>
  <si>
    <t>Einhorn Family Foundation</t>
  </si>
  <si>
    <t>Emerson Family Foundation</t>
  </si>
  <si>
    <t>Eyas Foundation</t>
  </si>
  <si>
    <t>Eric Javits Family Foundation</t>
  </si>
  <si>
    <t>Floyd Foundation</t>
  </si>
  <si>
    <t>Foglia Family Foundation</t>
  </si>
  <si>
    <t>Garvy Family Foundation</t>
  </si>
  <si>
    <t>George and Reva Graziadio Foundation</t>
  </si>
  <si>
    <t>Hertog Foundation</t>
  </si>
  <si>
    <t>Huizenga Foundation</t>
  </si>
  <si>
    <t>Jewish Community Federation of San Francisco the Peninsula Marin and Sonoma</t>
  </si>
  <si>
    <t>Landmark Charitable Foundation</t>
  </si>
  <si>
    <t>Logos Charitable Fund</t>
  </si>
  <si>
    <t>Marcus Foundation</t>
  </si>
  <si>
    <t>Michael and Andrea Leven Family Foundation</t>
  </si>
  <si>
    <t>Micron Industries Charitable Foundation</t>
  </si>
  <si>
    <t>National Center for Housing Management</t>
  </si>
  <si>
    <t>The Rauner Family Foundation</t>
  </si>
  <si>
    <t>The Richard and Helen DeVos Foundation</t>
  </si>
  <si>
    <t>Rowling Foundation</t>
  </si>
  <si>
    <t>Sullivan Family Fund</t>
  </si>
  <si>
    <t>The Gillian S Fuller Foundation</t>
  </si>
  <si>
    <t>The Hamlin Family Foundation</t>
  </si>
  <si>
    <t>https://archive.is/NHdZT</t>
  </si>
  <si>
    <t>The JM Foundation</t>
  </si>
  <si>
    <t>Nextgen Foundation Charitable Trust</t>
  </si>
  <si>
    <t>Robert and Ann Kennedy Family Foundation</t>
  </si>
  <si>
    <t>The TWS Foundation</t>
  </si>
  <si>
    <t>Vernon K Krieble Foundation</t>
  </si>
  <si>
    <t>Thomas W Smith Foundation</t>
  </si>
  <si>
    <t>William and Hope Simpson Foundation</t>
  </si>
  <si>
    <t>Wodecroft Foundation</t>
  </si>
  <si>
    <t>Grand Total</t>
  </si>
  <si>
    <t>Sum of contribution</t>
  </si>
  <si>
    <t>Turning Point USA Funding</t>
  </si>
  <si>
    <t>https://www.desmogblog.com/turning-point-usa</t>
  </si>
  <si>
    <t>Resource URL</t>
  </si>
  <si>
    <t>Donor</t>
  </si>
  <si>
    <t>https://www.sourcewatch.org/index.php/Randolph_Foundation</t>
  </si>
  <si>
    <t>https://www.sourcewatch.org/index.php/Richard_and_Helen_DeVos_Foundation</t>
  </si>
  <si>
    <t>https://www.sourcewatch.org/index.php/Lynde_and_Harry_Bradley_Foundation</t>
  </si>
  <si>
    <t>Albert and Ethel Herzstein Family Foundation</t>
  </si>
  <si>
    <t>https://www.sourcewatch.org/index.php/Bradley_Impact_Fund</t>
  </si>
  <si>
    <t>https://www.desmogblog.com/donors-capital-fund</t>
  </si>
  <si>
    <t>https://www.sourcewatch.org/index.php/Einhorn_Family_Foundation</t>
  </si>
  <si>
    <t>https://www.sourcewatch.org/index.php/JM_Foundation</t>
  </si>
  <si>
    <t>https://www.sourcewatch.org/index.php/Vernon_K._Krieble_Foundation</t>
  </si>
  <si>
    <t>Donor &amp; Year</t>
  </si>
  <si>
    <t>Click on donor name to expand funding by year</t>
  </si>
  <si>
    <t>Data retrieved</t>
  </si>
  <si>
    <t>Robert P Rotella Foundation</t>
  </si>
  <si>
    <t>The Helen Diller Family Foundation</t>
  </si>
  <si>
    <t>Charles D and Frances K Field Fund</t>
  </si>
  <si>
    <t>DonorsTrust_Turning Point USA2016100000</t>
  </si>
  <si>
    <t>DonorsTrust</t>
  </si>
  <si>
    <t>DonorsTrust_Turning Point USA201725000</t>
  </si>
  <si>
    <t>Dunn's Foundation for the Advancement of Right Thinking</t>
  </si>
  <si>
    <t>National Christian Charitable Foundation</t>
  </si>
  <si>
    <t>https://www.sourcewatch.org/index.php/Marcus_Foundation</t>
  </si>
  <si>
    <t>https://www.desmogblog.com/who-donors-trust</t>
  </si>
  <si>
    <t>https://www.desmogblog.com/dunn-s-foundation-advancement-right-thinking</t>
  </si>
  <si>
    <t>https://www.sourcewatch.org/index.php/National_Christian_Foundation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</si>
</sst>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theme="9" tint="-0.249977111117893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19" fillId="0" borderId="0" xfId="0" applyFont="1"/>
    <xf numFmtId="0" fontId="20" fillId="0" borderId="0" xfId="42" applyFont="1"/>
    <xf numFmtId="0" fontId="16" fillId="0" borderId="0" xfId="0" applyFont="1" applyFill="1"/>
    <xf numFmtId="0" fontId="16" fillId="34" borderId="0" xfId="0" applyFont="1" applyFill="1"/>
    <xf numFmtId="0" fontId="21" fillId="0" borderId="0" xfId="0" applyFont="1"/>
    <xf numFmtId="15" fontId="21" fillId="0" borderId="0" xfId="0" applyNumberFormat="1" applyFont="1"/>
    <xf numFmtId="164" fontId="16" fillId="0" borderId="0" xfId="0" applyNumberFormat="1" applyFont="1" applyFill="1"/>
    <xf numFmtId="164" fontId="0" fillId="0" borderId="0" xfId="0" applyNumberFormat="1" applyFill="1"/>
    <xf numFmtId="0" fontId="0" fillId="0" borderId="0" xfId="0" applyFont="1" applyFill="1"/>
    <xf numFmtId="164" fontId="0" fillId="0" borderId="0" xfId="0" applyNumberFormat="1" applyFont="1" applyFill="1"/>
    <xf numFmtId="0" fontId="22" fillId="0" borderId="0" xfId="0" applyFont="1"/>
    <xf numFmtId="0" fontId="17" fillId="33" borderId="0" xfId="0" applyFont="1" applyFill="1" applyBorder="1" applyAlignment="1"/>
    <xf numFmtId="0" fontId="0" fillId="0" borderId="0" xfId="0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164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3510.670742361108" createdVersion="6" refreshedVersion="6" minRefreshableVersion="3" recordCount="94" xr:uid="{E991E1F5-0078-6443-89E1-72715DE2FE51}">
  <cacheSource type="worksheet">
    <worksheetSource ref="A1:G1048576" sheet="Data"/>
  </cacheSource>
  <cacheFields count="7">
    <cacheField name="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58">
        <s v="Abstraction Fund"/>
        <s v="Al Williams Jr Family Foundation"/>
        <s v="Albert and Ethel Herzstein Family Foundation"/>
        <s v="Alice Busch Gronewaldt Foundation"/>
        <s v="B Stephen Schloss Foundation"/>
        <s v="Berglund Family Foundation"/>
        <s v="Bradley Impact Fund"/>
        <s v="Buckeye Foundation"/>
        <s v="Cabela Family Foundation"/>
        <s v="Charles and Ann Johnson Foundation"/>
        <s v="Charles D and Frances K Field Fund"/>
        <s v="Chiavacci Family Foundation"/>
        <s v="David and Janet Polak Foundation"/>
        <s v="David D Smith Family Foundation"/>
        <s v="Donors Capital Fund"/>
        <s v="DonorsTrust"/>
        <s v="Dunn's Foundation for the Advancement of Right Thinking"/>
        <s v="Ed Uihlein Family Foundation"/>
        <s v="Einhorn Family Foundation"/>
        <s v="Emerson Family Foundation"/>
        <s v="Eric Javits Family Foundation"/>
        <s v="Eyas Foundation"/>
        <s v="Floyd Foundation"/>
        <s v="Foglia Family Foundation"/>
        <s v="Garvy Family Foundation"/>
        <s v="George and Reva Graziadio Foundation"/>
        <s v="Hertog Foundation"/>
        <s v="Huizenga Foundation"/>
        <s v="Jewish Community Federation of San Francisco the Peninsula Marin and Sonoma"/>
        <s v="Landmark Charitable Foundation"/>
        <s v="Logos Charitable Fund"/>
        <s v="Marcus Foundation"/>
        <s v="Michael and Andrea Leven Family Foundation"/>
        <s v="Micron Industries Charitable Foundation"/>
        <s v="National Center for Housing Management"/>
        <s v="National Christian Charitable Foundation"/>
        <s v="Nextgen Foundation Charitable Trust"/>
        <s v="Richard and Helen DeVos Foundation"/>
        <s v="Robert and Ann Kennedy Family Foundation"/>
        <s v="Robert P Rotella Foundation"/>
        <s v="Rowling Foundation"/>
        <s v="Sullivan Family Fund"/>
        <s v="The Gillian S Fuller Foundation"/>
        <s v="The Hamlin Family Foundation"/>
        <s v="The Helen Diller Family Foundation"/>
        <s v="The JM Foundation"/>
        <s v="The Lynde and Harry Bradley Foundation"/>
        <s v="The McWethy Foundation"/>
        <s v="The Randolph Foundation"/>
        <s v="The Rauner Family Foundation"/>
        <s v="The TWS Foundation"/>
        <s v="Thomas W Smith Foundation"/>
        <s v="Vernon K Krieble Foundation"/>
        <s v="William and Hope Simpson Foundation"/>
        <s v="Wodecroft Foundation"/>
        <m/>
        <s v="Albert and Ethal Herzstein Family Foundation" u="1"/>
        <s v="The Richard and Helen DeVos Foundation" u="1"/>
      </sharedItems>
    </cacheField>
    <cacheField name="recipient_name" numFmtId="0">
      <sharedItems containsBlank="1"/>
    </cacheField>
    <cacheField name="contribution" numFmtId="164">
      <sharedItems containsString="0" containsBlank="1" containsNumber="1" containsInteger="1" minValue="100" maxValue="500000"/>
    </cacheField>
    <cacheField name="year" numFmtId="0">
      <sharedItems containsString="0" containsBlank="1" containsNumber="1" containsInteger="1" minValue="2013" maxValue="2017" count="6">
        <n v="2016"/>
        <n v="2015"/>
        <n v="2014"/>
        <n v="2017"/>
        <n v="2013"/>
        <m/>
      </sharedItems>
    </cacheField>
    <cacheField name="verifi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">
  <r>
    <n v="990"/>
    <s v="Abstraction Fund_Turning Point USA201610000"/>
    <x v="0"/>
    <s v="Turning Point USA"/>
    <n v="10000"/>
    <x v="0"/>
    <s v="added"/>
  </r>
  <r>
    <n v="990"/>
    <s v="Abstraction Fund_Turning Point USA20165000"/>
    <x v="0"/>
    <s v="Turning Point USA"/>
    <n v="5000"/>
    <x v="0"/>
    <s v="added"/>
  </r>
  <r>
    <n v="990"/>
    <s v="Abstraction Fund_Turning Point USA201510000"/>
    <x v="0"/>
    <s v="Turning Point USA"/>
    <n v="10000"/>
    <x v="1"/>
    <s v="added"/>
  </r>
  <r>
    <n v="990"/>
    <s v="Al Williams Jr Family Foundation_Turning Point USA201510000"/>
    <x v="1"/>
    <s v="Turning Point USA"/>
    <n v="10000"/>
    <x v="1"/>
    <s v="added"/>
  </r>
  <r>
    <n v="990"/>
    <s v="Albert and Ethel Herzstein Family Foundation_Turning Point USA201510000"/>
    <x v="2"/>
    <s v="Turning Point USA"/>
    <n v="10000"/>
    <x v="1"/>
    <s v="added"/>
  </r>
  <r>
    <n v="990"/>
    <s v="Alice Busch Gronewaldt Foundation_Turning Point USA201525000"/>
    <x v="3"/>
    <s v="Turning Point USA"/>
    <n v="25000"/>
    <x v="1"/>
    <s v="added"/>
  </r>
  <r>
    <n v="990"/>
    <s v="B Stephen Schloss Foundation_Turning Point USA20155000"/>
    <x v="4"/>
    <s v="Turning Point USA"/>
    <n v="5000"/>
    <x v="1"/>
    <s v="added"/>
  </r>
  <r>
    <n v="990"/>
    <s v="B Stephen Schloss Foundation_Turning Point USA201410000"/>
    <x v="4"/>
    <s v="Turning Point USA"/>
    <n v="10000"/>
    <x v="2"/>
    <s v="added"/>
  </r>
  <r>
    <n v="990"/>
    <s v="Berglund Family Foundation_Turning Point USA2016500"/>
    <x v="5"/>
    <s v="Turning Point USA"/>
    <n v="500"/>
    <x v="0"/>
    <s v="added"/>
  </r>
  <r>
    <n v="990"/>
    <s v="Bradley Impact Fund_Turning Point USA201610000"/>
    <x v="6"/>
    <s v="Turning Point USA"/>
    <n v="10000"/>
    <x v="0"/>
    <s v="added"/>
  </r>
  <r>
    <n v="990"/>
    <s v="Bradley Impact Fund_Turning Point USA201425000"/>
    <x v="6"/>
    <s v="Turning Point USA"/>
    <n v="25000"/>
    <x v="2"/>
    <s v="added"/>
  </r>
  <r>
    <n v="990"/>
    <s v="Buckeye Foundation_Turning Point USA2016100000"/>
    <x v="7"/>
    <s v="Turning Point USA"/>
    <n v="100000"/>
    <x v="0"/>
    <s v="added"/>
  </r>
  <r>
    <n v="990"/>
    <s v="Buckeye Foundation_Turning Point USA2015477500"/>
    <x v="7"/>
    <s v="Turning Point USA"/>
    <n v="477500"/>
    <x v="1"/>
    <s v="added"/>
  </r>
  <r>
    <n v="990"/>
    <s v="Cabela Family Foundation_Turning Point USA201625000"/>
    <x v="8"/>
    <s v="Turning Point USA"/>
    <n v="25000"/>
    <x v="0"/>
    <s v="added"/>
  </r>
  <r>
    <n v="990"/>
    <s v="Charles and Ann Johnson Foundation_Turning Point USA201510000"/>
    <x v="9"/>
    <s v="Turning Point USA"/>
    <n v="10000"/>
    <x v="1"/>
    <s v="added"/>
  </r>
  <r>
    <n v="990"/>
    <s v="Charles D and Frances K Field Fund_Turning Point USA201610000"/>
    <x v="10"/>
    <s v="Turning Point USA"/>
    <n v="10000"/>
    <x v="0"/>
    <s v="added"/>
  </r>
  <r>
    <n v="990"/>
    <s v="Chiavacci Family Foundation_Turning Point USA201610000"/>
    <x v="11"/>
    <s v="Turning Point USA"/>
    <n v="10000"/>
    <x v="0"/>
    <s v="added"/>
  </r>
  <r>
    <n v="990"/>
    <s v="Chiavacci Family Foundation_Turning Point USA20155000"/>
    <x v="11"/>
    <s v="Turning Point USA"/>
    <n v="5000"/>
    <x v="1"/>
    <s v="added"/>
  </r>
  <r>
    <n v="990"/>
    <s v="David and Janet Polak Foundation_Turning Point USA201615000"/>
    <x v="12"/>
    <s v="Turning Point USA"/>
    <n v="15000"/>
    <x v="0"/>
    <s v="added"/>
  </r>
  <r>
    <n v="990"/>
    <s v="David and Janet Polak Foundation_Turning Point USA201510000"/>
    <x v="12"/>
    <s v="Turning Point USA"/>
    <n v="10000"/>
    <x v="1"/>
    <s v="added"/>
  </r>
  <r>
    <n v="990"/>
    <s v="David D Smith Family Foundation_Turning Point USA201650000"/>
    <x v="13"/>
    <s v="Turning Point USA"/>
    <n v="50000"/>
    <x v="0"/>
    <s v="added"/>
  </r>
  <r>
    <n v="990"/>
    <s v="Donors Capital Fund_Turning Point USA2016100000"/>
    <x v="14"/>
    <s v="Turning Point USA"/>
    <n v="100000"/>
    <x v="0"/>
    <s v="added"/>
  </r>
  <r>
    <n v="990"/>
    <s v="DonorsTrust_Turning Point USA201725000"/>
    <x v="15"/>
    <s v="Turning Point USA"/>
    <n v="25000"/>
    <x v="3"/>
    <s v="added"/>
  </r>
  <r>
    <n v="990"/>
    <s v="DonorsTrust_Turning Point USA2016100000"/>
    <x v="15"/>
    <s v="Turning Point USA"/>
    <n v="100000"/>
    <x v="0"/>
    <s v="added"/>
  </r>
  <r>
    <n v="990"/>
    <s v="DonorsTrust_Turning Point USA201725000"/>
    <x v="16"/>
    <s v="Turning Point USA"/>
    <n v="30000"/>
    <x v="0"/>
    <s v="added"/>
  </r>
  <r>
    <n v="990"/>
    <s v="Ed Uihlein Family Foundation_Turning Point USA2016100000"/>
    <x v="17"/>
    <s v="Turning Point USA"/>
    <n v="100000"/>
    <x v="0"/>
    <s v="added"/>
  </r>
  <r>
    <n v="990"/>
    <s v="Ed Uihlein Family Foundation_Turning Point USA201675000"/>
    <x v="17"/>
    <s v="Turning Point USA"/>
    <n v="75000"/>
    <x v="0"/>
    <s v="added"/>
  </r>
  <r>
    <n v="990"/>
    <s v="Ed Uihlein Family Foundation_Turning Point USA201550000"/>
    <x v="17"/>
    <s v="Turning Point USA"/>
    <n v="50000"/>
    <x v="1"/>
    <s v="added"/>
  </r>
  <r>
    <s v="CT2018"/>
    <s v="Ed Uihlein Family Foundation_Turning Point USA201450000"/>
    <x v="17"/>
    <s v="Turning Point USA"/>
    <n v="50000"/>
    <x v="2"/>
    <s v="added"/>
  </r>
  <r>
    <n v="990"/>
    <s v="Einhorn Family Foundation_Turning Point USA20165000"/>
    <x v="18"/>
    <s v="Turning Point USA"/>
    <n v="5000"/>
    <x v="0"/>
    <s v="added"/>
  </r>
  <r>
    <n v="990"/>
    <s v="Einhorn Family Foundation_Turning Point USA20155000"/>
    <x v="18"/>
    <s v="Turning Point USA"/>
    <n v="5000"/>
    <x v="1"/>
    <s v="added"/>
  </r>
  <r>
    <n v="990"/>
    <s v="Emerson Family Foundation_Turning Point USA2015100000"/>
    <x v="19"/>
    <s v="Turning Point USA"/>
    <n v="100000"/>
    <x v="1"/>
    <s v="added"/>
  </r>
  <r>
    <n v="990"/>
    <s v="Eric Javits Family Foundation_Turning Point USA20162000"/>
    <x v="20"/>
    <s v="Turning Point USA"/>
    <n v="2000"/>
    <x v="0"/>
    <s v="added"/>
  </r>
  <r>
    <n v="990"/>
    <s v="Eric Javits Family Foundation_Turning Point USA2015500"/>
    <x v="20"/>
    <s v="Turning Point USA"/>
    <n v="500"/>
    <x v="1"/>
    <s v="added"/>
  </r>
  <r>
    <n v="990"/>
    <s v="Eyas Foundation_Turning Point USA20165000"/>
    <x v="21"/>
    <s v="Turning Point USA"/>
    <n v="5000"/>
    <x v="0"/>
    <s v="added"/>
  </r>
  <r>
    <n v="990"/>
    <s v="Eyas Foundation_Turning Point USA20155000"/>
    <x v="21"/>
    <s v="Turning Point USA"/>
    <n v="5000"/>
    <x v="1"/>
    <s v="added"/>
  </r>
  <r>
    <n v="990"/>
    <s v="Eyas Foundation_Turning Point USA20142000"/>
    <x v="21"/>
    <s v="Turning Point USA"/>
    <n v="2000"/>
    <x v="2"/>
    <s v="added"/>
  </r>
  <r>
    <n v="990"/>
    <s v="Floyd Foundation_Turning Point USA20147000"/>
    <x v="22"/>
    <s v="Turning Point USA"/>
    <n v="7000"/>
    <x v="2"/>
    <s v="added"/>
  </r>
  <r>
    <n v="990"/>
    <s v="Floyd Foundation_Turning Point USA20131000"/>
    <x v="22"/>
    <s v="Turning Point USA"/>
    <n v="1000"/>
    <x v="4"/>
    <s v="added"/>
  </r>
  <r>
    <n v="990"/>
    <s v="Foglia Family Foundation_Turning Point USA2016100000"/>
    <x v="23"/>
    <s v="Turning Point USA"/>
    <n v="100000"/>
    <x v="0"/>
    <s v="added"/>
  </r>
  <r>
    <n v="990"/>
    <s v="Foglia Family Foundation_Turning Point USA201525000"/>
    <x v="23"/>
    <s v="Turning Point USA"/>
    <n v="25000"/>
    <x v="1"/>
    <s v="added"/>
  </r>
  <r>
    <n v="990"/>
    <s v="Foglia Family Foundation_Turning Point USA201550000"/>
    <x v="23"/>
    <s v="Turning Point USA"/>
    <n v="50000"/>
    <x v="1"/>
    <s v="added"/>
  </r>
  <r>
    <n v="990"/>
    <s v="Foglia Family Foundation_Turning Point USA2014110000"/>
    <x v="23"/>
    <s v="Turning Point USA"/>
    <n v="110000"/>
    <x v="2"/>
    <s v="added"/>
  </r>
  <r>
    <n v="990"/>
    <s v="Foglia Family Foundation_Turning Point USA201425000"/>
    <x v="23"/>
    <s v="Turning Point USA"/>
    <n v="25000"/>
    <x v="2"/>
    <s v="added"/>
  </r>
  <r>
    <n v="990"/>
    <s v="Foglia Family Foundation_Turning Point USA201385000"/>
    <x v="23"/>
    <s v="Turning Point USA"/>
    <n v="85000"/>
    <x v="4"/>
    <s v="added"/>
  </r>
  <r>
    <n v="990"/>
    <s v="Garvy Family Foundation_Turning Point USA201510000"/>
    <x v="24"/>
    <s v="Turning Point USA"/>
    <n v="10000"/>
    <x v="1"/>
    <s v="added"/>
  </r>
  <r>
    <n v="990"/>
    <s v="George and Reva Graziadio Foundation_Turning Point USA20165000"/>
    <x v="25"/>
    <s v="Turning Point USA"/>
    <n v="5000"/>
    <x v="0"/>
    <s v="added"/>
  </r>
  <r>
    <n v="990"/>
    <s v="Hertog Foundation_Turning Point USA201610000"/>
    <x v="26"/>
    <s v="Turning Point USA"/>
    <n v="10000"/>
    <x v="0"/>
    <s v="added"/>
  </r>
  <r>
    <n v="990"/>
    <s v="Huizenga Foundation_Turning Point USA201425000"/>
    <x v="27"/>
    <s v="Turning Point USA"/>
    <n v="25000"/>
    <x v="2"/>
    <s v="added"/>
  </r>
  <r>
    <n v="990"/>
    <s v="Jewish Community Federation of San Francisco the Peninsula Marin and Sonoma_Turning Point USA201650000"/>
    <x v="28"/>
    <s v="Turning Point USA"/>
    <n v="50000"/>
    <x v="0"/>
    <s v="added"/>
  </r>
  <r>
    <n v="990"/>
    <s v="Landmark Charitable Foundation_Turning Point USA20151000"/>
    <x v="29"/>
    <s v="Turning Point USA"/>
    <n v="1000"/>
    <x v="1"/>
    <s v="added"/>
  </r>
  <r>
    <n v="990"/>
    <s v="Logos Charitable Fund_Turning Point USA20151000"/>
    <x v="30"/>
    <s v="Turning Point USA"/>
    <n v="1000"/>
    <x v="1"/>
    <s v="added"/>
  </r>
  <r>
    <n v="990"/>
    <s v="Logos Charitable Fund_Turning Point USA20141000"/>
    <x v="30"/>
    <s v="Turning Point USA"/>
    <n v="1000"/>
    <x v="2"/>
    <s v="added"/>
  </r>
  <r>
    <n v="990"/>
    <s v="Marcus Foundation_Turning Point USA2016500000"/>
    <x v="31"/>
    <s v="Turning Point USA"/>
    <n v="500000"/>
    <x v="0"/>
    <s v="added"/>
  </r>
  <r>
    <n v="990"/>
    <s v="Marcus Foundation_Turning Point USA201572600"/>
    <x v="31"/>
    <s v="Turning Point USA"/>
    <n v="72600"/>
    <x v="1"/>
    <s v="added"/>
  </r>
  <r>
    <n v="990"/>
    <s v="Michael and Andrea Leven Family Foundation_Turning Point USA2016160000"/>
    <x v="32"/>
    <s v="Turning Point USA"/>
    <n v="160000"/>
    <x v="0"/>
    <s v="added"/>
  </r>
  <r>
    <n v="990"/>
    <s v="Michael and Andrea Leven Family Foundation_Turning Point USA201622600"/>
    <x v="32"/>
    <s v="Turning Point USA"/>
    <n v="22600"/>
    <x v="0"/>
    <s v="added"/>
  </r>
  <r>
    <n v="990"/>
    <s v="Michael and Andrea Leven Family Foundation_Turning Point USA201550000"/>
    <x v="32"/>
    <s v="Turning Point USA"/>
    <n v="50000"/>
    <x v="1"/>
    <s v="added"/>
  </r>
  <r>
    <n v="990"/>
    <s v="Micron Industries Charitable Foundation_Turning Point USA201610000"/>
    <x v="33"/>
    <s v="Turning Point USA"/>
    <n v="10000"/>
    <x v="0"/>
    <s v="added"/>
  </r>
  <r>
    <n v="990"/>
    <s v="Micron Industries Charitable Foundation_Turning Point USA201510000"/>
    <x v="33"/>
    <s v="Turning Point USA"/>
    <n v="10000"/>
    <x v="1"/>
    <s v="added"/>
  </r>
  <r>
    <n v="990"/>
    <s v="Micron Industries Charitable Foundation_Turning Point USA201410000"/>
    <x v="33"/>
    <s v="Turning Point USA"/>
    <n v="10000"/>
    <x v="2"/>
    <s v="added"/>
  </r>
  <r>
    <n v="990"/>
    <s v="Micron Industries Charitable Foundation_Turning Point USA20133000"/>
    <x v="33"/>
    <s v="Turning Point USA"/>
    <n v="3000"/>
    <x v="4"/>
    <s v="added"/>
  </r>
  <r>
    <n v="990"/>
    <s v="National Center for Housing Management_Turning Point USA201510000"/>
    <x v="34"/>
    <s v="Turning Point USA"/>
    <n v="10000"/>
    <x v="1"/>
    <s v="added"/>
  </r>
  <r>
    <n v="990"/>
    <s v="DonorsTrust_Turning Point USA201725000"/>
    <x v="35"/>
    <s v="Turning Point USA"/>
    <n v="55000"/>
    <x v="1"/>
    <s v="added"/>
  </r>
  <r>
    <n v="990"/>
    <s v="Nextgen Foundation Charitable Trust_Turning Point USA201725000"/>
    <x v="36"/>
    <s v="Turning Point USA"/>
    <n v="25000"/>
    <x v="3"/>
    <s v="added"/>
  </r>
  <r>
    <n v="990"/>
    <s v="Nextgen Foundation Charitable Trust_Turning Point USA201625000"/>
    <x v="36"/>
    <s v="Turning Point USA"/>
    <n v="25000"/>
    <x v="0"/>
    <s v="added"/>
  </r>
  <r>
    <n v="990"/>
    <s v="Richard and Helen DeVos Foundation_Turning Point USA201510000"/>
    <x v="37"/>
    <s v="Turning Point USA"/>
    <n v="10000"/>
    <x v="1"/>
    <s v="added"/>
  </r>
  <r>
    <n v="990"/>
    <s v="Robert and Ann Kennedy Family Foundation_Turning Point USA20162500"/>
    <x v="38"/>
    <s v="Turning Point USA"/>
    <n v="2500"/>
    <x v="0"/>
    <s v="added"/>
  </r>
  <r>
    <n v="990"/>
    <s v="Robert and Ann Kennedy Family Foundation_Turning Point USA20151500"/>
    <x v="38"/>
    <s v="Turning Point USA"/>
    <n v="1500"/>
    <x v="1"/>
    <s v="added"/>
  </r>
  <r>
    <n v="990"/>
    <s v="Robert and Ann Kennedy Family Foundation_Turning Point USA20141500"/>
    <x v="38"/>
    <s v="Turning Point USA"/>
    <n v="1500"/>
    <x v="2"/>
    <s v="added"/>
  </r>
  <r>
    <n v="990"/>
    <s v="Robert P Rotella Foundation_Turning Point USA20165000"/>
    <x v="39"/>
    <s v="Turning Point USA"/>
    <n v="5000"/>
    <x v="0"/>
    <s v="added"/>
  </r>
  <r>
    <n v="990"/>
    <s v="Rowling Foundation_Turning Point USA201610000"/>
    <x v="40"/>
    <s v="Turning Point USA"/>
    <n v="10000"/>
    <x v="0"/>
    <s v="added"/>
  </r>
  <r>
    <n v="990"/>
    <s v="Sullivan Family Fund_Turning Point USA2016100"/>
    <x v="41"/>
    <s v="Turning Point USA"/>
    <n v="100"/>
    <x v="0"/>
    <s v="added"/>
  </r>
  <r>
    <n v="990"/>
    <s v="Sullivan Family Fund_Turning Point USA2015400"/>
    <x v="41"/>
    <s v="Turning Point USA"/>
    <n v="400"/>
    <x v="1"/>
    <s v="added"/>
  </r>
  <r>
    <n v="990"/>
    <s v="The Gillian S Fuller Foundation_Turning Point USA20165000"/>
    <x v="42"/>
    <s v="Turning Point USA"/>
    <n v="5000"/>
    <x v="0"/>
    <s v="added"/>
  </r>
  <r>
    <n v="990"/>
    <s v="The Gillian S Fuller Foundation_Turning Point USA20155000"/>
    <x v="42"/>
    <s v="Turning Point USA"/>
    <n v="5000"/>
    <x v="1"/>
    <s v="added"/>
  </r>
  <r>
    <n v="990"/>
    <s v="The Hamlin Family Foundation_Turning Point USA20165000"/>
    <x v="43"/>
    <s v="Turning Point USA"/>
    <n v="5000"/>
    <x v="0"/>
    <s v="added"/>
  </r>
  <r>
    <n v="990"/>
    <s v="The Hamlin Family Foundation_Turning Point USA20155000"/>
    <x v="43"/>
    <s v="Turning Point USA"/>
    <n v="5000"/>
    <x v="1"/>
    <s v="added"/>
  </r>
  <r>
    <n v="990"/>
    <s v="The Helen Diller Family Foundation_Turning Point USA201625000"/>
    <x v="44"/>
    <s v="Turning Point USA"/>
    <n v="25000"/>
    <x v="0"/>
    <s v="added"/>
  </r>
  <r>
    <s v="https://archive.is/NHdZT"/>
    <s v="The JM Foundation_Turning Point USA201710000"/>
    <x v="45"/>
    <s v="Turning Point USA"/>
    <n v="10000"/>
    <x v="3"/>
    <s v="added"/>
  </r>
  <r>
    <n v="990"/>
    <s v="The Lynde and Harry Bradley Foundation_Turning Point USA201610000"/>
    <x v="46"/>
    <s v="Turning Point USA"/>
    <n v="10000"/>
    <x v="0"/>
    <s v="added"/>
  </r>
  <r>
    <n v="990"/>
    <s v="The Lynde and Harry Bradley Foundation_Turning Point USA201510000"/>
    <x v="46"/>
    <s v="Turning Point USA"/>
    <n v="10000"/>
    <x v="1"/>
    <s v="added"/>
  </r>
  <r>
    <n v="990"/>
    <s v="The McWethy Foundation_Turning Point USA20151000"/>
    <x v="47"/>
    <s v="Turning Point USA"/>
    <n v="1000"/>
    <x v="1"/>
    <s v="added"/>
  </r>
  <r>
    <n v="990"/>
    <s v="The McWethy Foundation_Turning Point USA20142000"/>
    <x v="47"/>
    <s v="Turning Point USA"/>
    <n v="2000"/>
    <x v="2"/>
    <s v="added"/>
  </r>
  <r>
    <n v="990"/>
    <s v="The Randolph Foundation_Turning Point USA201520000"/>
    <x v="48"/>
    <s v="Turning Point USA"/>
    <n v="20000"/>
    <x v="1"/>
    <s v="added"/>
  </r>
  <r>
    <n v="990"/>
    <s v="The Rauner Family Foundation_Turning Point USA201550000"/>
    <x v="49"/>
    <s v="Turning Point USA"/>
    <n v="50000"/>
    <x v="1"/>
    <s v="added"/>
  </r>
  <r>
    <n v="990"/>
    <s v="The Rauner Family Foundation_Turning Point USA2014100000"/>
    <x v="49"/>
    <s v="Turning Point USA"/>
    <n v="100000"/>
    <x v="2"/>
    <s v="added"/>
  </r>
  <r>
    <n v="990"/>
    <s v="The TWS Foundation_Turning Point USA2015100000"/>
    <x v="50"/>
    <s v="Turning Point USA"/>
    <n v="100000"/>
    <x v="1"/>
    <s v="added"/>
  </r>
  <r>
    <n v="990"/>
    <s v="Thomas W Smith Foundation_Turning Point USA2016100000"/>
    <x v="51"/>
    <s v="Turning Point USA"/>
    <n v="100000"/>
    <x v="0"/>
    <s v="added"/>
  </r>
  <r>
    <n v="990"/>
    <s v="Vernon K Krieble Foundation_Turning Point USA201610000"/>
    <x v="52"/>
    <s v="Turning Point USA"/>
    <n v="10000"/>
    <x v="0"/>
    <s v="added"/>
  </r>
  <r>
    <n v="990"/>
    <s v="William and Hope Simpson Foundation_Turning Point USA201510000"/>
    <x v="53"/>
    <s v="Turning Point USA"/>
    <n v="10000"/>
    <x v="1"/>
    <s v="added"/>
  </r>
  <r>
    <n v="990"/>
    <s v="Wodecroft Foundation_Turning Point USA20158000"/>
    <x v="54"/>
    <s v="Turning Point USA"/>
    <n v="8000"/>
    <x v="1"/>
    <s v="added"/>
  </r>
  <r>
    <m/>
    <m/>
    <x v="55"/>
    <m/>
    <m/>
    <x v="5"/>
    <m/>
  </r>
  <r>
    <m/>
    <m/>
    <x v="55"/>
    <m/>
    <m/>
    <x v="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E063F8-728A-5647-80A2-BA1DDC66373C}" name="PivotTable2" cacheId="2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onor &amp; Year">
  <location ref="A6:B62" firstHeaderRow="1" firstDataRow="1" firstDataCol="1"/>
  <pivotFields count="7">
    <pivotField showAll="0"/>
    <pivotField showAll="0"/>
    <pivotField axis="axisRow" showAll="0" sortType="descending">
      <items count="59">
        <item sd="0" x="0"/>
        <item sd="0" x="1"/>
        <item sd="0" m="1" x="56"/>
        <item sd="0" x="3"/>
        <item sd="0" x="4"/>
        <item sd="0" x="5"/>
        <item sd="0" x="6"/>
        <item sd="0" x="7"/>
        <item sd="0" x="8"/>
        <item sd="0" x="9"/>
        <item sd="0" x="11"/>
        <item sd="0" x="12"/>
        <item sd="0" x="13"/>
        <item sd="0" x="14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6"/>
        <item sd="0" x="37"/>
        <item sd="0" x="38"/>
        <item sd="0" x="40"/>
        <item sd="0" x="41"/>
        <item sd="0" x="42"/>
        <item sd="0" x="43"/>
        <item sd="0" x="45"/>
        <item sd="0" x="46"/>
        <item sd="0" x="47"/>
        <item sd="0" x="48"/>
        <item sd="0" x="49"/>
        <item sd="0" m="1" x="57"/>
        <item sd="0" x="50"/>
        <item sd="0" x="51"/>
        <item sd="0" x="52"/>
        <item sd="0" x="53"/>
        <item sd="0" x="54"/>
        <item h="1" sd="0" x="55"/>
        <item sd="0" x="2"/>
        <item sd="0" x="39"/>
        <item sd="0" x="44"/>
        <item sd="0" x="10"/>
        <item sd="0" x="15"/>
        <item sd="0" x="16"/>
        <item sd="0" x="3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>
      <items count="7">
        <item x="4"/>
        <item x="2"/>
        <item x="1"/>
        <item x="0"/>
        <item h="1" x="5"/>
        <item x="3"/>
        <item t="default"/>
      </items>
    </pivotField>
    <pivotField showAll="0"/>
  </pivotFields>
  <rowFields count="2">
    <field x="2"/>
    <field x="5"/>
  </rowFields>
  <rowItems count="56">
    <i>
      <x v="7"/>
    </i>
    <i>
      <x v="28"/>
    </i>
    <i>
      <x v="20"/>
    </i>
    <i>
      <x v="14"/>
    </i>
    <i>
      <x v="29"/>
    </i>
    <i>
      <x v="43"/>
    </i>
    <i>
      <x v="55"/>
    </i>
    <i>
      <x v="13"/>
    </i>
    <i>
      <x v="46"/>
    </i>
    <i>
      <x v="45"/>
    </i>
    <i>
      <x v="16"/>
    </i>
    <i>
      <x v="57"/>
    </i>
    <i>
      <x v="32"/>
    </i>
    <i>
      <x v="12"/>
    </i>
    <i>
      <x v="25"/>
    </i>
    <i>
      <x v="6"/>
    </i>
    <i>
      <x v="30"/>
    </i>
    <i>
      <x v="56"/>
    </i>
    <i>
      <x v="8"/>
    </i>
    <i>
      <x v="3"/>
    </i>
    <i>
      <x v="24"/>
    </i>
    <i>
      <x v="53"/>
    </i>
    <i>
      <x/>
    </i>
    <i>
      <x v="11"/>
    </i>
    <i>
      <x v="40"/>
    </i>
    <i>
      <x v="42"/>
    </i>
    <i>
      <x v="4"/>
    </i>
    <i>
      <x v="10"/>
    </i>
    <i>
      <x v="18"/>
    </i>
    <i>
      <x v="54"/>
    </i>
    <i>
      <x v="47"/>
    </i>
    <i>
      <x v="23"/>
    </i>
    <i>
      <x v="31"/>
    </i>
    <i>
      <x v="51"/>
    </i>
    <i>
      <x v="1"/>
    </i>
    <i>
      <x v="9"/>
    </i>
    <i>
      <x v="33"/>
    </i>
    <i>
      <x v="15"/>
    </i>
    <i>
      <x v="35"/>
    </i>
    <i>
      <x v="48"/>
    </i>
    <i>
      <x v="37"/>
    </i>
    <i>
      <x v="21"/>
    </i>
    <i>
      <x v="38"/>
    </i>
    <i>
      <x v="39"/>
    </i>
    <i>
      <x v="49"/>
    </i>
    <i>
      <x v="19"/>
    </i>
    <i>
      <x v="34"/>
    </i>
    <i>
      <x v="22"/>
    </i>
    <i>
      <x v="52"/>
    </i>
    <i>
      <x v="41"/>
    </i>
    <i>
      <x v="17"/>
    </i>
    <i>
      <x v="27"/>
    </i>
    <i>
      <x v="26"/>
    </i>
    <i>
      <x v="5"/>
    </i>
    <i>
      <x v="36"/>
    </i>
    <i t="grand">
      <x/>
    </i>
  </rowItems>
  <colItems count="1">
    <i/>
  </colItems>
  <dataFields count="1">
    <dataField name="Sum of contribution" fld="4" baseField="0" baseItem="0" numFmtId="164"/>
  </dataFields>
  <formats count="1">
    <format dxfId="0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mogblog.com/turning-point-usa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FCC54-168F-2A44-87E6-376E57DDDF7E}">
  <dimension ref="A1:D62"/>
  <sheetViews>
    <sheetView tabSelected="1" topLeftCell="A34" workbookViewId="0">
      <selection activeCell="A64" sqref="A64"/>
    </sheetView>
  </sheetViews>
  <sheetFormatPr baseColWidth="10" defaultRowHeight="16" x14ac:dyDescent="0.2"/>
  <cols>
    <col min="1" max="1" width="71.1640625" bestFit="1" customWidth="1"/>
    <col min="2" max="2" width="17.5" bestFit="1" customWidth="1"/>
    <col min="3" max="3" width="8.6640625" bestFit="1" customWidth="1"/>
    <col min="4" max="5" width="10.1640625" bestFit="1" customWidth="1"/>
    <col min="6" max="6" width="7.6640625" bestFit="1" customWidth="1"/>
    <col min="7" max="7" width="10.83203125" bestFit="1" customWidth="1"/>
  </cols>
  <sheetData>
    <row r="1" spans="1:4" ht="26" x14ac:dyDescent="0.3">
      <c r="A1" s="5" t="s">
        <v>62</v>
      </c>
    </row>
    <row r="2" spans="1:4" ht="21" x14ac:dyDescent="0.25">
      <c r="A2" s="6" t="s">
        <v>63</v>
      </c>
    </row>
    <row r="3" spans="1:4" ht="24" x14ac:dyDescent="0.3">
      <c r="A3" s="9" t="s">
        <v>77</v>
      </c>
      <c r="B3" s="10">
        <v>43378</v>
      </c>
    </row>
    <row r="5" spans="1:4" x14ac:dyDescent="0.2">
      <c r="A5" s="8" t="s">
        <v>76</v>
      </c>
    </row>
    <row r="6" spans="1:4" x14ac:dyDescent="0.2">
      <c r="A6" s="2" t="s">
        <v>75</v>
      </c>
      <c r="B6" t="s">
        <v>61</v>
      </c>
      <c r="C6" s="16" t="s">
        <v>64</v>
      </c>
      <c r="D6" s="17"/>
    </row>
    <row r="7" spans="1:4" x14ac:dyDescent="0.2">
      <c r="A7" s="3" t="s">
        <v>21</v>
      </c>
      <c r="B7" s="4">
        <v>577500</v>
      </c>
      <c r="C7" t="str">
        <f>IFERROR(IF(VLOOKUP(A7,Resources!A:B,2,FALSE)=0,"",VLOOKUP(A7,Resources!A:B,2,FALSE)),"")</f>
        <v/>
      </c>
    </row>
    <row r="8" spans="1:4" x14ac:dyDescent="0.2">
      <c r="A8" s="3" t="s">
        <v>41</v>
      </c>
      <c r="B8" s="4">
        <v>572600</v>
      </c>
      <c r="C8" t="str">
        <f>IFERROR(IF(VLOOKUP(A8,Resources!A:B,2,FALSE)=0,"",VLOOKUP(A8,Resources!A:B,2,FALSE)),"")</f>
        <v>https://www.sourcewatch.org/index.php/Marcus_Foundation</v>
      </c>
    </row>
    <row r="9" spans="1:4" x14ac:dyDescent="0.2">
      <c r="A9" s="3" t="s">
        <v>33</v>
      </c>
      <c r="B9" s="4">
        <v>395000</v>
      </c>
      <c r="C9" t="str">
        <f>IFERROR(IF(VLOOKUP(A9,Resources!A:B,2,FALSE)=0,"",VLOOKUP(A9,Resources!A:B,2,FALSE)),"")</f>
        <v/>
      </c>
    </row>
    <row r="10" spans="1:4" x14ac:dyDescent="0.2">
      <c r="A10" s="3" t="s">
        <v>4</v>
      </c>
      <c r="B10" s="4">
        <v>275000</v>
      </c>
      <c r="C10" t="str">
        <f>IFERROR(IF(VLOOKUP(A10,Resources!A:B,2,FALSE)=0,"",VLOOKUP(A10,Resources!A:B,2,FALSE)),"")</f>
        <v/>
      </c>
    </row>
    <row r="11" spans="1:4" x14ac:dyDescent="0.2">
      <c r="A11" s="3" t="s">
        <v>42</v>
      </c>
      <c r="B11" s="4">
        <v>232600</v>
      </c>
      <c r="C11" t="str">
        <f>IFERROR(IF(VLOOKUP(A11,Resources!A:B,2,FALSE)=0,"",VLOOKUP(A11,Resources!A:B,2,FALSE)),"")</f>
        <v/>
      </c>
    </row>
    <row r="12" spans="1:4" x14ac:dyDescent="0.2">
      <c r="A12" s="3" t="s">
        <v>45</v>
      </c>
      <c r="B12" s="4">
        <v>150000</v>
      </c>
      <c r="C12" t="str">
        <f>IFERROR(IF(VLOOKUP(A12,Resources!A:B,2,FALSE)=0,"",VLOOKUP(A12,Resources!A:B,2,FALSE)),"")</f>
        <v/>
      </c>
    </row>
    <row r="13" spans="1:4" x14ac:dyDescent="0.2">
      <c r="A13" s="3" t="s">
        <v>82</v>
      </c>
      <c r="B13" s="4">
        <v>125000</v>
      </c>
      <c r="C13" t="str">
        <f>IFERROR(IF(VLOOKUP(A13,Resources!A:B,2,FALSE)=0,"",VLOOKUP(A13,Resources!A:B,2,FALSE)),"")</f>
        <v>https://www.desmogblog.com/who-donors-trust</v>
      </c>
    </row>
    <row r="14" spans="1:4" x14ac:dyDescent="0.2">
      <c r="A14" s="3" t="s">
        <v>27</v>
      </c>
      <c r="B14" s="4">
        <v>100000</v>
      </c>
      <c r="C14" t="str">
        <f>IFERROR(IF(VLOOKUP(A14,Resources!A:B,2,FALSE)=0,"",VLOOKUP(A14,Resources!A:B,2,FALSE)),"")</f>
        <v>https://www.desmogblog.com/donors-capital-fund</v>
      </c>
    </row>
    <row r="15" spans="1:4" x14ac:dyDescent="0.2">
      <c r="A15" s="3" t="s">
        <v>57</v>
      </c>
      <c r="B15" s="4">
        <v>100000</v>
      </c>
      <c r="C15" t="str">
        <f>IFERROR(IF(VLOOKUP(A15,Resources!A:B,2,FALSE)=0,"",VLOOKUP(A15,Resources!A:B,2,FALSE)),"")</f>
        <v/>
      </c>
    </row>
    <row r="16" spans="1:4" x14ac:dyDescent="0.2">
      <c r="A16" s="3" t="s">
        <v>55</v>
      </c>
      <c r="B16" s="4">
        <v>100000</v>
      </c>
      <c r="C16" t="str">
        <f>IFERROR(IF(VLOOKUP(A16,Resources!A:B,2,FALSE)=0,"",VLOOKUP(A16,Resources!A:B,2,FALSE)),"")</f>
        <v/>
      </c>
    </row>
    <row r="17" spans="1:3" x14ac:dyDescent="0.2">
      <c r="A17" s="3" t="s">
        <v>29</v>
      </c>
      <c r="B17" s="4">
        <v>100000</v>
      </c>
      <c r="C17" t="str">
        <f>IFERROR(IF(VLOOKUP(A17,Resources!A:B,2,FALSE)=0,"",VLOOKUP(A17,Resources!A:B,2,FALSE)),"")</f>
        <v/>
      </c>
    </row>
    <row r="18" spans="1:3" x14ac:dyDescent="0.2">
      <c r="A18" s="3" t="s">
        <v>85</v>
      </c>
      <c r="B18" s="4">
        <v>55000</v>
      </c>
      <c r="C18" t="str">
        <f>IFERROR(IF(VLOOKUP(A18,Resources!A:B,2,FALSE)=0,"",VLOOKUP(A18,Resources!A:B,2,FALSE)),"")</f>
        <v>https://www.sourcewatch.org/index.php/National_Christian_Foundation</v>
      </c>
    </row>
    <row r="19" spans="1:3" x14ac:dyDescent="0.2">
      <c r="A19" s="3" t="s">
        <v>53</v>
      </c>
      <c r="B19" s="4">
        <v>50000</v>
      </c>
      <c r="C19" t="str">
        <f>IFERROR(IF(VLOOKUP(A19,Resources!A:B,2,FALSE)=0,"",VLOOKUP(A19,Resources!A:B,2,FALSE)),"")</f>
        <v/>
      </c>
    </row>
    <row r="20" spans="1:3" x14ac:dyDescent="0.2">
      <c r="A20" s="3" t="s">
        <v>26</v>
      </c>
      <c r="B20" s="4">
        <v>50000</v>
      </c>
      <c r="C20" t="str">
        <f>IFERROR(IF(VLOOKUP(A20,Resources!A:B,2,FALSE)=0,"",VLOOKUP(A20,Resources!A:B,2,FALSE)),"")</f>
        <v/>
      </c>
    </row>
    <row r="21" spans="1:3" x14ac:dyDescent="0.2">
      <c r="A21" s="3" t="s">
        <v>38</v>
      </c>
      <c r="B21" s="4">
        <v>50000</v>
      </c>
      <c r="C21" t="str">
        <f>IFERROR(IF(VLOOKUP(A21,Resources!A:B,2,FALSE)=0,"",VLOOKUP(A21,Resources!A:B,2,FALSE)),"")</f>
        <v/>
      </c>
    </row>
    <row r="22" spans="1:3" x14ac:dyDescent="0.2">
      <c r="A22" s="3" t="s">
        <v>20</v>
      </c>
      <c r="B22" s="4">
        <v>35000</v>
      </c>
      <c r="C22" t="str">
        <f>IFERROR(IF(VLOOKUP(A22,Resources!A:B,2,FALSE)=0,"",VLOOKUP(A22,Resources!A:B,2,FALSE)),"")</f>
        <v>https://www.sourcewatch.org/index.php/Bradley_Impact_Fund</v>
      </c>
    </row>
    <row r="23" spans="1:3" x14ac:dyDescent="0.2">
      <c r="A23" s="3" t="s">
        <v>43</v>
      </c>
      <c r="B23" s="4">
        <v>33000</v>
      </c>
      <c r="C23" t="str">
        <f>IFERROR(IF(VLOOKUP(A23,Resources!A:B,2,FALSE)=0,"",VLOOKUP(A23,Resources!A:B,2,FALSE)),"")</f>
        <v/>
      </c>
    </row>
    <row r="24" spans="1:3" x14ac:dyDescent="0.2">
      <c r="A24" s="3" t="s">
        <v>84</v>
      </c>
      <c r="B24" s="4">
        <v>30000</v>
      </c>
      <c r="C24" t="str">
        <f>IFERROR(IF(VLOOKUP(A24,Resources!A:B,2,FALSE)=0,"",VLOOKUP(A24,Resources!A:B,2,FALSE)),"")</f>
        <v>https://www.desmogblog.com/dunn-s-foundation-advancement-right-thinking</v>
      </c>
    </row>
    <row r="25" spans="1:3" x14ac:dyDescent="0.2">
      <c r="A25" s="3" t="s">
        <v>22</v>
      </c>
      <c r="B25" s="4">
        <v>25000</v>
      </c>
      <c r="C25" t="str">
        <f>IFERROR(IF(VLOOKUP(A25,Resources!A:B,2,FALSE)=0,"",VLOOKUP(A25,Resources!A:B,2,FALSE)),"")</f>
        <v/>
      </c>
    </row>
    <row r="26" spans="1:3" x14ac:dyDescent="0.2">
      <c r="A26" s="3" t="s">
        <v>17</v>
      </c>
      <c r="B26" s="4">
        <v>25000</v>
      </c>
      <c r="C26" t="str">
        <f>IFERROR(IF(VLOOKUP(A26,Resources!A:B,2,FALSE)=0,"",VLOOKUP(A26,Resources!A:B,2,FALSE)),"")</f>
        <v/>
      </c>
    </row>
    <row r="27" spans="1:3" x14ac:dyDescent="0.2">
      <c r="A27" s="3" t="s">
        <v>37</v>
      </c>
      <c r="B27" s="4">
        <v>25000</v>
      </c>
      <c r="C27" t="str">
        <f>IFERROR(IF(VLOOKUP(A27,Resources!A:B,2,FALSE)=0,"",VLOOKUP(A27,Resources!A:B,2,FALSE)),"")</f>
        <v/>
      </c>
    </row>
    <row r="28" spans="1:3" x14ac:dyDescent="0.2">
      <c r="A28" s="3" t="s">
        <v>79</v>
      </c>
      <c r="B28" s="4">
        <v>25000</v>
      </c>
      <c r="C28" t="str">
        <f>IFERROR(IF(VLOOKUP(A28,Resources!A:B,2,FALSE)=0,"",VLOOKUP(A28,Resources!A:B,2,FALSE)),"")</f>
        <v/>
      </c>
    </row>
    <row r="29" spans="1:3" x14ac:dyDescent="0.2">
      <c r="A29" s="3" t="s">
        <v>15</v>
      </c>
      <c r="B29" s="4">
        <v>25000</v>
      </c>
      <c r="C29" t="str">
        <f>IFERROR(IF(VLOOKUP(A29,Resources!A:B,2,FALSE)=0,"",VLOOKUP(A29,Resources!A:B,2,FALSE)),"")</f>
        <v/>
      </c>
    </row>
    <row r="30" spans="1:3" x14ac:dyDescent="0.2">
      <c r="A30" s="3" t="s">
        <v>25</v>
      </c>
      <c r="B30" s="4">
        <v>25000</v>
      </c>
      <c r="C30" t="str">
        <f>IFERROR(IF(VLOOKUP(A30,Resources!A:B,2,FALSE)=0,"",VLOOKUP(A30,Resources!A:B,2,FALSE)),"")</f>
        <v/>
      </c>
    </row>
    <row r="31" spans="1:3" x14ac:dyDescent="0.2">
      <c r="A31" s="3" t="s">
        <v>14</v>
      </c>
      <c r="B31" s="4">
        <v>20000</v>
      </c>
      <c r="C31" t="str">
        <f>IFERROR(IF(VLOOKUP(A31,Resources!A:B,2,FALSE)=0,"",VLOOKUP(A31,Resources!A:B,2,FALSE)),"")</f>
        <v>https://www.sourcewatch.org/index.php/Lynde_and_Harry_Bradley_Foundation</v>
      </c>
    </row>
    <row r="32" spans="1:3" x14ac:dyDescent="0.2">
      <c r="A32" s="3" t="s">
        <v>10</v>
      </c>
      <c r="B32" s="4">
        <v>20000</v>
      </c>
      <c r="C32" t="str">
        <f>IFERROR(IF(VLOOKUP(A32,Resources!A:B,2,FALSE)=0,"",VLOOKUP(A32,Resources!A:B,2,FALSE)),"")</f>
        <v>https://www.sourcewatch.org/index.php/Randolph_Foundation</v>
      </c>
    </row>
    <row r="33" spans="1:3" x14ac:dyDescent="0.2">
      <c r="A33" s="3" t="s">
        <v>18</v>
      </c>
      <c r="B33" s="4">
        <v>15000</v>
      </c>
      <c r="C33" t="str">
        <f>IFERROR(IF(VLOOKUP(A33,Resources!A:B,2,FALSE)=0,"",VLOOKUP(A33,Resources!A:B,2,FALSE)),"")</f>
        <v/>
      </c>
    </row>
    <row r="34" spans="1:3" x14ac:dyDescent="0.2">
      <c r="A34" s="3" t="s">
        <v>24</v>
      </c>
      <c r="B34" s="4">
        <v>15000</v>
      </c>
      <c r="C34" t="str">
        <f>IFERROR(IF(VLOOKUP(A34,Resources!A:B,2,FALSE)=0,"",VLOOKUP(A34,Resources!A:B,2,FALSE)),"")</f>
        <v/>
      </c>
    </row>
    <row r="35" spans="1:3" x14ac:dyDescent="0.2">
      <c r="A35" s="3" t="s">
        <v>30</v>
      </c>
      <c r="B35" s="4">
        <v>12000</v>
      </c>
      <c r="C35" t="str">
        <f>IFERROR(IF(VLOOKUP(A35,Resources!A:B,2,FALSE)=0,"",VLOOKUP(A35,Resources!A:B,2,FALSE)),"")</f>
        <v/>
      </c>
    </row>
    <row r="36" spans="1:3" x14ac:dyDescent="0.2">
      <c r="A36" s="3" t="s">
        <v>80</v>
      </c>
      <c r="B36" s="4">
        <v>10000</v>
      </c>
      <c r="C36" t="str">
        <f>IFERROR(IF(VLOOKUP(A36,Resources!A:B,2,FALSE)=0,"",VLOOKUP(A36,Resources!A:B,2,FALSE)),"")</f>
        <v/>
      </c>
    </row>
    <row r="37" spans="1:3" x14ac:dyDescent="0.2">
      <c r="A37" s="3" t="s">
        <v>56</v>
      </c>
      <c r="B37" s="4">
        <v>10000</v>
      </c>
      <c r="C37" t="str">
        <f>IFERROR(IF(VLOOKUP(A37,Resources!A:B,2,FALSE)=0,"",VLOOKUP(A37,Resources!A:B,2,FALSE)),"")</f>
        <v>https://www.sourcewatch.org/index.php/Vernon_K._Krieble_Foundation</v>
      </c>
    </row>
    <row r="38" spans="1:3" x14ac:dyDescent="0.2">
      <c r="A38" s="3" t="s">
        <v>36</v>
      </c>
      <c r="B38" s="4">
        <v>10000</v>
      </c>
      <c r="C38" t="str">
        <f>IFERROR(IF(VLOOKUP(A38,Resources!A:B,2,FALSE)=0,"",VLOOKUP(A38,Resources!A:B,2,FALSE)),"")</f>
        <v/>
      </c>
    </row>
    <row r="39" spans="1:3" x14ac:dyDescent="0.2">
      <c r="A39" s="3" t="s">
        <v>44</v>
      </c>
      <c r="B39" s="4">
        <v>10000</v>
      </c>
      <c r="C39" t="str">
        <f>IFERROR(IF(VLOOKUP(A39,Resources!A:B,2,FALSE)=0,"",VLOOKUP(A39,Resources!A:B,2,FALSE)),"")</f>
        <v/>
      </c>
    </row>
    <row r="40" spans="1:3" x14ac:dyDescent="0.2">
      <c r="A40" s="3" t="s">
        <v>69</v>
      </c>
      <c r="B40" s="4">
        <v>10000</v>
      </c>
      <c r="C40" t="str">
        <f>IFERROR(IF(VLOOKUP(A40,Resources!A:B,2,FALSE)=0,"",VLOOKUP(A40,Resources!A:B,2,FALSE)),"")</f>
        <v/>
      </c>
    </row>
    <row r="41" spans="1:3" x14ac:dyDescent="0.2">
      <c r="A41" s="3" t="s">
        <v>16</v>
      </c>
      <c r="B41" s="4">
        <v>10000</v>
      </c>
      <c r="C41" t="str">
        <f>IFERROR(IF(VLOOKUP(A41,Resources!A:B,2,FALSE)=0,"",VLOOKUP(A41,Resources!A:B,2,FALSE)),"")</f>
        <v/>
      </c>
    </row>
    <row r="42" spans="1:3" x14ac:dyDescent="0.2">
      <c r="A42" s="3" t="s">
        <v>23</v>
      </c>
      <c r="B42" s="4">
        <v>10000</v>
      </c>
      <c r="C42" t="str">
        <f>IFERROR(IF(VLOOKUP(A42,Resources!A:B,2,FALSE)=0,"",VLOOKUP(A42,Resources!A:B,2,FALSE)),"")</f>
        <v/>
      </c>
    </row>
    <row r="43" spans="1:3" x14ac:dyDescent="0.2">
      <c r="A43" s="3" t="s">
        <v>13</v>
      </c>
      <c r="B43" s="4">
        <v>10000</v>
      </c>
      <c r="C43" t="str">
        <f>IFERROR(IF(VLOOKUP(A43,Resources!A:B,2,FALSE)=0,"",VLOOKUP(A43,Resources!A:B,2,FALSE)),"")</f>
        <v>https://www.sourcewatch.org/index.php/Richard_and_Helen_DeVos_Foundation</v>
      </c>
    </row>
    <row r="44" spans="1:3" x14ac:dyDescent="0.2">
      <c r="A44" s="3" t="s">
        <v>28</v>
      </c>
      <c r="B44" s="4">
        <v>10000</v>
      </c>
      <c r="C44" t="str">
        <f>IFERROR(IF(VLOOKUP(A44,Resources!A:B,2,FALSE)=0,"",VLOOKUP(A44,Resources!A:B,2,FALSE)),"")</f>
        <v>https://www.sourcewatch.org/index.php/Einhorn_Family_Foundation</v>
      </c>
    </row>
    <row r="45" spans="1:3" x14ac:dyDescent="0.2">
      <c r="A45" s="3" t="s">
        <v>47</v>
      </c>
      <c r="B45" s="4">
        <v>10000</v>
      </c>
      <c r="C45" t="str">
        <f>IFERROR(IF(VLOOKUP(A45,Resources!A:B,2,FALSE)=0,"",VLOOKUP(A45,Resources!A:B,2,FALSE)),"")</f>
        <v/>
      </c>
    </row>
    <row r="46" spans="1:3" x14ac:dyDescent="0.2">
      <c r="A46" s="3" t="s">
        <v>58</v>
      </c>
      <c r="B46" s="4">
        <v>10000</v>
      </c>
      <c r="C46" t="str">
        <f>IFERROR(IF(VLOOKUP(A46,Resources!A:B,2,FALSE)=0,"",VLOOKUP(A46,Resources!A:B,2,FALSE)),"")</f>
        <v/>
      </c>
    </row>
    <row r="47" spans="1:3" x14ac:dyDescent="0.2">
      <c r="A47" s="3" t="s">
        <v>49</v>
      </c>
      <c r="B47" s="4">
        <v>10000</v>
      </c>
      <c r="C47" t="str">
        <f>IFERROR(IF(VLOOKUP(A47,Resources!A:B,2,FALSE)=0,"",VLOOKUP(A47,Resources!A:B,2,FALSE)),"")</f>
        <v/>
      </c>
    </row>
    <row r="48" spans="1:3" x14ac:dyDescent="0.2">
      <c r="A48" s="3" t="s">
        <v>34</v>
      </c>
      <c r="B48" s="4">
        <v>10000</v>
      </c>
      <c r="C48" t="str">
        <f>IFERROR(IF(VLOOKUP(A48,Resources!A:B,2,FALSE)=0,"",VLOOKUP(A48,Resources!A:B,2,FALSE)),"")</f>
        <v/>
      </c>
    </row>
    <row r="49" spans="1:3" x14ac:dyDescent="0.2">
      <c r="A49" s="3" t="s">
        <v>50</v>
      </c>
      <c r="B49" s="4">
        <v>10000</v>
      </c>
      <c r="C49" t="str">
        <f>IFERROR(IF(VLOOKUP(A49,Resources!A:B,2,FALSE)=0,"",VLOOKUP(A49,Resources!A:B,2,FALSE)),"")</f>
        <v/>
      </c>
    </row>
    <row r="50" spans="1:3" x14ac:dyDescent="0.2">
      <c r="A50" s="3" t="s">
        <v>52</v>
      </c>
      <c r="B50" s="4">
        <v>10000</v>
      </c>
      <c r="C50" t="str">
        <f>IFERROR(IF(VLOOKUP(A50,Resources!A:B,2,FALSE)=0,"",VLOOKUP(A50,Resources!A:B,2,FALSE)),"")</f>
        <v>https://www.sourcewatch.org/index.php/JM_Foundation</v>
      </c>
    </row>
    <row r="51" spans="1:3" x14ac:dyDescent="0.2">
      <c r="A51" s="3" t="s">
        <v>59</v>
      </c>
      <c r="B51" s="4">
        <v>8000</v>
      </c>
      <c r="C51" t="str">
        <f>IFERROR(IF(VLOOKUP(A51,Resources!A:B,2,FALSE)=0,"",VLOOKUP(A51,Resources!A:B,2,FALSE)),"")</f>
        <v/>
      </c>
    </row>
    <row r="52" spans="1:3" x14ac:dyDescent="0.2">
      <c r="A52" s="3" t="s">
        <v>32</v>
      </c>
      <c r="B52" s="4">
        <v>8000</v>
      </c>
      <c r="C52" t="str">
        <f>IFERROR(IF(VLOOKUP(A52,Resources!A:B,2,FALSE)=0,"",VLOOKUP(A52,Resources!A:B,2,FALSE)),"")</f>
        <v/>
      </c>
    </row>
    <row r="53" spans="1:3" x14ac:dyDescent="0.2">
      <c r="A53" s="3" t="s">
        <v>54</v>
      </c>
      <c r="B53" s="4">
        <v>5500</v>
      </c>
      <c r="C53" t="str">
        <f>IFERROR(IF(VLOOKUP(A53,Resources!A:B,2,FALSE)=0,"",VLOOKUP(A53,Resources!A:B,2,FALSE)),"")</f>
        <v/>
      </c>
    </row>
    <row r="54" spans="1:3" x14ac:dyDescent="0.2">
      <c r="A54" s="3" t="s">
        <v>35</v>
      </c>
      <c r="B54" s="4">
        <v>5000</v>
      </c>
      <c r="C54" t="str">
        <f>IFERROR(IF(VLOOKUP(A54,Resources!A:B,2,FALSE)=0,"",VLOOKUP(A54,Resources!A:B,2,FALSE)),"")</f>
        <v/>
      </c>
    </row>
    <row r="55" spans="1:3" x14ac:dyDescent="0.2">
      <c r="A55" s="3" t="s">
        <v>78</v>
      </c>
      <c r="B55" s="4">
        <v>5000</v>
      </c>
      <c r="C55" t="str">
        <f>IFERROR(IF(VLOOKUP(A55,Resources!A:B,2,FALSE)=0,"",VLOOKUP(A55,Resources!A:B,2,FALSE)),"")</f>
        <v/>
      </c>
    </row>
    <row r="56" spans="1:3" x14ac:dyDescent="0.2">
      <c r="A56" s="3" t="s">
        <v>12</v>
      </c>
      <c r="B56" s="4">
        <v>3000</v>
      </c>
      <c r="C56" t="str">
        <f>IFERROR(IF(VLOOKUP(A56,Resources!A:B,2,FALSE)=0,"",VLOOKUP(A56,Resources!A:B,2,FALSE)),"")</f>
        <v/>
      </c>
    </row>
    <row r="57" spans="1:3" x14ac:dyDescent="0.2">
      <c r="A57" s="3" t="s">
        <v>31</v>
      </c>
      <c r="B57" s="4">
        <v>2500</v>
      </c>
      <c r="C57" t="str">
        <f>IFERROR(IF(VLOOKUP(A57,Resources!A:B,2,FALSE)=0,"",VLOOKUP(A57,Resources!A:B,2,FALSE)),"")</f>
        <v/>
      </c>
    </row>
    <row r="58" spans="1:3" x14ac:dyDescent="0.2">
      <c r="A58" s="3" t="s">
        <v>40</v>
      </c>
      <c r="B58" s="4">
        <v>2000</v>
      </c>
      <c r="C58" t="str">
        <f>IFERROR(IF(VLOOKUP(A58,Resources!A:B,2,FALSE)=0,"",VLOOKUP(A58,Resources!A:B,2,FALSE)),"")</f>
        <v/>
      </c>
    </row>
    <row r="59" spans="1:3" x14ac:dyDescent="0.2">
      <c r="A59" s="3" t="s">
        <v>39</v>
      </c>
      <c r="B59" s="4">
        <v>1000</v>
      </c>
    </row>
    <row r="60" spans="1:3" x14ac:dyDescent="0.2">
      <c r="A60" s="3" t="s">
        <v>19</v>
      </c>
      <c r="B60" s="4">
        <v>500</v>
      </c>
    </row>
    <row r="61" spans="1:3" x14ac:dyDescent="0.2">
      <c r="A61" s="3" t="s">
        <v>48</v>
      </c>
      <c r="B61" s="4">
        <v>500</v>
      </c>
    </row>
    <row r="62" spans="1:3" x14ac:dyDescent="0.2">
      <c r="A62" s="3" t="s">
        <v>60</v>
      </c>
      <c r="B62" s="4">
        <v>3453700</v>
      </c>
    </row>
  </sheetData>
  <mergeCells count="1">
    <mergeCell ref="C6:D6"/>
  </mergeCells>
  <hyperlinks>
    <hyperlink ref="A2" r:id="rId2" xr:uid="{766D153F-C37B-0347-89E7-9076A8E1F217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3"/>
  <sheetViews>
    <sheetView topLeftCell="C1" workbookViewId="0">
      <selection activeCell="C1" sqref="C1:C1048576"/>
    </sheetView>
  </sheetViews>
  <sheetFormatPr baseColWidth="10" defaultRowHeight="16" x14ac:dyDescent="0.2"/>
  <cols>
    <col min="1" max="1" width="8.83203125" style="1" customWidth="1"/>
    <col min="2" max="2" width="51.1640625" style="1" bestFit="1" customWidth="1"/>
    <col min="3" max="3" width="50" style="1" customWidth="1"/>
    <col min="4" max="4" width="16" style="1" customWidth="1"/>
    <col min="5" max="5" width="11" style="12" bestFit="1" customWidth="1"/>
    <col min="6" max="6" width="5.1640625" style="1" customWidth="1"/>
    <col min="7" max="7" width="10" style="1" bestFit="1" customWidth="1"/>
    <col min="8" max="16384" width="10.83203125" style="1"/>
  </cols>
  <sheetData>
    <row r="1" spans="1:7" s="7" customFormat="1" x14ac:dyDescent="0.2">
      <c r="A1" s="7" t="s">
        <v>9</v>
      </c>
      <c r="B1" s="7" t="s">
        <v>6</v>
      </c>
      <c r="C1" s="7" t="s">
        <v>0</v>
      </c>
      <c r="D1" s="7" t="s">
        <v>1</v>
      </c>
      <c r="E1" s="11" t="s">
        <v>2</v>
      </c>
      <c r="F1" s="7" t="s">
        <v>3</v>
      </c>
      <c r="G1" s="7" t="s">
        <v>7</v>
      </c>
    </row>
    <row r="2" spans="1:7" s="7" customFormat="1" x14ac:dyDescent="0.2">
      <c r="A2" s="1">
        <v>990</v>
      </c>
      <c r="B2" s="1" t="str">
        <f t="shared" ref="B2:B23" si="0">C2&amp;"_"&amp;D2&amp;F2&amp;E2</f>
        <v>Abstraction Fund_Turning Point USA201610000</v>
      </c>
      <c r="C2" s="1" t="s">
        <v>15</v>
      </c>
      <c r="D2" s="1" t="s">
        <v>5</v>
      </c>
      <c r="E2" s="14">
        <v>10000</v>
      </c>
      <c r="F2" s="13">
        <v>2016</v>
      </c>
      <c r="G2" s="1" t="s">
        <v>11</v>
      </c>
    </row>
    <row r="3" spans="1:7" s="7" customFormat="1" x14ac:dyDescent="0.2">
      <c r="A3" s="1">
        <v>990</v>
      </c>
      <c r="B3" s="1" t="str">
        <f t="shared" si="0"/>
        <v>Abstraction Fund_Turning Point USA20165000</v>
      </c>
      <c r="C3" s="1" t="s">
        <v>15</v>
      </c>
      <c r="D3" s="1" t="s">
        <v>5</v>
      </c>
      <c r="E3" s="14">
        <v>5000</v>
      </c>
      <c r="F3" s="13">
        <v>2016</v>
      </c>
      <c r="G3" s="1" t="s">
        <v>11</v>
      </c>
    </row>
    <row r="4" spans="1:7" x14ac:dyDescent="0.2">
      <c r="A4" s="1">
        <v>990</v>
      </c>
      <c r="B4" s="1" t="str">
        <f t="shared" si="0"/>
        <v>Abstraction Fund_Turning Point USA201510000</v>
      </c>
      <c r="C4" s="1" t="s">
        <v>15</v>
      </c>
      <c r="D4" s="1" t="s">
        <v>5</v>
      </c>
      <c r="E4" s="12">
        <v>10000</v>
      </c>
      <c r="F4" s="1">
        <v>2015</v>
      </c>
      <c r="G4" s="1" t="s">
        <v>11</v>
      </c>
    </row>
    <row r="5" spans="1:7" x14ac:dyDescent="0.2">
      <c r="A5" s="1">
        <v>990</v>
      </c>
      <c r="B5" s="1" t="str">
        <f t="shared" si="0"/>
        <v>Al Williams Jr Family Foundation_Turning Point USA201510000</v>
      </c>
      <c r="C5" s="1" t="s">
        <v>16</v>
      </c>
      <c r="D5" s="1" t="s">
        <v>5</v>
      </c>
      <c r="E5" s="12">
        <v>10000</v>
      </c>
      <c r="F5" s="1">
        <v>2015</v>
      </c>
      <c r="G5" s="1" t="s">
        <v>11</v>
      </c>
    </row>
    <row r="6" spans="1:7" x14ac:dyDescent="0.2">
      <c r="A6" s="1">
        <v>990</v>
      </c>
      <c r="B6" s="1" t="str">
        <f t="shared" si="0"/>
        <v>Albert and Ethel Herzstein Family Foundation_Turning Point USA201510000</v>
      </c>
      <c r="C6" s="1" t="s">
        <v>69</v>
      </c>
      <c r="D6" s="1" t="s">
        <v>5</v>
      </c>
      <c r="E6" s="12">
        <v>10000</v>
      </c>
      <c r="F6" s="1">
        <v>2015</v>
      </c>
      <c r="G6" s="1" t="s">
        <v>11</v>
      </c>
    </row>
    <row r="7" spans="1:7" x14ac:dyDescent="0.2">
      <c r="A7" s="1">
        <v>990</v>
      </c>
      <c r="B7" s="1" t="str">
        <f t="shared" si="0"/>
        <v>Alice Busch Gronewaldt Foundation_Turning Point USA201525000</v>
      </c>
      <c r="C7" s="1" t="s">
        <v>17</v>
      </c>
      <c r="D7" s="1" t="s">
        <v>5</v>
      </c>
      <c r="E7" s="12">
        <v>25000</v>
      </c>
      <c r="F7" s="1">
        <v>2015</v>
      </c>
      <c r="G7" s="1" t="s">
        <v>11</v>
      </c>
    </row>
    <row r="8" spans="1:7" x14ac:dyDescent="0.2">
      <c r="A8" s="1">
        <v>990</v>
      </c>
      <c r="B8" s="1" t="str">
        <f t="shared" si="0"/>
        <v>B Stephen Schloss Foundation_Turning Point USA20155000</v>
      </c>
      <c r="C8" s="1" t="s">
        <v>18</v>
      </c>
      <c r="D8" s="1" t="s">
        <v>5</v>
      </c>
      <c r="E8" s="12">
        <v>5000</v>
      </c>
      <c r="F8" s="1">
        <v>2015</v>
      </c>
      <c r="G8" s="1" t="s">
        <v>11</v>
      </c>
    </row>
    <row r="9" spans="1:7" x14ac:dyDescent="0.2">
      <c r="A9" s="1">
        <v>990</v>
      </c>
      <c r="B9" s="1" t="str">
        <f t="shared" si="0"/>
        <v>B Stephen Schloss Foundation_Turning Point USA201410000</v>
      </c>
      <c r="C9" s="1" t="s">
        <v>18</v>
      </c>
      <c r="D9" s="1" t="s">
        <v>5</v>
      </c>
      <c r="E9" s="12">
        <v>10000</v>
      </c>
      <c r="F9" s="1">
        <v>2014</v>
      </c>
      <c r="G9" s="1" t="s">
        <v>11</v>
      </c>
    </row>
    <row r="10" spans="1:7" x14ac:dyDescent="0.2">
      <c r="A10" s="1">
        <v>990</v>
      </c>
      <c r="B10" s="1" t="str">
        <f t="shared" si="0"/>
        <v>Berglund Family Foundation_Turning Point USA2016500</v>
      </c>
      <c r="C10" s="1" t="s">
        <v>19</v>
      </c>
      <c r="D10" s="1" t="s">
        <v>5</v>
      </c>
      <c r="E10" s="12">
        <v>500</v>
      </c>
      <c r="F10" s="1">
        <v>2016</v>
      </c>
      <c r="G10" s="1" t="s">
        <v>11</v>
      </c>
    </row>
    <row r="11" spans="1:7" x14ac:dyDescent="0.2">
      <c r="A11" s="1">
        <v>990</v>
      </c>
      <c r="B11" s="1" t="str">
        <f t="shared" si="0"/>
        <v>Bradley Impact Fund_Turning Point USA201610000</v>
      </c>
      <c r="C11" s="1" t="s">
        <v>20</v>
      </c>
      <c r="D11" s="1" t="s">
        <v>5</v>
      </c>
      <c r="E11" s="12">
        <v>10000</v>
      </c>
      <c r="F11" s="1">
        <v>2016</v>
      </c>
      <c r="G11" s="1" t="s">
        <v>11</v>
      </c>
    </row>
    <row r="12" spans="1:7" x14ac:dyDescent="0.2">
      <c r="A12" s="1">
        <v>990</v>
      </c>
      <c r="B12" s="1" t="str">
        <f t="shared" si="0"/>
        <v>Bradley Impact Fund_Turning Point USA201425000</v>
      </c>
      <c r="C12" s="1" t="s">
        <v>20</v>
      </c>
      <c r="D12" s="1" t="s">
        <v>5</v>
      </c>
      <c r="E12" s="12">
        <v>25000</v>
      </c>
      <c r="F12" s="1">
        <v>2014</v>
      </c>
      <c r="G12" s="1" t="s">
        <v>11</v>
      </c>
    </row>
    <row r="13" spans="1:7" x14ac:dyDescent="0.2">
      <c r="A13" s="1">
        <v>990</v>
      </c>
      <c r="B13" s="1" t="str">
        <f t="shared" si="0"/>
        <v>Buckeye Foundation_Turning Point USA2016100000</v>
      </c>
      <c r="C13" s="1" t="s">
        <v>21</v>
      </c>
      <c r="D13" s="1" t="s">
        <v>5</v>
      </c>
      <c r="E13" s="12">
        <v>100000</v>
      </c>
      <c r="F13" s="1">
        <v>2016</v>
      </c>
      <c r="G13" s="1" t="s">
        <v>11</v>
      </c>
    </row>
    <row r="14" spans="1:7" x14ac:dyDescent="0.2">
      <c r="A14" s="1">
        <v>990</v>
      </c>
      <c r="B14" s="1" t="str">
        <f t="shared" si="0"/>
        <v>Buckeye Foundation_Turning Point USA2015477500</v>
      </c>
      <c r="C14" s="1" t="s">
        <v>21</v>
      </c>
      <c r="D14" s="1" t="s">
        <v>5</v>
      </c>
      <c r="E14" s="12">
        <v>477500</v>
      </c>
      <c r="F14" s="1">
        <v>2015</v>
      </c>
      <c r="G14" s="1" t="s">
        <v>11</v>
      </c>
    </row>
    <row r="15" spans="1:7" x14ac:dyDescent="0.2">
      <c r="A15" s="1">
        <v>990</v>
      </c>
      <c r="B15" s="1" t="str">
        <f t="shared" si="0"/>
        <v>Cabela Family Foundation_Turning Point USA201625000</v>
      </c>
      <c r="C15" s="1" t="s">
        <v>22</v>
      </c>
      <c r="D15" s="1" t="s">
        <v>5</v>
      </c>
      <c r="E15" s="12">
        <v>25000</v>
      </c>
      <c r="F15" s="1">
        <v>2016</v>
      </c>
      <c r="G15" s="1" t="s">
        <v>11</v>
      </c>
    </row>
    <row r="16" spans="1:7" x14ac:dyDescent="0.2">
      <c r="A16" s="1">
        <v>990</v>
      </c>
      <c r="B16" s="1" t="str">
        <f t="shared" si="0"/>
        <v>Charles and Ann Johnson Foundation_Turning Point USA201510000</v>
      </c>
      <c r="C16" s="1" t="s">
        <v>23</v>
      </c>
      <c r="D16" s="1" t="s">
        <v>5</v>
      </c>
      <c r="E16" s="12">
        <v>10000</v>
      </c>
      <c r="F16" s="1">
        <v>2015</v>
      </c>
      <c r="G16" s="1" t="s">
        <v>11</v>
      </c>
    </row>
    <row r="17" spans="1:7" x14ac:dyDescent="0.2">
      <c r="A17" s="1">
        <v>990</v>
      </c>
      <c r="B17" s="1" t="str">
        <f t="shared" si="0"/>
        <v>Charles D and Frances K Field Fund_Turning Point USA201610000</v>
      </c>
      <c r="C17" s="1" t="s">
        <v>80</v>
      </c>
      <c r="D17" s="1" t="s">
        <v>5</v>
      </c>
      <c r="E17" s="12">
        <v>10000</v>
      </c>
      <c r="F17" s="1">
        <v>2016</v>
      </c>
      <c r="G17" s="1" t="s">
        <v>11</v>
      </c>
    </row>
    <row r="18" spans="1:7" x14ac:dyDescent="0.2">
      <c r="A18" s="1">
        <v>990</v>
      </c>
      <c r="B18" s="1" t="str">
        <f t="shared" si="0"/>
        <v>Chiavacci Family Foundation_Turning Point USA201610000</v>
      </c>
      <c r="C18" s="1" t="s">
        <v>24</v>
      </c>
      <c r="D18" s="1" t="s">
        <v>5</v>
      </c>
      <c r="E18" s="12">
        <v>10000</v>
      </c>
      <c r="F18" s="1">
        <v>2016</v>
      </c>
      <c r="G18" s="1" t="s">
        <v>11</v>
      </c>
    </row>
    <row r="19" spans="1:7" x14ac:dyDescent="0.2">
      <c r="A19" s="1">
        <v>990</v>
      </c>
      <c r="B19" s="1" t="str">
        <f t="shared" si="0"/>
        <v>Chiavacci Family Foundation_Turning Point USA20155000</v>
      </c>
      <c r="C19" s="1" t="s">
        <v>24</v>
      </c>
      <c r="D19" s="1" t="s">
        <v>5</v>
      </c>
      <c r="E19" s="12">
        <v>5000</v>
      </c>
      <c r="F19" s="1">
        <v>2015</v>
      </c>
      <c r="G19" s="1" t="s">
        <v>11</v>
      </c>
    </row>
    <row r="20" spans="1:7" x14ac:dyDescent="0.2">
      <c r="A20" s="1">
        <v>990</v>
      </c>
      <c r="B20" s="1" t="str">
        <f t="shared" si="0"/>
        <v>David and Janet Polak Foundation_Turning Point USA201615000</v>
      </c>
      <c r="C20" s="1" t="s">
        <v>25</v>
      </c>
      <c r="D20" s="1" t="s">
        <v>5</v>
      </c>
      <c r="E20" s="12">
        <v>15000</v>
      </c>
      <c r="F20" s="1">
        <v>2016</v>
      </c>
      <c r="G20" s="1" t="s">
        <v>11</v>
      </c>
    </row>
    <row r="21" spans="1:7" x14ac:dyDescent="0.2">
      <c r="A21" s="1">
        <v>990</v>
      </c>
      <c r="B21" s="1" t="str">
        <f t="shared" si="0"/>
        <v>David and Janet Polak Foundation_Turning Point USA201510000</v>
      </c>
      <c r="C21" s="1" t="s">
        <v>25</v>
      </c>
      <c r="D21" s="1" t="s">
        <v>5</v>
      </c>
      <c r="E21" s="12">
        <v>10000</v>
      </c>
      <c r="F21" s="1">
        <v>2015</v>
      </c>
      <c r="G21" s="1" t="s">
        <v>11</v>
      </c>
    </row>
    <row r="22" spans="1:7" x14ac:dyDescent="0.2">
      <c r="A22" s="1">
        <v>990</v>
      </c>
      <c r="B22" s="1" t="str">
        <f t="shared" si="0"/>
        <v>David D Smith Family Foundation_Turning Point USA201650000</v>
      </c>
      <c r="C22" s="1" t="s">
        <v>26</v>
      </c>
      <c r="D22" s="1" t="s">
        <v>5</v>
      </c>
      <c r="E22" s="12">
        <v>50000</v>
      </c>
      <c r="F22" s="1">
        <v>2016</v>
      </c>
      <c r="G22" s="1" t="s">
        <v>11</v>
      </c>
    </row>
    <row r="23" spans="1:7" x14ac:dyDescent="0.2">
      <c r="A23" s="1">
        <v>990</v>
      </c>
      <c r="B23" s="1" t="str">
        <f t="shared" si="0"/>
        <v>Donors Capital Fund_Turning Point USA2016100000</v>
      </c>
      <c r="C23" s="1" t="s">
        <v>27</v>
      </c>
      <c r="D23" s="1" t="s">
        <v>5</v>
      </c>
      <c r="E23" s="12">
        <v>100000</v>
      </c>
      <c r="F23" s="1">
        <v>2016</v>
      </c>
      <c r="G23" s="1" t="s">
        <v>11</v>
      </c>
    </row>
    <row r="24" spans="1:7" x14ac:dyDescent="0.2">
      <c r="A24">
        <v>990</v>
      </c>
      <c r="B24" t="s">
        <v>83</v>
      </c>
      <c r="C24" t="s">
        <v>82</v>
      </c>
      <c r="D24" s="15" t="s">
        <v>5</v>
      </c>
      <c r="E24" s="12">
        <v>25000</v>
      </c>
      <c r="F24">
        <v>2017</v>
      </c>
      <c r="G24" t="s">
        <v>11</v>
      </c>
    </row>
    <row r="25" spans="1:7" x14ac:dyDescent="0.2">
      <c r="A25">
        <v>990</v>
      </c>
      <c r="B25" t="s">
        <v>81</v>
      </c>
      <c r="C25" t="s">
        <v>82</v>
      </c>
      <c r="D25" t="s">
        <v>5</v>
      </c>
      <c r="E25" s="12">
        <v>100000</v>
      </c>
      <c r="F25">
        <v>2016</v>
      </c>
      <c r="G25" t="s">
        <v>11</v>
      </c>
    </row>
    <row r="26" spans="1:7" x14ac:dyDescent="0.2">
      <c r="A26">
        <v>990</v>
      </c>
      <c r="B26" t="s">
        <v>83</v>
      </c>
      <c r="C26" s="1" t="s">
        <v>84</v>
      </c>
      <c r="D26" s="1" t="s">
        <v>5</v>
      </c>
      <c r="E26" s="12">
        <v>30000</v>
      </c>
      <c r="F26" s="1">
        <v>2016</v>
      </c>
      <c r="G26" s="1" t="s">
        <v>11</v>
      </c>
    </row>
    <row r="27" spans="1:7" x14ac:dyDescent="0.2">
      <c r="A27" s="1">
        <v>990</v>
      </c>
      <c r="B27" s="1" t="str">
        <f t="shared" ref="B27:B64" si="1">C27&amp;"_"&amp;D27&amp;F27&amp;E27</f>
        <v>Ed Uihlein Family Foundation_Turning Point USA2016100000</v>
      </c>
      <c r="C27" s="1" t="s">
        <v>4</v>
      </c>
      <c r="D27" s="1" t="s">
        <v>5</v>
      </c>
      <c r="E27" s="12">
        <v>100000</v>
      </c>
      <c r="F27" s="1">
        <v>2016</v>
      </c>
      <c r="G27" s="1" t="s">
        <v>11</v>
      </c>
    </row>
    <row r="28" spans="1:7" x14ac:dyDescent="0.2">
      <c r="A28" s="1">
        <v>990</v>
      </c>
      <c r="B28" s="1" t="str">
        <f t="shared" si="1"/>
        <v>Ed Uihlein Family Foundation_Turning Point USA201675000</v>
      </c>
      <c r="C28" s="1" t="s">
        <v>4</v>
      </c>
      <c r="D28" s="1" t="s">
        <v>5</v>
      </c>
      <c r="E28" s="12">
        <v>75000</v>
      </c>
      <c r="F28" s="1">
        <v>2016</v>
      </c>
      <c r="G28" s="1" t="s">
        <v>11</v>
      </c>
    </row>
    <row r="29" spans="1:7" x14ac:dyDescent="0.2">
      <c r="A29" s="1">
        <v>990</v>
      </c>
      <c r="B29" s="1" t="str">
        <f t="shared" si="1"/>
        <v>Ed Uihlein Family Foundation_Turning Point USA201550000</v>
      </c>
      <c r="C29" s="1" t="s">
        <v>4</v>
      </c>
      <c r="D29" s="1" t="s">
        <v>5</v>
      </c>
      <c r="E29" s="12">
        <v>50000</v>
      </c>
      <c r="F29" s="1">
        <v>2015</v>
      </c>
      <c r="G29" s="1" t="s">
        <v>11</v>
      </c>
    </row>
    <row r="30" spans="1:7" x14ac:dyDescent="0.2">
      <c r="A30" s="1" t="s">
        <v>8</v>
      </c>
      <c r="B30" s="1" t="str">
        <f t="shared" si="1"/>
        <v>Ed Uihlein Family Foundation_Turning Point USA201450000</v>
      </c>
      <c r="C30" s="1" t="s">
        <v>4</v>
      </c>
      <c r="D30" s="1" t="s">
        <v>5</v>
      </c>
      <c r="E30" s="12">
        <v>50000</v>
      </c>
      <c r="F30" s="1">
        <v>2014</v>
      </c>
      <c r="G30" s="1" t="s">
        <v>11</v>
      </c>
    </row>
    <row r="31" spans="1:7" x14ac:dyDescent="0.2">
      <c r="A31" s="1">
        <v>990</v>
      </c>
      <c r="B31" s="1" t="str">
        <f t="shared" si="1"/>
        <v>Einhorn Family Foundation_Turning Point USA20165000</v>
      </c>
      <c r="C31" s="1" t="s">
        <v>28</v>
      </c>
      <c r="D31" s="1" t="s">
        <v>5</v>
      </c>
      <c r="E31" s="12">
        <v>5000</v>
      </c>
      <c r="F31" s="1">
        <v>2016</v>
      </c>
      <c r="G31" s="1" t="s">
        <v>11</v>
      </c>
    </row>
    <row r="32" spans="1:7" x14ac:dyDescent="0.2">
      <c r="A32" s="1">
        <v>990</v>
      </c>
      <c r="B32" s="1" t="str">
        <f t="shared" si="1"/>
        <v>Einhorn Family Foundation_Turning Point USA20155000</v>
      </c>
      <c r="C32" s="1" t="s">
        <v>28</v>
      </c>
      <c r="D32" s="1" t="s">
        <v>5</v>
      </c>
      <c r="E32" s="12">
        <v>5000</v>
      </c>
      <c r="F32" s="1">
        <v>2015</v>
      </c>
      <c r="G32" s="1" t="s">
        <v>11</v>
      </c>
    </row>
    <row r="33" spans="1:7" x14ac:dyDescent="0.2">
      <c r="A33" s="1">
        <v>990</v>
      </c>
      <c r="B33" s="1" t="str">
        <f t="shared" si="1"/>
        <v>Emerson Family Foundation_Turning Point USA2015100000</v>
      </c>
      <c r="C33" s="1" t="s">
        <v>29</v>
      </c>
      <c r="D33" s="1" t="s">
        <v>5</v>
      </c>
      <c r="E33" s="12">
        <v>100000</v>
      </c>
      <c r="F33" s="1">
        <v>2015</v>
      </c>
      <c r="G33" s="1" t="s">
        <v>11</v>
      </c>
    </row>
    <row r="34" spans="1:7" x14ac:dyDescent="0.2">
      <c r="A34" s="1">
        <v>990</v>
      </c>
      <c r="B34" s="1" t="str">
        <f t="shared" si="1"/>
        <v>Eric Javits Family Foundation_Turning Point USA20162000</v>
      </c>
      <c r="C34" s="1" t="s">
        <v>31</v>
      </c>
      <c r="D34" s="1" t="s">
        <v>5</v>
      </c>
      <c r="E34" s="12">
        <v>2000</v>
      </c>
      <c r="F34" s="1">
        <v>2016</v>
      </c>
      <c r="G34" s="1" t="s">
        <v>11</v>
      </c>
    </row>
    <row r="35" spans="1:7" x14ac:dyDescent="0.2">
      <c r="A35" s="1">
        <v>990</v>
      </c>
      <c r="B35" s="1" t="str">
        <f t="shared" si="1"/>
        <v>Eric Javits Family Foundation_Turning Point USA2015500</v>
      </c>
      <c r="C35" s="1" t="s">
        <v>31</v>
      </c>
      <c r="D35" s="1" t="s">
        <v>5</v>
      </c>
      <c r="E35" s="12">
        <v>500</v>
      </c>
      <c r="F35" s="1">
        <v>2015</v>
      </c>
      <c r="G35" s="1" t="s">
        <v>11</v>
      </c>
    </row>
    <row r="36" spans="1:7" x14ac:dyDescent="0.2">
      <c r="A36" s="1">
        <v>990</v>
      </c>
      <c r="B36" s="1" t="str">
        <f t="shared" si="1"/>
        <v>Eyas Foundation_Turning Point USA20165000</v>
      </c>
      <c r="C36" s="1" t="s">
        <v>30</v>
      </c>
      <c r="D36" s="1" t="s">
        <v>5</v>
      </c>
      <c r="E36" s="12">
        <v>5000</v>
      </c>
      <c r="F36" s="1">
        <v>2016</v>
      </c>
      <c r="G36" s="1" t="s">
        <v>11</v>
      </c>
    </row>
    <row r="37" spans="1:7" x14ac:dyDescent="0.2">
      <c r="A37" s="1">
        <v>990</v>
      </c>
      <c r="B37" s="1" t="str">
        <f t="shared" si="1"/>
        <v>Eyas Foundation_Turning Point USA20155000</v>
      </c>
      <c r="C37" s="1" t="s">
        <v>30</v>
      </c>
      <c r="D37" s="1" t="s">
        <v>5</v>
      </c>
      <c r="E37" s="12">
        <v>5000</v>
      </c>
      <c r="F37" s="1">
        <v>2015</v>
      </c>
      <c r="G37" s="1" t="s">
        <v>11</v>
      </c>
    </row>
    <row r="38" spans="1:7" x14ac:dyDescent="0.2">
      <c r="A38" s="1">
        <v>990</v>
      </c>
      <c r="B38" s="1" t="str">
        <f t="shared" si="1"/>
        <v>Eyas Foundation_Turning Point USA20142000</v>
      </c>
      <c r="C38" s="1" t="s">
        <v>30</v>
      </c>
      <c r="D38" s="1" t="s">
        <v>5</v>
      </c>
      <c r="E38" s="12">
        <v>2000</v>
      </c>
      <c r="F38" s="1">
        <v>2014</v>
      </c>
      <c r="G38" s="1" t="s">
        <v>11</v>
      </c>
    </row>
    <row r="39" spans="1:7" x14ac:dyDescent="0.2">
      <c r="A39" s="1">
        <v>990</v>
      </c>
      <c r="B39" s="1" t="str">
        <f t="shared" si="1"/>
        <v>Floyd Foundation_Turning Point USA20147000</v>
      </c>
      <c r="C39" s="1" t="s">
        <v>32</v>
      </c>
      <c r="D39" s="1" t="s">
        <v>5</v>
      </c>
      <c r="E39" s="12">
        <v>7000</v>
      </c>
      <c r="F39" s="1">
        <v>2014</v>
      </c>
      <c r="G39" s="1" t="s">
        <v>11</v>
      </c>
    </row>
    <row r="40" spans="1:7" x14ac:dyDescent="0.2">
      <c r="A40" s="1">
        <v>990</v>
      </c>
      <c r="B40" s="1" t="str">
        <f t="shared" si="1"/>
        <v>Floyd Foundation_Turning Point USA20131000</v>
      </c>
      <c r="C40" s="1" t="s">
        <v>32</v>
      </c>
      <c r="D40" s="1" t="s">
        <v>5</v>
      </c>
      <c r="E40" s="12">
        <v>1000</v>
      </c>
      <c r="F40" s="1">
        <v>2013</v>
      </c>
      <c r="G40" s="1" t="s">
        <v>11</v>
      </c>
    </row>
    <row r="41" spans="1:7" x14ac:dyDescent="0.2">
      <c r="A41" s="1">
        <v>990</v>
      </c>
      <c r="B41" s="1" t="str">
        <f t="shared" si="1"/>
        <v>Foglia Family Foundation_Turning Point USA2016100000</v>
      </c>
      <c r="C41" s="1" t="s">
        <v>33</v>
      </c>
      <c r="D41" s="1" t="s">
        <v>5</v>
      </c>
      <c r="E41" s="12">
        <v>100000</v>
      </c>
      <c r="F41" s="1">
        <v>2016</v>
      </c>
      <c r="G41" s="1" t="s">
        <v>11</v>
      </c>
    </row>
    <row r="42" spans="1:7" x14ac:dyDescent="0.2">
      <c r="A42" s="1">
        <v>990</v>
      </c>
      <c r="B42" s="1" t="str">
        <f t="shared" si="1"/>
        <v>Foglia Family Foundation_Turning Point USA201525000</v>
      </c>
      <c r="C42" s="1" t="s">
        <v>33</v>
      </c>
      <c r="D42" s="1" t="s">
        <v>5</v>
      </c>
      <c r="E42" s="12">
        <v>25000</v>
      </c>
      <c r="F42" s="1">
        <v>2015</v>
      </c>
      <c r="G42" s="1" t="s">
        <v>11</v>
      </c>
    </row>
    <row r="43" spans="1:7" x14ac:dyDescent="0.2">
      <c r="A43" s="1">
        <v>990</v>
      </c>
      <c r="B43" s="1" t="str">
        <f t="shared" si="1"/>
        <v>Foglia Family Foundation_Turning Point USA201550000</v>
      </c>
      <c r="C43" s="1" t="s">
        <v>33</v>
      </c>
      <c r="D43" s="1" t="s">
        <v>5</v>
      </c>
      <c r="E43" s="12">
        <v>50000</v>
      </c>
      <c r="F43" s="1">
        <v>2015</v>
      </c>
      <c r="G43" s="1" t="s">
        <v>11</v>
      </c>
    </row>
    <row r="44" spans="1:7" x14ac:dyDescent="0.2">
      <c r="A44" s="1">
        <v>990</v>
      </c>
      <c r="B44" s="1" t="str">
        <f t="shared" si="1"/>
        <v>Foglia Family Foundation_Turning Point USA2014110000</v>
      </c>
      <c r="C44" s="1" t="s">
        <v>33</v>
      </c>
      <c r="D44" s="1" t="s">
        <v>5</v>
      </c>
      <c r="E44" s="12">
        <v>110000</v>
      </c>
      <c r="F44" s="1">
        <v>2014</v>
      </c>
      <c r="G44" s="1" t="s">
        <v>11</v>
      </c>
    </row>
    <row r="45" spans="1:7" x14ac:dyDescent="0.2">
      <c r="A45" s="1">
        <v>990</v>
      </c>
      <c r="B45" s="1" t="str">
        <f t="shared" si="1"/>
        <v>Foglia Family Foundation_Turning Point USA201425000</v>
      </c>
      <c r="C45" s="1" t="s">
        <v>33</v>
      </c>
      <c r="D45" s="1" t="s">
        <v>5</v>
      </c>
      <c r="E45" s="12">
        <v>25000</v>
      </c>
      <c r="F45" s="1">
        <v>2014</v>
      </c>
      <c r="G45" s="1" t="s">
        <v>11</v>
      </c>
    </row>
    <row r="46" spans="1:7" x14ac:dyDescent="0.2">
      <c r="A46" s="1">
        <v>990</v>
      </c>
      <c r="B46" s="1" t="str">
        <f t="shared" si="1"/>
        <v>Foglia Family Foundation_Turning Point USA201385000</v>
      </c>
      <c r="C46" s="1" t="s">
        <v>33</v>
      </c>
      <c r="D46" s="1" t="s">
        <v>5</v>
      </c>
      <c r="E46" s="12">
        <v>85000</v>
      </c>
      <c r="F46" s="1">
        <v>2013</v>
      </c>
      <c r="G46" s="1" t="s">
        <v>11</v>
      </c>
    </row>
    <row r="47" spans="1:7" x14ac:dyDescent="0.2">
      <c r="A47" s="1">
        <v>990</v>
      </c>
      <c r="B47" s="1" t="str">
        <f t="shared" si="1"/>
        <v>Garvy Family Foundation_Turning Point USA201510000</v>
      </c>
      <c r="C47" s="1" t="s">
        <v>34</v>
      </c>
      <c r="D47" s="1" t="s">
        <v>5</v>
      </c>
      <c r="E47" s="12">
        <v>10000</v>
      </c>
      <c r="F47" s="1">
        <v>2015</v>
      </c>
      <c r="G47" s="1" t="s">
        <v>11</v>
      </c>
    </row>
    <row r="48" spans="1:7" x14ac:dyDescent="0.2">
      <c r="A48" s="1">
        <v>990</v>
      </c>
      <c r="B48" s="1" t="str">
        <f t="shared" si="1"/>
        <v>George and Reva Graziadio Foundation_Turning Point USA20165000</v>
      </c>
      <c r="C48" s="1" t="s">
        <v>35</v>
      </c>
      <c r="D48" s="1" t="s">
        <v>5</v>
      </c>
      <c r="E48" s="12">
        <v>5000</v>
      </c>
      <c r="F48" s="1">
        <v>2016</v>
      </c>
      <c r="G48" s="1" t="s">
        <v>11</v>
      </c>
    </row>
    <row r="49" spans="1:7" x14ac:dyDescent="0.2">
      <c r="A49" s="1">
        <v>990</v>
      </c>
      <c r="B49" s="1" t="str">
        <f t="shared" si="1"/>
        <v>Hertog Foundation_Turning Point USA201610000</v>
      </c>
      <c r="C49" s="1" t="s">
        <v>36</v>
      </c>
      <c r="D49" s="1" t="s">
        <v>5</v>
      </c>
      <c r="E49" s="12">
        <v>10000</v>
      </c>
      <c r="F49" s="1">
        <v>2016</v>
      </c>
      <c r="G49" s="1" t="s">
        <v>11</v>
      </c>
    </row>
    <row r="50" spans="1:7" x14ac:dyDescent="0.2">
      <c r="A50" s="1">
        <v>990</v>
      </c>
      <c r="B50" s="1" t="str">
        <f t="shared" si="1"/>
        <v>Huizenga Foundation_Turning Point USA201425000</v>
      </c>
      <c r="C50" s="1" t="s">
        <v>37</v>
      </c>
      <c r="D50" s="1" t="s">
        <v>5</v>
      </c>
      <c r="E50" s="12">
        <v>25000</v>
      </c>
      <c r="F50" s="1">
        <v>2014</v>
      </c>
      <c r="G50" s="1" t="s">
        <v>11</v>
      </c>
    </row>
    <row r="51" spans="1:7" x14ac:dyDescent="0.2">
      <c r="A51" s="1">
        <v>990</v>
      </c>
      <c r="B51" s="1" t="str">
        <f t="shared" si="1"/>
        <v>Jewish Community Federation of San Francisco the Peninsula Marin and Sonoma_Turning Point USA201650000</v>
      </c>
      <c r="C51" s="1" t="s">
        <v>38</v>
      </c>
      <c r="D51" s="1" t="s">
        <v>5</v>
      </c>
      <c r="E51" s="12">
        <v>50000</v>
      </c>
      <c r="F51" s="1">
        <v>2016</v>
      </c>
      <c r="G51" s="1" t="s">
        <v>11</v>
      </c>
    </row>
    <row r="52" spans="1:7" x14ac:dyDescent="0.2">
      <c r="A52" s="1">
        <v>990</v>
      </c>
      <c r="B52" s="1" t="str">
        <f t="shared" si="1"/>
        <v>Landmark Charitable Foundation_Turning Point USA20151000</v>
      </c>
      <c r="C52" s="1" t="s">
        <v>39</v>
      </c>
      <c r="D52" s="1" t="s">
        <v>5</v>
      </c>
      <c r="E52" s="12">
        <v>1000</v>
      </c>
      <c r="F52" s="1">
        <v>2015</v>
      </c>
      <c r="G52" s="1" t="s">
        <v>11</v>
      </c>
    </row>
    <row r="53" spans="1:7" x14ac:dyDescent="0.2">
      <c r="A53" s="1">
        <v>990</v>
      </c>
      <c r="B53" s="1" t="str">
        <f t="shared" si="1"/>
        <v>Logos Charitable Fund_Turning Point USA20151000</v>
      </c>
      <c r="C53" s="1" t="s">
        <v>40</v>
      </c>
      <c r="D53" s="1" t="s">
        <v>5</v>
      </c>
      <c r="E53" s="12">
        <v>1000</v>
      </c>
      <c r="F53" s="1">
        <v>2015</v>
      </c>
      <c r="G53" s="1" t="s">
        <v>11</v>
      </c>
    </row>
    <row r="54" spans="1:7" x14ac:dyDescent="0.2">
      <c r="A54" s="1">
        <v>990</v>
      </c>
      <c r="B54" s="1" t="str">
        <f t="shared" si="1"/>
        <v>Logos Charitable Fund_Turning Point USA20141000</v>
      </c>
      <c r="C54" s="1" t="s">
        <v>40</v>
      </c>
      <c r="D54" s="1" t="s">
        <v>5</v>
      </c>
      <c r="E54" s="12">
        <v>1000</v>
      </c>
      <c r="F54" s="1">
        <v>2014</v>
      </c>
      <c r="G54" s="1" t="s">
        <v>11</v>
      </c>
    </row>
    <row r="55" spans="1:7" x14ac:dyDescent="0.2">
      <c r="A55" s="1">
        <v>990</v>
      </c>
      <c r="B55" s="1" t="str">
        <f t="shared" si="1"/>
        <v>Marcus Foundation_Turning Point USA2016500000</v>
      </c>
      <c r="C55" s="1" t="s">
        <v>41</v>
      </c>
      <c r="D55" s="1" t="s">
        <v>5</v>
      </c>
      <c r="E55" s="12">
        <v>500000</v>
      </c>
      <c r="F55" s="1">
        <v>2016</v>
      </c>
      <c r="G55" s="1" t="s">
        <v>11</v>
      </c>
    </row>
    <row r="56" spans="1:7" x14ac:dyDescent="0.2">
      <c r="A56" s="1">
        <v>990</v>
      </c>
      <c r="B56" s="1" t="str">
        <f t="shared" si="1"/>
        <v>Marcus Foundation_Turning Point USA201572600</v>
      </c>
      <c r="C56" s="1" t="s">
        <v>41</v>
      </c>
      <c r="D56" s="1" t="s">
        <v>5</v>
      </c>
      <c r="E56" s="12">
        <v>72600</v>
      </c>
      <c r="F56" s="1">
        <v>2015</v>
      </c>
      <c r="G56" s="1" t="s">
        <v>11</v>
      </c>
    </row>
    <row r="57" spans="1:7" x14ac:dyDescent="0.2">
      <c r="A57" s="1">
        <v>990</v>
      </c>
      <c r="B57" s="1" t="str">
        <f t="shared" si="1"/>
        <v>Michael and Andrea Leven Family Foundation_Turning Point USA2016160000</v>
      </c>
      <c r="C57" s="1" t="s">
        <v>42</v>
      </c>
      <c r="D57" s="1" t="s">
        <v>5</v>
      </c>
      <c r="E57" s="12">
        <v>160000</v>
      </c>
      <c r="F57" s="1">
        <v>2016</v>
      </c>
      <c r="G57" s="1" t="s">
        <v>11</v>
      </c>
    </row>
    <row r="58" spans="1:7" x14ac:dyDescent="0.2">
      <c r="A58" s="1">
        <v>990</v>
      </c>
      <c r="B58" s="1" t="str">
        <f t="shared" si="1"/>
        <v>Michael and Andrea Leven Family Foundation_Turning Point USA201622600</v>
      </c>
      <c r="C58" s="1" t="s">
        <v>42</v>
      </c>
      <c r="D58" s="1" t="s">
        <v>5</v>
      </c>
      <c r="E58" s="12">
        <v>22600</v>
      </c>
      <c r="F58" s="1">
        <v>2016</v>
      </c>
      <c r="G58" s="1" t="s">
        <v>11</v>
      </c>
    </row>
    <row r="59" spans="1:7" x14ac:dyDescent="0.2">
      <c r="A59" s="1">
        <v>990</v>
      </c>
      <c r="B59" s="1" t="str">
        <f t="shared" si="1"/>
        <v>Michael and Andrea Leven Family Foundation_Turning Point USA201550000</v>
      </c>
      <c r="C59" s="1" t="s">
        <v>42</v>
      </c>
      <c r="D59" s="1" t="s">
        <v>5</v>
      </c>
      <c r="E59" s="12">
        <v>50000</v>
      </c>
      <c r="F59" s="1">
        <v>2015</v>
      </c>
      <c r="G59" s="1" t="s">
        <v>11</v>
      </c>
    </row>
    <row r="60" spans="1:7" x14ac:dyDescent="0.2">
      <c r="A60" s="1">
        <v>990</v>
      </c>
      <c r="B60" s="1" t="str">
        <f t="shared" si="1"/>
        <v>Micron Industries Charitable Foundation_Turning Point USA201610000</v>
      </c>
      <c r="C60" s="1" t="s">
        <v>43</v>
      </c>
      <c r="D60" s="1" t="s">
        <v>5</v>
      </c>
      <c r="E60" s="12">
        <v>10000</v>
      </c>
      <c r="F60" s="1">
        <v>2016</v>
      </c>
      <c r="G60" s="1" t="s">
        <v>11</v>
      </c>
    </row>
    <row r="61" spans="1:7" x14ac:dyDescent="0.2">
      <c r="A61" s="1">
        <v>990</v>
      </c>
      <c r="B61" s="1" t="str">
        <f t="shared" si="1"/>
        <v>Micron Industries Charitable Foundation_Turning Point USA201510000</v>
      </c>
      <c r="C61" s="1" t="s">
        <v>43</v>
      </c>
      <c r="D61" s="1" t="s">
        <v>5</v>
      </c>
      <c r="E61" s="12">
        <v>10000</v>
      </c>
      <c r="F61" s="1">
        <v>2015</v>
      </c>
      <c r="G61" s="1" t="s">
        <v>11</v>
      </c>
    </row>
    <row r="62" spans="1:7" x14ac:dyDescent="0.2">
      <c r="A62" s="1">
        <v>990</v>
      </c>
      <c r="B62" s="1" t="str">
        <f t="shared" si="1"/>
        <v>Micron Industries Charitable Foundation_Turning Point USA201410000</v>
      </c>
      <c r="C62" s="1" t="s">
        <v>43</v>
      </c>
      <c r="D62" s="1" t="s">
        <v>5</v>
      </c>
      <c r="E62" s="12">
        <v>10000</v>
      </c>
      <c r="F62" s="1">
        <v>2014</v>
      </c>
      <c r="G62" s="1" t="s">
        <v>11</v>
      </c>
    </row>
    <row r="63" spans="1:7" x14ac:dyDescent="0.2">
      <c r="A63" s="1">
        <v>990</v>
      </c>
      <c r="B63" s="1" t="str">
        <f t="shared" si="1"/>
        <v>Micron Industries Charitable Foundation_Turning Point USA20133000</v>
      </c>
      <c r="C63" s="1" t="s">
        <v>43</v>
      </c>
      <c r="D63" s="1" t="s">
        <v>5</v>
      </c>
      <c r="E63" s="12">
        <v>3000</v>
      </c>
      <c r="F63" s="1">
        <v>2013</v>
      </c>
      <c r="G63" s="1" t="s">
        <v>11</v>
      </c>
    </row>
    <row r="64" spans="1:7" x14ac:dyDescent="0.2">
      <c r="A64" s="1">
        <v>990</v>
      </c>
      <c r="B64" s="1" t="str">
        <f t="shared" si="1"/>
        <v>National Center for Housing Management_Turning Point USA201510000</v>
      </c>
      <c r="C64" s="1" t="s">
        <v>44</v>
      </c>
      <c r="D64" s="1" t="s">
        <v>5</v>
      </c>
      <c r="E64" s="12">
        <v>10000</v>
      </c>
      <c r="F64" s="1">
        <v>2015</v>
      </c>
      <c r="G64" s="1" t="s">
        <v>11</v>
      </c>
    </row>
    <row r="65" spans="1:7" x14ac:dyDescent="0.2">
      <c r="A65">
        <v>990</v>
      </c>
      <c r="B65" t="s">
        <v>83</v>
      </c>
      <c r="C65" s="1" t="s">
        <v>85</v>
      </c>
      <c r="D65" s="1" t="s">
        <v>5</v>
      </c>
      <c r="E65" s="12">
        <v>55000</v>
      </c>
      <c r="F65" s="1">
        <v>2015</v>
      </c>
      <c r="G65" s="1" t="s">
        <v>11</v>
      </c>
    </row>
    <row r="66" spans="1:7" x14ac:dyDescent="0.2">
      <c r="A66" s="1">
        <v>990</v>
      </c>
      <c r="B66" s="1" t="str">
        <f t="shared" ref="B66:B93" si="2">C66&amp;"_"&amp;D66&amp;F66&amp;E66</f>
        <v>Nextgen Foundation Charitable Trust_Turning Point USA201725000</v>
      </c>
      <c r="C66" s="1" t="s">
        <v>53</v>
      </c>
      <c r="D66" s="1" t="s">
        <v>5</v>
      </c>
      <c r="E66" s="12">
        <v>25000</v>
      </c>
      <c r="F66" s="1">
        <v>2017</v>
      </c>
      <c r="G66" s="1" t="s">
        <v>11</v>
      </c>
    </row>
    <row r="67" spans="1:7" x14ac:dyDescent="0.2">
      <c r="A67" s="1">
        <v>990</v>
      </c>
      <c r="B67" s="1" t="str">
        <f t="shared" si="2"/>
        <v>Nextgen Foundation Charitable Trust_Turning Point USA201625000</v>
      </c>
      <c r="C67" s="1" t="s">
        <v>53</v>
      </c>
      <c r="D67" s="1" t="s">
        <v>5</v>
      </c>
      <c r="E67" s="12">
        <v>25000</v>
      </c>
      <c r="F67" s="1">
        <v>2016</v>
      </c>
      <c r="G67" s="1" t="s">
        <v>11</v>
      </c>
    </row>
    <row r="68" spans="1:7" x14ac:dyDescent="0.2">
      <c r="A68" s="1">
        <v>990</v>
      </c>
      <c r="B68" s="1" t="str">
        <f t="shared" si="2"/>
        <v>Richard and Helen DeVos Foundation_Turning Point USA201510000</v>
      </c>
      <c r="C68" s="1" t="s">
        <v>13</v>
      </c>
      <c r="D68" s="1" t="s">
        <v>5</v>
      </c>
      <c r="E68" s="12">
        <v>10000</v>
      </c>
      <c r="F68" s="1">
        <v>2015</v>
      </c>
      <c r="G68" s="1" t="s">
        <v>11</v>
      </c>
    </row>
    <row r="69" spans="1:7" x14ac:dyDescent="0.2">
      <c r="A69" s="1">
        <v>990</v>
      </c>
      <c r="B69" s="1" t="str">
        <f t="shared" si="2"/>
        <v>Robert and Ann Kennedy Family Foundation_Turning Point USA20162500</v>
      </c>
      <c r="C69" s="1" t="s">
        <v>54</v>
      </c>
      <c r="D69" s="1" t="s">
        <v>5</v>
      </c>
      <c r="E69" s="12">
        <v>2500</v>
      </c>
      <c r="F69" s="1">
        <v>2016</v>
      </c>
      <c r="G69" s="1" t="s">
        <v>11</v>
      </c>
    </row>
    <row r="70" spans="1:7" x14ac:dyDescent="0.2">
      <c r="A70" s="1">
        <v>990</v>
      </c>
      <c r="B70" s="1" t="str">
        <f t="shared" si="2"/>
        <v>Robert and Ann Kennedy Family Foundation_Turning Point USA20151500</v>
      </c>
      <c r="C70" s="1" t="s">
        <v>54</v>
      </c>
      <c r="D70" s="1" t="s">
        <v>5</v>
      </c>
      <c r="E70" s="12">
        <v>1500</v>
      </c>
      <c r="F70" s="1">
        <v>2015</v>
      </c>
      <c r="G70" s="1" t="s">
        <v>11</v>
      </c>
    </row>
    <row r="71" spans="1:7" x14ac:dyDescent="0.2">
      <c r="A71" s="1">
        <v>990</v>
      </c>
      <c r="B71" s="1" t="str">
        <f t="shared" si="2"/>
        <v>Robert and Ann Kennedy Family Foundation_Turning Point USA20141500</v>
      </c>
      <c r="C71" s="1" t="s">
        <v>54</v>
      </c>
      <c r="D71" s="1" t="s">
        <v>5</v>
      </c>
      <c r="E71" s="12">
        <v>1500</v>
      </c>
      <c r="F71" s="1">
        <v>2014</v>
      </c>
      <c r="G71" s="1" t="s">
        <v>11</v>
      </c>
    </row>
    <row r="72" spans="1:7" x14ac:dyDescent="0.2">
      <c r="A72" s="1">
        <v>990</v>
      </c>
      <c r="B72" s="1" t="str">
        <f t="shared" si="2"/>
        <v>Robert P Rotella Foundation_Turning Point USA20165000</v>
      </c>
      <c r="C72" s="1" t="s">
        <v>78</v>
      </c>
      <c r="D72" s="1" t="s">
        <v>5</v>
      </c>
      <c r="E72" s="12">
        <v>5000</v>
      </c>
      <c r="F72" s="1">
        <v>2016</v>
      </c>
      <c r="G72" s="1" t="s">
        <v>11</v>
      </c>
    </row>
    <row r="73" spans="1:7" x14ac:dyDescent="0.2">
      <c r="A73" s="1">
        <v>990</v>
      </c>
      <c r="B73" s="1" t="str">
        <f t="shared" si="2"/>
        <v>Rowling Foundation_Turning Point USA201610000</v>
      </c>
      <c r="C73" s="1" t="s">
        <v>47</v>
      </c>
      <c r="D73" s="1" t="s">
        <v>5</v>
      </c>
      <c r="E73" s="12">
        <v>10000</v>
      </c>
      <c r="F73" s="1">
        <v>2016</v>
      </c>
      <c r="G73" s="1" t="s">
        <v>11</v>
      </c>
    </row>
    <row r="74" spans="1:7" x14ac:dyDescent="0.2">
      <c r="A74" s="1">
        <v>990</v>
      </c>
      <c r="B74" s="1" t="str">
        <f t="shared" si="2"/>
        <v>Sullivan Family Fund_Turning Point USA2016100</v>
      </c>
      <c r="C74" s="1" t="s">
        <v>48</v>
      </c>
      <c r="D74" s="1" t="s">
        <v>5</v>
      </c>
      <c r="E74" s="12">
        <v>100</v>
      </c>
      <c r="F74" s="1">
        <v>2016</v>
      </c>
      <c r="G74" s="1" t="s">
        <v>11</v>
      </c>
    </row>
    <row r="75" spans="1:7" x14ac:dyDescent="0.2">
      <c r="A75" s="1">
        <v>990</v>
      </c>
      <c r="B75" s="1" t="str">
        <f t="shared" si="2"/>
        <v>Sullivan Family Fund_Turning Point USA2015400</v>
      </c>
      <c r="C75" s="1" t="s">
        <v>48</v>
      </c>
      <c r="D75" s="1" t="s">
        <v>5</v>
      </c>
      <c r="E75" s="12">
        <v>400</v>
      </c>
      <c r="F75" s="1">
        <v>2015</v>
      </c>
      <c r="G75" s="1" t="s">
        <v>11</v>
      </c>
    </row>
    <row r="76" spans="1:7" x14ac:dyDescent="0.2">
      <c r="A76" s="1">
        <v>990</v>
      </c>
      <c r="B76" s="1" t="str">
        <f t="shared" si="2"/>
        <v>The Gillian S Fuller Foundation_Turning Point USA20165000</v>
      </c>
      <c r="C76" s="1" t="s">
        <v>49</v>
      </c>
      <c r="D76" s="1" t="s">
        <v>5</v>
      </c>
      <c r="E76" s="12">
        <v>5000</v>
      </c>
      <c r="F76" s="1">
        <v>2016</v>
      </c>
      <c r="G76" s="1" t="s">
        <v>11</v>
      </c>
    </row>
    <row r="77" spans="1:7" x14ac:dyDescent="0.2">
      <c r="A77" s="1">
        <v>990</v>
      </c>
      <c r="B77" s="1" t="str">
        <f t="shared" si="2"/>
        <v>The Gillian S Fuller Foundation_Turning Point USA20155000</v>
      </c>
      <c r="C77" s="1" t="s">
        <v>49</v>
      </c>
      <c r="D77" s="1" t="s">
        <v>5</v>
      </c>
      <c r="E77" s="12">
        <v>5000</v>
      </c>
      <c r="F77" s="1">
        <v>2015</v>
      </c>
      <c r="G77" s="1" t="s">
        <v>11</v>
      </c>
    </row>
    <row r="78" spans="1:7" x14ac:dyDescent="0.2">
      <c r="A78" s="1">
        <v>990</v>
      </c>
      <c r="B78" s="1" t="str">
        <f t="shared" si="2"/>
        <v>The Hamlin Family Foundation_Turning Point USA20165000</v>
      </c>
      <c r="C78" s="1" t="s">
        <v>50</v>
      </c>
      <c r="D78" s="1" t="s">
        <v>5</v>
      </c>
      <c r="E78" s="12">
        <v>5000</v>
      </c>
      <c r="F78" s="1">
        <v>2016</v>
      </c>
      <c r="G78" s="1" t="s">
        <v>11</v>
      </c>
    </row>
    <row r="79" spans="1:7" x14ac:dyDescent="0.2">
      <c r="A79" s="1">
        <v>990</v>
      </c>
      <c r="B79" s="1" t="str">
        <f t="shared" si="2"/>
        <v>The Hamlin Family Foundation_Turning Point USA20155000</v>
      </c>
      <c r="C79" s="1" t="s">
        <v>50</v>
      </c>
      <c r="D79" s="1" t="s">
        <v>5</v>
      </c>
      <c r="E79" s="12">
        <v>5000</v>
      </c>
      <c r="F79" s="1">
        <v>2015</v>
      </c>
      <c r="G79" s="1" t="s">
        <v>11</v>
      </c>
    </row>
    <row r="80" spans="1:7" x14ac:dyDescent="0.2">
      <c r="A80" s="1">
        <v>990</v>
      </c>
      <c r="B80" s="1" t="str">
        <f t="shared" si="2"/>
        <v>The Helen Diller Family Foundation_Turning Point USA201625000</v>
      </c>
      <c r="C80" s="1" t="s">
        <v>79</v>
      </c>
      <c r="D80" s="1" t="s">
        <v>5</v>
      </c>
      <c r="E80" s="12">
        <v>25000</v>
      </c>
      <c r="F80" s="1">
        <v>2016</v>
      </c>
      <c r="G80" s="1" t="s">
        <v>11</v>
      </c>
    </row>
    <row r="81" spans="1:7" x14ac:dyDescent="0.2">
      <c r="A81" s="1" t="s">
        <v>51</v>
      </c>
      <c r="B81" s="1" t="str">
        <f t="shared" si="2"/>
        <v>The JM Foundation_Turning Point USA201710000</v>
      </c>
      <c r="C81" s="1" t="s">
        <v>52</v>
      </c>
      <c r="D81" s="1" t="s">
        <v>5</v>
      </c>
      <c r="E81" s="12">
        <v>10000</v>
      </c>
      <c r="F81" s="1">
        <v>2017</v>
      </c>
      <c r="G81" s="1" t="s">
        <v>11</v>
      </c>
    </row>
    <row r="82" spans="1:7" x14ac:dyDescent="0.2">
      <c r="A82" s="1">
        <v>990</v>
      </c>
      <c r="B82" s="1" t="str">
        <f t="shared" si="2"/>
        <v>The Lynde and Harry Bradley Foundation_Turning Point USA201610000</v>
      </c>
      <c r="C82" s="1" t="s">
        <v>14</v>
      </c>
      <c r="D82" s="1" t="s">
        <v>5</v>
      </c>
      <c r="E82" s="12">
        <v>10000</v>
      </c>
      <c r="F82" s="1">
        <v>2016</v>
      </c>
      <c r="G82" s="1" t="s">
        <v>11</v>
      </c>
    </row>
    <row r="83" spans="1:7" x14ac:dyDescent="0.2">
      <c r="A83" s="1">
        <v>990</v>
      </c>
      <c r="B83" s="1" t="str">
        <f t="shared" si="2"/>
        <v>The Lynde and Harry Bradley Foundation_Turning Point USA201510000</v>
      </c>
      <c r="C83" s="1" t="s">
        <v>14</v>
      </c>
      <c r="D83" s="1" t="s">
        <v>5</v>
      </c>
      <c r="E83" s="12">
        <v>10000</v>
      </c>
      <c r="F83" s="1">
        <v>2015</v>
      </c>
      <c r="G83" s="1" t="s">
        <v>11</v>
      </c>
    </row>
    <row r="84" spans="1:7" x14ac:dyDescent="0.2">
      <c r="A84" s="1">
        <v>990</v>
      </c>
      <c r="B84" s="1" t="str">
        <f t="shared" si="2"/>
        <v>The McWethy Foundation_Turning Point USA20151000</v>
      </c>
      <c r="C84" s="1" t="s">
        <v>12</v>
      </c>
      <c r="D84" s="1" t="s">
        <v>5</v>
      </c>
      <c r="E84" s="12">
        <v>1000</v>
      </c>
      <c r="F84" s="1">
        <v>2015</v>
      </c>
      <c r="G84" s="1" t="s">
        <v>11</v>
      </c>
    </row>
    <row r="85" spans="1:7" x14ac:dyDescent="0.2">
      <c r="A85" s="1">
        <v>990</v>
      </c>
      <c r="B85" s="1" t="str">
        <f t="shared" si="2"/>
        <v>The McWethy Foundation_Turning Point USA20142000</v>
      </c>
      <c r="C85" s="1" t="s">
        <v>12</v>
      </c>
      <c r="D85" s="1" t="s">
        <v>5</v>
      </c>
      <c r="E85" s="12">
        <v>2000</v>
      </c>
      <c r="F85" s="1">
        <v>2014</v>
      </c>
      <c r="G85" s="1" t="s">
        <v>11</v>
      </c>
    </row>
    <row r="86" spans="1:7" x14ac:dyDescent="0.2">
      <c r="A86" s="1">
        <v>990</v>
      </c>
      <c r="B86" s="1" t="str">
        <f t="shared" si="2"/>
        <v>The Randolph Foundation_Turning Point USA201520000</v>
      </c>
      <c r="C86" s="1" t="s">
        <v>10</v>
      </c>
      <c r="D86" s="1" t="s">
        <v>5</v>
      </c>
      <c r="E86" s="12">
        <v>20000</v>
      </c>
      <c r="F86" s="1">
        <v>2015</v>
      </c>
      <c r="G86" s="1" t="s">
        <v>11</v>
      </c>
    </row>
    <row r="87" spans="1:7" x14ac:dyDescent="0.2">
      <c r="A87" s="1">
        <v>990</v>
      </c>
      <c r="B87" s="1" t="str">
        <f t="shared" si="2"/>
        <v>The Rauner Family Foundation_Turning Point USA201550000</v>
      </c>
      <c r="C87" s="1" t="s">
        <v>45</v>
      </c>
      <c r="D87" s="1" t="s">
        <v>5</v>
      </c>
      <c r="E87" s="12">
        <v>50000</v>
      </c>
      <c r="F87" s="1">
        <v>2015</v>
      </c>
      <c r="G87" s="1" t="s">
        <v>11</v>
      </c>
    </row>
    <row r="88" spans="1:7" x14ac:dyDescent="0.2">
      <c r="A88" s="1">
        <v>990</v>
      </c>
      <c r="B88" s="1" t="str">
        <f t="shared" si="2"/>
        <v>The Rauner Family Foundation_Turning Point USA2014100000</v>
      </c>
      <c r="C88" s="1" t="s">
        <v>45</v>
      </c>
      <c r="D88" s="1" t="s">
        <v>5</v>
      </c>
      <c r="E88" s="12">
        <v>100000</v>
      </c>
      <c r="F88" s="1">
        <v>2014</v>
      </c>
      <c r="G88" s="1" t="s">
        <v>11</v>
      </c>
    </row>
    <row r="89" spans="1:7" x14ac:dyDescent="0.2">
      <c r="A89" s="1">
        <v>990</v>
      </c>
      <c r="B89" s="1" t="str">
        <f t="shared" si="2"/>
        <v>The TWS Foundation_Turning Point USA2015100000</v>
      </c>
      <c r="C89" s="1" t="s">
        <v>55</v>
      </c>
      <c r="D89" s="1" t="s">
        <v>5</v>
      </c>
      <c r="E89" s="12">
        <v>100000</v>
      </c>
      <c r="F89" s="1">
        <v>2015</v>
      </c>
      <c r="G89" s="1" t="s">
        <v>11</v>
      </c>
    </row>
    <row r="90" spans="1:7" x14ac:dyDescent="0.2">
      <c r="A90" s="1">
        <v>990</v>
      </c>
      <c r="B90" s="1" t="str">
        <f t="shared" si="2"/>
        <v>Thomas W Smith Foundation_Turning Point USA2016100000</v>
      </c>
      <c r="C90" s="1" t="s">
        <v>57</v>
      </c>
      <c r="D90" s="1" t="s">
        <v>5</v>
      </c>
      <c r="E90" s="12">
        <v>100000</v>
      </c>
      <c r="F90" s="1">
        <v>2016</v>
      </c>
      <c r="G90" s="1" t="s">
        <v>11</v>
      </c>
    </row>
    <row r="91" spans="1:7" x14ac:dyDescent="0.2">
      <c r="A91" s="1">
        <v>990</v>
      </c>
      <c r="B91" s="1" t="str">
        <f t="shared" si="2"/>
        <v>Vernon K Krieble Foundation_Turning Point USA201610000</v>
      </c>
      <c r="C91" s="1" t="s">
        <v>56</v>
      </c>
      <c r="D91" s="1" t="s">
        <v>5</v>
      </c>
      <c r="E91" s="12">
        <v>10000</v>
      </c>
      <c r="F91" s="1">
        <v>2016</v>
      </c>
      <c r="G91" s="1" t="s">
        <v>11</v>
      </c>
    </row>
    <row r="92" spans="1:7" x14ac:dyDescent="0.2">
      <c r="A92" s="1">
        <v>990</v>
      </c>
      <c r="B92" s="1" t="str">
        <f t="shared" si="2"/>
        <v>William and Hope Simpson Foundation_Turning Point USA201510000</v>
      </c>
      <c r="C92" s="1" t="s">
        <v>58</v>
      </c>
      <c r="D92" s="1" t="s">
        <v>5</v>
      </c>
      <c r="E92" s="12">
        <v>10000</v>
      </c>
      <c r="F92" s="1">
        <v>2015</v>
      </c>
      <c r="G92" s="1" t="s">
        <v>11</v>
      </c>
    </row>
    <row r="93" spans="1:7" x14ac:dyDescent="0.2">
      <c r="A93" s="1">
        <v>990</v>
      </c>
      <c r="B93" s="1" t="str">
        <f t="shared" si="2"/>
        <v>Wodecroft Foundation_Turning Point USA20158000</v>
      </c>
      <c r="C93" s="1" t="s">
        <v>59</v>
      </c>
      <c r="D93" s="1" t="s">
        <v>5</v>
      </c>
      <c r="E93" s="12">
        <v>8000</v>
      </c>
      <c r="F93" s="1">
        <v>2015</v>
      </c>
      <c r="G93" s="1" t="s">
        <v>11</v>
      </c>
    </row>
  </sheetData>
  <autoFilter ref="A1:G93" xr:uid="{330E8F0A-5F2B-BC43-B404-8FECCBF16E46}">
    <sortState xmlns:xlrd2="http://schemas.microsoft.com/office/spreadsheetml/2017/richdata2" ref="A2:G89">
      <sortCondition ref="B1:B89"/>
    </sortState>
  </autoFilter>
  <sortState xmlns:xlrd2="http://schemas.microsoft.com/office/spreadsheetml/2017/richdata2" ref="A2:G93">
    <sortCondition ref="C2:C93"/>
    <sortCondition descending="1" ref="F2:F93"/>
  </sortState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E7034-375D-4740-A26B-A5C7B063C40D}">
  <dimension ref="A1:B146"/>
  <sheetViews>
    <sheetView workbookViewId="0">
      <selection activeCell="B14" sqref="B14"/>
    </sheetView>
  </sheetViews>
  <sheetFormatPr baseColWidth="10" defaultRowHeight="16" x14ac:dyDescent="0.2"/>
  <cols>
    <col min="1" max="1" width="51" style="1" customWidth="1"/>
    <col min="2" max="2" width="24.83203125" style="1" customWidth="1"/>
    <col min="3" max="16384" width="10.83203125" style="1"/>
  </cols>
  <sheetData>
    <row r="1" spans="1:2" x14ac:dyDescent="0.2">
      <c r="A1" s="7" t="s">
        <v>65</v>
      </c>
      <c r="B1" s="7" t="s">
        <v>64</v>
      </c>
    </row>
    <row r="2" spans="1:2" x14ac:dyDescent="0.2">
      <c r="A2" s="1" t="s">
        <v>4</v>
      </c>
    </row>
    <row r="3" spans="1:2" x14ac:dyDescent="0.2">
      <c r="A3" s="1" t="s">
        <v>10</v>
      </c>
      <c r="B3" s="1" t="s">
        <v>66</v>
      </c>
    </row>
    <row r="4" spans="1:2" x14ac:dyDescent="0.2">
      <c r="A4" s="1" t="s">
        <v>12</v>
      </c>
    </row>
    <row r="5" spans="1:2" x14ac:dyDescent="0.2">
      <c r="A5" s="1" t="s">
        <v>13</v>
      </c>
      <c r="B5" s="1" t="s">
        <v>67</v>
      </c>
    </row>
    <row r="6" spans="1:2" x14ac:dyDescent="0.2">
      <c r="A6" s="1" t="s">
        <v>14</v>
      </c>
      <c r="B6" s="1" t="s">
        <v>68</v>
      </c>
    </row>
    <row r="7" spans="1:2" x14ac:dyDescent="0.2">
      <c r="A7" s="1" t="s">
        <v>15</v>
      </c>
    </row>
    <row r="8" spans="1:2" x14ac:dyDescent="0.2">
      <c r="A8" s="1" t="s">
        <v>16</v>
      </c>
    </row>
    <row r="9" spans="1:2" x14ac:dyDescent="0.2">
      <c r="A9" s="1" t="s">
        <v>69</v>
      </c>
    </row>
    <row r="10" spans="1:2" x14ac:dyDescent="0.2">
      <c r="A10" s="1" t="s">
        <v>17</v>
      </c>
    </row>
    <row r="11" spans="1:2" x14ac:dyDescent="0.2">
      <c r="A11" s="1" t="s">
        <v>18</v>
      </c>
    </row>
    <row r="12" spans="1:2" x14ac:dyDescent="0.2">
      <c r="A12" s="1" t="s">
        <v>19</v>
      </c>
    </row>
    <row r="13" spans="1:2" x14ac:dyDescent="0.2">
      <c r="A13" s="1" t="s">
        <v>20</v>
      </c>
      <c r="B13" s="1" t="s">
        <v>70</v>
      </c>
    </row>
    <row r="14" spans="1:2" x14ac:dyDescent="0.2">
      <c r="A14" s="1" t="s">
        <v>21</v>
      </c>
    </row>
    <row r="15" spans="1:2" x14ac:dyDescent="0.2">
      <c r="A15" s="1" t="s">
        <v>22</v>
      </c>
    </row>
    <row r="16" spans="1:2" x14ac:dyDescent="0.2">
      <c r="A16" s="1" t="s">
        <v>23</v>
      </c>
    </row>
    <row r="17" spans="1:2" x14ac:dyDescent="0.2">
      <c r="A17" s="1" t="s">
        <v>24</v>
      </c>
    </row>
    <row r="18" spans="1:2" x14ac:dyDescent="0.2">
      <c r="A18" s="1" t="s">
        <v>25</v>
      </c>
    </row>
    <row r="19" spans="1:2" x14ac:dyDescent="0.2">
      <c r="A19" s="1" t="s">
        <v>26</v>
      </c>
    </row>
    <row r="20" spans="1:2" x14ac:dyDescent="0.2">
      <c r="A20" s="1" t="s">
        <v>27</v>
      </c>
      <c r="B20" s="1" t="s">
        <v>71</v>
      </c>
    </row>
    <row r="21" spans="1:2" x14ac:dyDescent="0.2">
      <c r="A21" s="1" t="s">
        <v>28</v>
      </c>
      <c r="B21" s="1" t="s">
        <v>72</v>
      </c>
    </row>
    <row r="22" spans="1:2" x14ac:dyDescent="0.2">
      <c r="A22" s="1" t="s">
        <v>29</v>
      </c>
    </row>
    <row r="23" spans="1:2" x14ac:dyDescent="0.2">
      <c r="A23" s="1" t="s">
        <v>30</v>
      </c>
    </row>
    <row r="24" spans="1:2" x14ac:dyDescent="0.2">
      <c r="A24" s="1" t="s">
        <v>31</v>
      </c>
    </row>
    <row r="25" spans="1:2" x14ac:dyDescent="0.2">
      <c r="A25" s="1" t="s">
        <v>32</v>
      </c>
    </row>
    <row r="26" spans="1:2" x14ac:dyDescent="0.2">
      <c r="A26" s="1" t="s">
        <v>33</v>
      </c>
    </row>
    <row r="27" spans="1:2" x14ac:dyDescent="0.2">
      <c r="A27" s="1" t="s">
        <v>34</v>
      </c>
    </row>
    <row r="28" spans="1:2" x14ac:dyDescent="0.2">
      <c r="A28" s="1" t="s">
        <v>35</v>
      </c>
    </row>
    <row r="29" spans="1:2" x14ac:dyDescent="0.2">
      <c r="A29" s="1" t="s">
        <v>36</v>
      </c>
    </row>
    <row r="30" spans="1:2" x14ac:dyDescent="0.2">
      <c r="A30" s="1" t="s">
        <v>37</v>
      </c>
    </row>
    <row r="31" spans="1:2" x14ac:dyDescent="0.2">
      <c r="A31" s="1" t="s">
        <v>38</v>
      </c>
    </row>
    <row r="32" spans="1:2" x14ac:dyDescent="0.2">
      <c r="A32" s="1" t="s">
        <v>39</v>
      </c>
    </row>
    <row r="33" spans="1:2" x14ac:dyDescent="0.2">
      <c r="A33" s="1" t="s">
        <v>40</v>
      </c>
    </row>
    <row r="34" spans="1:2" x14ac:dyDescent="0.2">
      <c r="A34" s="1" t="s">
        <v>41</v>
      </c>
      <c r="B34" s="1" t="s">
        <v>86</v>
      </c>
    </row>
    <row r="35" spans="1:2" x14ac:dyDescent="0.2">
      <c r="A35" s="1" t="s">
        <v>42</v>
      </c>
    </row>
    <row r="36" spans="1:2" x14ac:dyDescent="0.2">
      <c r="A36" s="1" t="s">
        <v>43</v>
      </c>
    </row>
    <row r="37" spans="1:2" x14ac:dyDescent="0.2">
      <c r="A37" s="1" t="s">
        <v>44</v>
      </c>
    </row>
    <row r="38" spans="1:2" x14ac:dyDescent="0.2">
      <c r="A38" s="1" t="s">
        <v>45</v>
      </c>
    </row>
    <row r="39" spans="1:2" x14ac:dyDescent="0.2">
      <c r="A39" s="1" t="s">
        <v>46</v>
      </c>
      <c r="B39" s="1" t="s">
        <v>67</v>
      </c>
    </row>
    <row r="40" spans="1:2" x14ac:dyDescent="0.2">
      <c r="A40" s="1" t="s">
        <v>47</v>
      </c>
    </row>
    <row r="41" spans="1:2" x14ac:dyDescent="0.2">
      <c r="A41" s="1" t="s">
        <v>48</v>
      </c>
    </row>
    <row r="42" spans="1:2" x14ac:dyDescent="0.2">
      <c r="A42" s="1" t="s">
        <v>49</v>
      </c>
    </row>
    <row r="43" spans="1:2" x14ac:dyDescent="0.2">
      <c r="A43" s="1" t="s">
        <v>50</v>
      </c>
    </row>
    <row r="44" spans="1:2" x14ac:dyDescent="0.2">
      <c r="A44" s="1" t="s">
        <v>52</v>
      </c>
      <c r="B44" s="1" t="s">
        <v>73</v>
      </c>
    </row>
    <row r="45" spans="1:2" x14ac:dyDescent="0.2">
      <c r="A45" s="1" t="s">
        <v>53</v>
      </c>
    </row>
    <row r="46" spans="1:2" x14ac:dyDescent="0.2">
      <c r="A46" s="1" t="s">
        <v>54</v>
      </c>
    </row>
    <row r="47" spans="1:2" x14ac:dyDescent="0.2">
      <c r="A47" s="1" t="s">
        <v>55</v>
      </c>
    </row>
    <row r="48" spans="1:2" x14ac:dyDescent="0.2">
      <c r="A48" s="1" t="s">
        <v>56</v>
      </c>
      <c r="B48" s="1" t="s">
        <v>74</v>
      </c>
    </row>
    <row r="49" spans="1:2" x14ac:dyDescent="0.2">
      <c r="A49" s="1" t="s">
        <v>57</v>
      </c>
    </row>
    <row r="50" spans="1:2" x14ac:dyDescent="0.2">
      <c r="A50" s="1" t="s">
        <v>58</v>
      </c>
    </row>
    <row r="51" spans="1:2" x14ac:dyDescent="0.2">
      <c r="A51" s="1" t="s">
        <v>59</v>
      </c>
    </row>
    <row r="52" spans="1:2" x14ac:dyDescent="0.2">
      <c r="A52" s="1" t="s">
        <v>78</v>
      </c>
    </row>
    <row r="53" spans="1:2" x14ac:dyDescent="0.2">
      <c r="A53" s="1" t="s">
        <v>79</v>
      </c>
    </row>
    <row r="54" spans="1:2" x14ac:dyDescent="0.2">
      <c r="A54" s="1" t="s">
        <v>80</v>
      </c>
      <c r="B54"/>
    </row>
    <row r="55" spans="1:2" x14ac:dyDescent="0.2">
      <c r="A55" t="s">
        <v>82</v>
      </c>
      <c r="B55" t="s">
        <v>87</v>
      </c>
    </row>
    <row r="56" spans="1:2" x14ac:dyDescent="0.2">
      <c r="A56" s="1" t="s">
        <v>84</v>
      </c>
      <c r="B56" t="s">
        <v>88</v>
      </c>
    </row>
    <row r="57" spans="1:2" x14ac:dyDescent="0.2">
      <c r="A57" s="1" t="s">
        <v>85</v>
      </c>
      <c r="B57" t="s">
        <v>89</v>
      </c>
    </row>
    <row r="58" spans="1:2" x14ac:dyDescent="0.2">
      <c r="A58"/>
      <c r="B58"/>
    </row>
    <row r="59" spans="1:2" x14ac:dyDescent="0.2">
      <c r="A59"/>
      <c r="B59"/>
    </row>
    <row r="60" spans="1:2" x14ac:dyDescent="0.2">
      <c r="A60"/>
      <c r="B60"/>
    </row>
    <row r="61" spans="1:2" x14ac:dyDescent="0.2">
      <c r="A61"/>
      <c r="B61"/>
    </row>
    <row r="62" spans="1:2" x14ac:dyDescent="0.2">
      <c r="A62"/>
      <c r="B62"/>
    </row>
    <row r="63" spans="1:2" x14ac:dyDescent="0.2">
      <c r="A63"/>
      <c r="B63"/>
    </row>
    <row r="64" spans="1:2" x14ac:dyDescent="0.2">
      <c r="A64"/>
      <c r="B64"/>
    </row>
    <row r="65" spans="1:2" x14ac:dyDescent="0.2">
      <c r="A65"/>
      <c r="B65"/>
    </row>
    <row r="66" spans="1:2" x14ac:dyDescent="0.2">
      <c r="A66"/>
      <c r="B66"/>
    </row>
    <row r="67" spans="1:2" x14ac:dyDescent="0.2">
      <c r="A67"/>
      <c r="B67"/>
    </row>
    <row r="68" spans="1:2" x14ac:dyDescent="0.2">
      <c r="A68"/>
      <c r="B68"/>
    </row>
    <row r="69" spans="1:2" x14ac:dyDescent="0.2">
      <c r="A69"/>
      <c r="B69"/>
    </row>
    <row r="70" spans="1:2" x14ac:dyDescent="0.2">
      <c r="A70"/>
      <c r="B70"/>
    </row>
    <row r="71" spans="1:2" x14ac:dyDescent="0.2">
      <c r="A71"/>
      <c r="B71"/>
    </row>
    <row r="72" spans="1:2" x14ac:dyDescent="0.2">
      <c r="A72"/>
      <c r="B72"/>
    </row>
    <row r="73" spans="1:2" x14ac:dyDescent="0.2">
      <c r="A73"/>
      <c r="B73"/>
    </row>
    <row r="74" spans="1:2" x14ac:dyDescent="0.2">
      <c r="A74"/>
      <c r="B74"/>
    </row>
    <row r="75" spans="1:2" x14ac:dyDescent="0.2">
      <c r="A75"/>
      <c r="B75"/>
    </row>
    <row r="76" spans="1:2" x14ac:dyDescent="0.2">
      <c r="A76"/>
      <c r="B76"/>
    </row>
    <row r="77" spans="1:2" x14ac:dyDescent="0.2">
      <c r="A77"/>
      <c r="B77"/>
    </row>
    <row r="78" spans="1:2" x14ac:dyDescent="0.2">
      <c r="A78"/>
      <c r="B78"/>
    </row>
    <row r="79" spans="1:2" x14ac:dyDescent="0.2">
      <c r="A79"/>
      <c r="B79"/>
    </row>
    <row r="80" spans="1:2" x14ac:dyDescent="0.2">
      <c r="A80"/>
      <c r="B80"/>
    </row>
    <row r="81" spans="1:2" x14ac:dyDescent="0.2">
      <c r="A81"/>
      <c r="B81"/>
    </row>
    <row r="82" spans="1:2" x14ac:dyDescent="0.2">
      <c r="A82"/>
      <c r="B82"/>
    </row>
    <row r="83" spans="1:2" x14ac:dyDescent="0.2">
      <c r="A83"/>
      <c r="B83"/>
    </row>
    <row r="84" spans="1:2" x14ac:dyDescent="0.2">
      <c r="A84"/>
      <c r="B84"/>
    </row>
    <row r="85" spans="1:2" x14ac:dyDescent="0.2">
      <c r="A85"/>
      <c r="B85"/>
    </row>
    <row r="86" spans="1:2" x14ac:dyDescent="0.2">
      <c r="A86"/>
      <c r="B86"/>
    </row>
    <row r="87" spans="1:2" x14ac:dyDescent="0.2">
      <c r="A87"/>
      <c r="B87"/>
    </row>
    <row r="88" spans="1:2" x14ac:dyDescent="0.2">
      <c r="A88"/>
      <c r="B88"/>
    </row>
    <row r="89" spans="1:2" x14ac:dyDescent="0.2">
      <c r="A89"/>
      <c r="B89"/>
    </row>
    <row r="90" spans="1:2" x14ac:dyDescent="0.2">
      <c r="A90"/>
      <c r="B90"/>
    </row>
    <row r="91" spans="1:2" x14ac:dyDescent="0.2">
      <c r="A91"/>
      <c r="B91"/>
    </row>
    <row r="92" spans="1:2" x14ac:dyDescent="0.2">
      <c r="A92"/>
      <c r="B92"/>
    </row>
    <row r="93" spans="1:2" x14ac:dyDescent="0.2">
      <c r="A93"/>
      <c r="B93"/>
    </row>
    <row r="94" spans="1:2" x14ac:dyDescent="0.2">
      <c r="A94"/>
      <c r="B94"/>
    </row>
    <row r="95" spans="1:2" x14ac:dyDescent="0.2">
      <c r="A95"/>
      <c r="B95"/>
    </row>
    <row r="96" spans="1:2" x14ac:dyDescent="0.2">
      <c r="A96"/>
      <c r="B96"/>
    </row>
    <row r="97" spans="1:2" x14ac:dyDescent="0.2">
      <c r="A97"/>
      <c r="B97"/>
    </row>
    <row r="98" spans="1:2" x14ac:dyDescent="0.2">
      <c r="A98"/>
      <c r="B98"/>
    </row>
    <row r="99" spans="1:2" x14ac:dyDescent="0.2">
      <c r="A99"/>
      <c r="B99"/>
    </row>
    <row r="100" spans="1:2" x14ac:dyDescent="0.2">
      <c r="A100"/>
      <c r="B100"/>
    </row>
    <row r="101" spans="1:2" x14ac:dyDescent="0.2">
      <c r="A101"/>
      <c r="B101"/>
    </row>
    <row r="102" spans="1:2" x14ac:dyDescent="0.2">
      <c r="A102"/>
      <c r="B102"/>
    </row>
    <row r="103" spans="1:2" x14ac:dyDescent="0.2">
      <c r="A103"/>
      <c r="B103"/>
    </row>
    <row r="104" spans="1:2" x14ac:dyDescent="0.2">
      <c r="A104"/>
      <c r="B104"/>
    </row>
    <row r="105" spans="1:2" x14ac:dyDescent="0.2">
      <c r="A105"/>
      <c r="B105"/>
    </row>
    <row r="106" spans="1:2" x14ac:dyDescent="0.2">
      <c r="A106"/>
      <c r="B106"/>
    </row>
    <row r="107" spans="1:2" x14ac:dyDescent="0.2">
      <c r="A107"/>
      <c r="B107"/>
    </row>
    <row r="108" spans="1:2" x14ac:dyDescent="0.2">
      <c r="A108"/>
      <c r="B108"/>
    </row>
    <row r="109" spans="1:2" x14ac:dyDescent="0.2">
      <c r="A109"/>
      <c r="B109"/>
    </row>
    <row r="110" spans="1:2" x14ac:dyDescent="0.2">
      <c r="A110"/>
      <c r="B110"/>
    </row>
    <row r="111" spans="1:2" x14ac:dyDescent="0.2">
      <c r="A111"/>
      <c r="B111"/>
    </row>
    <row r="112" spans="1:2" x14ac:dyDescent="0.2">
      <c r="A112"/>
      <c r="B112"/>
    </row>
    <row r="113" spans="1:2" x14ac:dyDescent="0.2">
      <c r="A113"/>
      <c r="B113"/>
    </row>
    <row r="114" spans="1:2" x14ac:dyDescent="0.2">
      <c r="A114"/>
      <c r="B114"/>
    </row>
    <row r="115" spans="1:2" x14ac:dyDescent="0.2">
      <c r="A115"/>
      <c r="B115"/>
    </row>
    <row r="116" spans="1:2" x14ac:dyDescent="0.2">
      <c r="A116"/>
      <c r="B116"/>
    </row>
    <row r="117" spans="1:2" x14ac:dyDescent="0.2">
      <c r="A117"/>
      <c r="B117"/>
    </row>
    <row r="118" spans="1:2" x14ac:dyDescent="0.2">
      <c r="A118"/>
      <c r="B118"/>
    </row>
    <row r="119" spans="1:2" x14ac:dyDescent="0.2">
      <c r="A119"/>
      <c r="B119"/>
    </row>
    <row r="120" spans="1:2" x14ac:dyDescent="0.2">
      <c r="A120"/>
      <c r="B120"/>
    </row>
    <row r="121" spans="1:2" x14ac:dyDescent="0.2">
      <c r="A121"/>
      <c r="B121"/>
    </row>
    <row r="122" spans="1:2" x14ac:dyDescent="0.2">
      <c r="A122"/>
      <c r="B122"/>
    </row>
    <row r="123" spans="1:2" x14ac:dyDescent="0.2">
      <c r="A123"/>
      <c r="B123"/>
    </row>
    <row r="124" spans="1:2" x14ac:dyDescent="0.2">
      <c r="A124"/>
      <c r="B124"/>
    </row>
    <row r="125" spans="1:2" x14ac:dyDescent="0.2">
      <c r="A125"/>
      <c r="B125"/>
    </row>
    <row r="126" spans="1:2" x14ac:dyDescent="0.2">
      <c r="A126"/>
      <c r="B126"/>
    </row>
    <row r="127" spans="1:2" x14ac:dyDescent="0.2">
      <c r="A127"/>
      <c r="B127"/>
    </row>
    <row r="128" spans="1:2" x14ac:dyDescent="0.2">
      <c r="A128"/>
      <c r="B128"/>
    </row>
    <row r="129" spans="1:2" x14ac:dyDescent="0.2">
      <c r="A129"/>
      <c r="B129"/>
    </row>
    <row r="130" spans="1:2" x14ac:dyDescent="0.2">
      <c r="A130"/>
      <c r="B130"/>
    </row>
    <row r="131" spans="1:2" x14ac:dyDescent="0.2">
      <c r="A131"/>
      <c r="B131"/>
    </row>
    <row r="132" spans="1:2" x14ac:dyDescent="0.2">
      <c r="A132"/>
      <c r="B132"/>
    </row>
    <row r="133" spans="1:2" x14ac:dyDescent="0.2">
      <c r="A133"/>
      <c r="B133"/>
    </row>
    <row r="134" spans="1:2" x14ac:dyDescent="0.2">
      <c r="A134"/>
      <c r="B134"/>
    </row>
    <row r="135" spans="1:2" x14ac:dyDescent="0.2">
      <c r="A135"/>
      <c r="B135"/>
    </row>
    <row r="136" spans="1:2" x14ac:dyDescent="0.2">
      <c r="A136"/>
      <c r="B136"/>
    </row>
    <row r="137" spans="1:2" x14ac:dyDescent="0.2">
      <c r="A137"/>
      <c r="B137"/>
    </row>
    <row r="138" spans="1:2" x14ac:dyDescent="0.2">
      <c r="A138"/>
      <c r="B138"/>
    </row>
    <row r="139" spans="1:2" x14ac:dyDescent="0.2">
      <c r="A139"/>
      <c r="B139"/>
    </row>
    <row r="140" spans="1:2" x14ac:dyDescent="0.2">
      <c r="A140"/>
      <c r="B140"/>
    </row>
    <row r="141" spans="1:2" x14ac:dyDescent="0.2">
      <c r="A141"/>
      <c r="B141"/>
    </row>
    <row r="142" spans="1:2" x14ac:dyDescent="0.2">
      <c r="A142"/>
      <c r="B142"/>
    </row>
    <row r="143" spans="1:2" x14ac:dyDescent="0.2">
      <c r="A143"/>
      <c r="B143"/>
    </row>
    <row r="144" spans="1:2" x14ac:dyDescent="0.2">
      <c r="A144"/>
      <c r="B144"/>
    </row>
    <row r="145" spans="1:2" x14ac:dyDescent="0.2">
      <c r="A145"/>
      <c r="B145"/>
    </row>
    <row r="146" spans="1:2" x14ac:dyDescent="0.2">
      <c r="A146"/>
      <c r="B146"/>
    </row>
  </sheetData>
  <autoFilter ref="A1:B146" xr:uid="{9F7BD91B-E9CF-634B-B3E4-BDAA382556E7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 User</cp:lastModifiedBy>
  <dcterms:created xsi:type="dcterms:W3CDTF">2018-02-27T22:31:08Z</dcterms:created>
  <dcterms:modified xsi:type="dcterms:W3CDTF">2019-07-09T05:17:39Z</dcterms:modified>
  <cp:category/>
</cp:coreProperties>
</file>