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project.net/Shared drives/Databases Team/Databases on File by Profile/Climate Disinformation Database/Orgs/A/American Institute for Economic Research/"/>
    </mc:Choice>
  </mc:AlternateContent>
  <xr:revisionPtr revIDLastSave="0" documentId="13_ncr:1_{D1EED895-7B0D-1244-99A3-5787D09C4401}" xr6:coauthVersionLast="47" xr6:coauthVersionMax="47" xr10:uidLastSave="{00000000-0000-0000-0000-000000000000}"/>
  <bookViews>
    <workbookView xWindow="25580" yWindow="500" windowWidth="25620" windowHeight="28300" xr2:uid="{132FF403-70BC-FD4D-9D1E-BB784704432D}"/>
  </bookViews>
  <sheets>
    <sheet name="Summary" sheetId="2" r:id="rId1"/>
    <sheet name="990-Data" sheetId="1" r:id="rId2"/>
    <sheet name="Resources" sheetId="3" r:id="rId3"/>
    <sheet name="Independent Contractors" sheetId="4" r:id="rId4"/>
  </sheet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7" i="2"/>
  <c r="D29" i="4"/>
  <c r="B55" i="1"/>
  <c r="B70" i="1"/>
  <c r="B141" i="1"/>
  <c r="B133" i="1"/>
  <c r="B134" i="1"/>
  <c r="B145" i="1"/>
  <c r="B152" i="1"/>
  <c r="B157" i="1"/>
  <c r="B162" i="1"/>
  <c r="B166" i="1"/>
  <c r="B135" i="1"/>
  <c r="B138" i="1"/>
  <c r="B124" i="1"/>
  <c r="B139" i="1"/>
  <c r="B140" i="1"/>
  <c r="B147" i="1"/>
  <c r="B154" i="1"/>
  <c r="B158" i="1"/>
  <c r="B163" i="1"/>
  <c r="B167" i="1"/>
  <c r="B171" i="1"/>
  <c r="B176" i="1"/>
  <c r="B179" i="1"/>
  <c r="B126" i="1"/>
  <c r="B148" i="1"/>
  <c r="B159" i="1"/>
  <c r="B164" i="1"/>
  <c r="B168" i="1"/>
  <c r="B174" i="1"/>
  <c r="B175" i="1"/>
  <c r="B178" i="1"/>
  <c r="B181" i="1"/>
  <c r="B149" i="1"/>
  <c r="B161" i="1"/>
  <c r="B165" i="1"/>
  <c r="B169" i="1"/>
  <c r="B156" i="1"/>
  <c r="B150" i="1"/>
  <c r="B144" i="1"/>
  <c r="B180" i="1"/>
  <c r="B177" i="1"/>
  <c r="B173" i="1"/>
  <c r="B170" i="1"/>
  <c r="B172" i="1"/>
  <c r="B160" i="1"/>
  <c r="B153" i="1"/>
  <c r="B146" i="1"/>
  <c r="B155" i="1"/>
  <c r="B151" i="1"/>
  <c r="B142" i="1"/>
  <c r="B136" i="1"/>
  <c r="B143" i="1"/>
  <c r="B128" i="1"/>
  <c r="B132" i="1"/>
  <c r="B130" i="1"/>
  <c r="B125" i="1"/>
  <c r="B127" i="1"/>
  <c r="B122" i="1"/>
  <c r="B123" i="1"/>
  <c r="B131" i="1"/>
  <c r="B129" i="1"/>
  <c r="B117" i="1"/>
  <c r="B107" i="1"/>
  <c r="B102" i="1"/>
  <c r="B121" i="1"/>
  <c r="B114" i="1"/>
  <c r="B120" i="1"/>
  <c r="B108" i="1"/>
  <c r="B116" i="1"/>
  <c r="B100" i="1"/>
  <c r="B105" i="1"/>
  <c r="B106" i="1"/>
  <c r="B115" i="1"/>
  <c r="B109" i="1"/>
  <c r="B110" i="1"/>
  <c r="B111" i="1"/>
  <c r="B101" i="1"/>
  <c r="B103" i="1"/>
  <c r="B119" i="1"/>
  <c r="B118" i="1"/>
  <c r="B112" i="1"/>
  <c r="B113" i="1"/>
  <c r="B104" i="1"/>
  <c r="B83" i="1"/>
  <c r="B99" i="1"/>
  <c r="B94" i="1"/>
  <c r="B77" i="1"/>
  <c r="B92" i="1"/>
  <c r="B91" i="1"/>
  <c r="B96" i="1"/>
  <c r="B93" i="1"/>
  <c r="B85" i="1"/>
  <c r="B81" i="1"/>
  <c r="B74" i="1"/>
  <c r="B71" i="1"/>
  <c r="B76" i="1"/>
  <c r="B82" i="1"/>
  <c r="B86" i="1"/>
  <c r="B87" i="1"/>
  <c r="B89" i="1"/>
  <c r="B72" i="1"/>
  <c r="B75" i="1"/>
  <c r="B73" i="1"/>
  <c r="B84" i="1"/>
  <c r="B79" i="1"/>
  <c r="B97" i="1"/>
  <c r="B88" i="1"/>
  <c r="B95" i="1"/>
  <c r="B90" i="1"/>
  <c r="B98" i="1"/>
  <c r="B78" i="1"/>
  <c r="B80" i="1"/>
  <c r="B47" i="1"/>
  <c r="B40" i="1"/>
  <c r="B51" i="1"/>
  <c r="B64" i="1"/>
  <c r="B50" i="1"/>
  <c r="B42" i="1"/>
  <c r="B69" i="1"/>
  <c r="B61" i="1"/>
  <c r="B60" i="1"/>
  <c r="B63" i="1"/>
  <c r="B67" i="1"/>
  <c r="B65" i="1"/>
  <c r="B52" i="1"/>
  <c r="B53" i="1"/>
  <c r="B62" i="1"/>
  <c r="B43" i="1"/>
  <c r="B48" i="1"/>
  <c r="B54" i="1"/>
  <c r="B49" i="1"/>
  <c r="B58" i="1"/>
  <c r="B66" i="1"/>
  <c r="B41" i="1"/>
  <c r="B45" i="1"/>
  <c r="B56" i="1"/>
  <c r="B57" i="1"/>
  <c r="B59" i="1"/>
  <c r="B68" i="1"/>
  <c r="B39" i="1"/>
  <c r="B44" i="1"/>
  <c r="B46" i="1"/>
  <c r="B19" i="1"/>
  <c r="B13" i="1"/>
  <c r="B23" i="1"/>
  <c r="B22" i="1"/>
  <c r="B14" i="1"/>
  <c r="B38" i="1"/>
  <c r="B30" i="1"/>
  <c r="B29" i="1"/>
  <c r="B33" i="1"/>
  <c r="B34" i="1"/>
  <c r="B11" i="1"/>
  <c r="B32" i="1"/>
  <c r="B25" i="1"/>
  <c r="B36" i="1"/>
  <c r="B24" i="1"/>
  <c r="B15" i="1"/>
  <c r="B20" i="1"/>
  <c r="B31" i="1"/>
  <c r="B26" i="1"/>
  <c r="B21" i="1"/>
  <c r="B12" i="1"/>
  <c r="B17" i="1"/>
  <c r="B27" i="1"/>
  <c r="B35" i="1"/>
  <c r="B28" i="1"/>
  <c r="B37" i="1"/>
  <c r="B10" i="1"/>
  <c r="B16" i="1"/>
  <c r="B18" i="1"/>
  <c r="B4" i="1"/>
  <c r="B7" i="1"/>
  <c r="B6" i="1"/>
  <c r="B9" i="1"/>
  <c r="B8" i="1"/>
  <c r="B5" i="1"/>
  <c r="B2" i="1"/>
  <c r="B3" i="1"/>
  <c r="B137" i="1" l="1"/>
</calcChain>
</file>

<file path=xl/sharedStrings.xml><?xml version="1.0" encoding="utf-8"?>
<sst xmlns="http://schemas.openxmlformats.org/spreadsheetml/2006/main" count="890" uniqueCount="259">
  <si>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</si>
  <si>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</si>
  <si>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</si>
  <si>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</si>
  <si>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</si>
  <si>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</si>
  <si>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</si>
  <si>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</si>
  <si>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Charles G. Koch Charitable Foundation</t>
  </si>
  <si>
    <t>American Institute for Economic Research</t>
  </si>
  <si>
    <t>added</t>
  </si>
  <si>
    <t>National Philanthropic Trust</t>
  </si>
  <si>
    <t>Atlas Economic Research Foundation</t>
  </si>
  <si>
    <t>Baltimore Family Fund</t>
  </si>
  <si>
    <t>Bartley J Madden Foundation</t>
  </si>
  <si>
    <t>Community Building Foundation CO Katy Sheehan</t>
  </si>
  <si>
    <t>Fidelity Investments Charitable Gift Fund</t>
  </si>
  <si>
    <t>990 (XML)</t>
  </si>
  <si>
    <t>Foulke Foundation Trust</t>
  </si>
  <si>
    <t>George and Wilma Leonard Charitable Foundation</t>
  </si>
  <si>
    <t>Network for Good</t>
  </si>
  <si>
    <t>Orcas Bay Foundation</t>
  </si>
  <si>
    <t>Shell Oil Company Foundation</t>
  </si>
  <si>
    <t>Woodford Foundation for Limited Government</t>
  </si>
  <si>
    <t>Sum of contribution</t>
  </si>
  <si>
    <t>Grand Total</t>
  </si>
  <si>
    <t>Year</t>
  </si>
  <si>
    <t>Donor</t>
  </si>
  <si>
    <t>American Institute for Economic Research (AIER) Funding</t>
  </si>
  <si>
    <t>Data Retrieved</t>
  </si>
  <si>
    <t>https://www.sourcewatch.org/index.php/Shell</t>
  </si>
  <si>
    <t>Resource URL</t>
  </si>
  <si>
    <t>Contractor Name</t>
  </si>
  <si>
    <t>Service</t>
  </si>
  <si>
    <t>Compensation</t>
  </si>
  <si>
    <t>Emergent Order LLC</t>
  </si>
  <si>
    <t>Marketing Consulting Services</t>
  </si>
  <si>
    <t>Rubenstein Associates Inc.</t>
  </si>
  <si>
    <t>Public Relations</t>
  </si>
  <si>
    <t>8 Corporate Circle</t>
  </si>
  <si>
    <t>Graphic Services</t>
  </si>
  <si>
    <t>SK Design Group Inc.</t>
  </si>
  <si>
    <t>Engineering</t>
  </si>
  <si>
    <t>Shea &amp; Gardner</t>
  </si>
  <si>
    <t>Legal</t>
  </si>
  <si>
    <t>Fennemore Craig</t>
  </si>
  <si>
    <t>https://projects.propublica.org/nonprofits/redirect_to_990/911934775/2010</t>
  </si>
  <si>
    <t>Griot Family Foundation</t>
  </si>
  <si>
    <t>https://projects.propublica.org/nonprofits/redirect_to_990/911934775/2011</t>
  </si>
  <si>
    <t>https://projects.propublica.org/nonprofits/redirect_to_990/911934775/2012</t>
  </si>
  <si>
    <t>Bank Of America Charitable Foundation Inc</t>
  </si>
  <si>
    <t>https://projects.propublica.org/nonprofits/redirect_to_990/46826272/2012</t>
  </si>
  <si>
    <t>https://projects.propublica.org/nonprofits/organizations/743015784/201720069349100202/IRS990PF</t>
  </si>
  <si>
    <t>https://projects.propublica.org/nonprofits/organizations/207006437/201603449349100855/IRS990PF</t>
  </si>
  <si>
    <t>Briggs Foundation</t>
  </si>
  <si>
    <t>https://projects.propublica.org/nonprofits/organizations/371465273/201823199349101052/IRS990PF</t>
  </si>
  <si>
    <t>https://projects.propublica.org/nonprofits/organizations/743015784/201713189349100816/IRS990PF</t>
  </si>
  <si>
    <t>https://projects.propublica.org/nonprofits/organizations/201599637/201841419349100519/IRS990PF</t>
  </si>
  <si>
    <t>The Bastiat Society</t>
  </si>
  <si>
    <t>Woodford Foundation For Limited Government</t>
  </si>
  <si>
    <t>https://projects.propublica.org/nonprofits/organizations/743015784/201930179349100003/IRS990PF</t>
  </si>
  <si>
    <t>https://projects.propublica.org/nonprofits/organizations/207006437/201931969349100528/IRS990PF</t>
  </si>
  <si>
    <t>https://projects.propublica.org/nonprofits/organizations/136066583/201903109349100200/IRS990PF</t>
  </si>
  <si>
    <t>https://projects.propublica.org/nonprofits/organizations/431244445/202032429349100503/IRS990PF</t>
  </si>
  <si>
    <t>J P Humphreys Foundation Inc</t>
  </si>
  <si>
    <t>https://projects.propublica.org/nonprofits/organizations/846282092/202041929349101319/IRS990PF</t>
  </si>
  <si>
    <t>https://projects.propublica.org/nonprofits/organizations/743015784/201903449349100010/IRS990PF</t>
  </si>
  <si>
    <t>https://projects.propublica.org/nonprofits/organizations/137033827/202021119349100532/IRS990PF</t>
  </si>
  <si>
    <t>https://projects.propublica.org/nonprofits/organizations/911934775/202010769349101021/IRS990PF</t>
  </si>
  <si>
    <t>https://projects.propublica.org/nonprofits/organizations/46826272/202041709349100714/IRS990PF</t>
  </si>
  <si>
    <t>https://projects.propublica.org/nonprofits/organizations/480918408/202013219349105781/IRS990PF</t>
  </si>
  <si>
    <t>https://projects.propublica.org/nonprofits/organizations/136066583/202023169349100202/IRS990PF</t>
  </si>
  <si>
    <t>https://projects.propublica.org/nonprofits/organizations/237825575/202011979349306246/IRS990ScheduleI</t>
  </si>
  <si>
    <t>https://projects.propublica.org/nonprofits/organizations/521951289/202110469349100016/IRS990PF</t>
  </si>
  <si>
    <t>Schulman Foundation Inc</t>
  </si>
  <si>
    <t>https://projects.propublica.org/nonprofits/organizations/431244445/202122329349100502/IRS990PF</t>
  </si>
  <si>
    <t>https://projects.propublica.org/nonprofits/organizations/460503537/202143159349100714/IRS990PF</t>
  </si>
  <si>
    <t>Creigh Family Foundation</t>
  </si>
  <si>
    <t>https://projects.propublica.org/nonprofits/organizations/846282092/202110959349100436/IRS990PF</t>
  </si>
  <si>
    <t>https://projects.propublica.org/nonprofits/organizations/356056960/202002589349100785/IRS990PF</t>
  </si>
  <si>
    <t>Pierre F &amp; Enid Goodrich Foundation</t>
  </si>
  <si>
    <t>https://projects.propublica.org/nonprofits/organizations/473862135/202111319349101836/IRS990PF</t>
  </si>
  <si>
    <t>Thomas W Smith Foundation</t>
  </si>
  <si>
    <t>https://projects.propublica.org/nonprofits/organizations/756012722/202101279349101345/IRS990PF</t>
  </si>
  <si>
    <t>Ken W Davis Foundation</t>
  </si>
  <si>
    <t>https://projects.propublica.org/nonprofits/organizations/743015784/202043159349101414/IRS990PF</t>
  </si>
  <si>
    <t>https://projects.propublica.org/nonprofits/organizations/474897120/202131309349102318/IRS990PF</t>
  </si>
  <si>
    <t>Bill Kent Family Foundation Inc</t>
  </si>
  <si>
    <t>https://projects.propublica.org/nonprofits/organizations/137033827/202120969349100622/IRS990PF</t>
  </si>
  <si>
    <t>https://projects.propublica.org/nonprofits/organizations/911934775/202130749349100008/IRS990PF</t>
  </si>
  <si>
    <t>https://projects.propublica.org/nonprofits/organizations/256657059/202111339349102956/IRS990PF</t>
  </si>
  <si>
    <t>Richard E Fox Charitable Foundation</t>
  </si>
  <si>
    <t>https://projects.propublica.org/nonprofits/organizations/527253360/202120849349100417/IRS990PF</t>
  </si>
  <si>
    <t>https://projects.propublica.org/nonprofits/organizations/350868122/202121349349101217/IRS990PF</t>
  </si>
  <si>
    <t>Lilly Endowment Inc</t>
  </si>
  <si>
    <t>https://projects.propublica.org/nonprofits/organizations/356042099/202111319349102181/IRS990PF</t>
  </si>
  <si>
    <t>Lincoln Financial Foundation Inc</t>
  </si>
  <si>
    <t>https://projects.propublica.org/nonprofits/organizations/480918408/202103199349107330/IRS990PF</t>
  </si>
  <si>
    <t>https://projects.propublica.org/nonprofits/organizations/522166327/202133199349305758/IRS990ScheduleI</t>
  </si>
  <si>
    <t>Donors Trust Inc</t>
  </si>
  <si>
    <t>https://projects.propublica.org/nonprofits/organizations/137111099/202133159349302533/IRS990ScheduleI</t>
  </si>
  <si>
    <t>The Bessemer Giving Fund</t>
  </si>
  <si>
    <t>https://projects.propublica.org/nonprofits/organizations/136066583/202133159349100603/IRS990PF</t>
  </si>
  <si>
    <t>https://projects.propublica.org/nonprofits/organizations/396037928/202103189349100000/IRS990PF</t>
  </si>
  <si>
    <t>Lynde And Harry Bradley Foundation Inc</t>
  </si>
  <si>
    <t>https://projects.propublica.org/nonprofits/organizations/237825575/202121459349300307/IRS990ScheduleI</t>
  </si>
  <si>
    <t>https://projects.propublica.org/nonprofits/organizations/110303001/202121359349300427/IRS990ScheduleI</t>
  </si>
  <si>
    <t>https://projects.propublica.org/nonprofits/organizations/431244445/202243129349100944/IRS990PF</t>
  </si>
  <si>
    <t>https://projects.propublica.org/nonprofits/organizations/846282092/202201089349101115/IRS990PF</t>
  </si>
  <si>
    <t>https://projects.propublica.org/nonprofits/organizations/521951289/202210619349100111/IRS990PF</t>
  </si>
  <si>
    <t>https://projects.propublica.org/nonprofits/organizations/460503537/202241339349100829/IRS990PF</t>
  </si>
  <si>
    <t>https://projects.propublica.org/nonprofits/organizations/356056960/202102579349100610/IRS990PF</t>
  </si>
  <si>
    <t>https://projects.propublica.org/nonprofits/organizations/223219022/202221299349100712/IRS990PF</t>
  </si>
  <si>
    <t>Ohnell Family Foundation</t>
  </si>
  <si>
    <t>https://projects.propublica.org/nonprofits/organizations/526039178/202200819349100100/IRS990PF</t>
  </si>
  <si>
    <t>Strauss Foundation Incorporated</t>
  </si>
  <si>
    <t>https://projects.propublica.org/nonprofits/organizations/743015784/202240079349100064/IRS990PF</t>
  </si>
  <si>
    <t>https://projects.propublica.org/nonprofits/organizations/756012722/202231319349104368/IRS990PF</t>
  </si>
  <si>
    <t>https://projects.propublica.org/nonprofits/organizations/137033827/202200859349100100/IRS990PF</t>
  </si>
  <si>
    <t>https://projects.propublica.org/nonprofits/organizations/474897120/202213139349100821/IRS990PF</t>
  </si>
  <si>
    <t>https://projects.propublica.org/nonprofits/organizations/311284344/202323139349102612/IRS990PF</t>
  </si>
  <si>
    <t>Ak Steel Foundation</t>
  </si>
  <si>
    <t>https://projects.propublica.org/nonprofits/organizations/480918408/202223199349109022/IRS990PF</t>
  </si>
  <si>
    <t>https://projects.propublica.org/nonprofits/organizations/911934775/202240709349101024/IRS990PF</t>
  </si>
  <si>
    <t>Harold J Bowen Jr &amp; Duval Bowen Family Fdn Inc</t>
  </si>
  <si>
    <t>https://projects.propublica.org/nonprofits/organizations/527253360/202200369349100100/IRS990PF</t>
  </si>
  <si>
    <t>https://projects.propublica.org/nonprofits/organizations/350868122/202241329349102664/IRS990PF</t>
  </si>
  <si>
    <t>https://projects.propublica.org/nonprofits/organizations/133443360/202243189349101854/IRS990PF</t>
  </si>
  <si>
    <t>Mutual Of America Foundation</t>
  </si>
  <si>
    <t>https://projects.propublica.org/nonprofits/organizations/841455726/202231829349100903/IRS990PF</t>
  </si>
  <si>
    <t>B &amp; E Collins Foundation</t>
  </si>
  <si>
    <t>https://projects.propublica.org/nonprofits/organizations/20633398/202213139349100906/IRS990PF</t>
  </si>
  <si>
    <t>Campbell Family Foundation</t>
  </si>
  <si>
    <t>https://projects.propublica.org/nonprofits/organizations/200721133/202221309349101737/IRS990PF</t>
  </si>
  <si>
    <t>https://projects.propublica.org/nonprofits/organizations/581691765/202231229349100038/IRS990PF</t>
  </si>
  <si>
    <t>John William Pope Foundation</t>
  </si>
  <si>
    <t>https://projects.propublica.org/nonprofits/organizations/522166327/202243199349308799/IRS990ScheduleI</t>
  </si>
  <si>
    <t>https://projects.propublica.org/nonprofits/organizations/362167000/202222249349300837/IRS990ScheduleI</t>
  </si>
  <si>
    <t>The Chicago Community Trust</t>
  </si>
  <si>
    <t>https://projects.propublica.org/nonprofits/organizations/396037928/202213209349101016/IRS990PF</t>
  </si>
  <si>
    <t>https://projects.propublica.org/nonprofits/organizations/136066583/202443199349100424/IRS990PF</t>
  </si>
  <si>
    <t>https://projects.propublica.org/nonprofits/organizations/237825575/202231339349309863/IRS990ScheduleI</t>
  </si>
  <si>
    <t>https://projects.propublica.org/nonprofits/organizations/232888152/202211339349310116/IRS990ScheduleI</t>
  </si>
  <si>
    <t>Vanguard Charitable Endowment Program</t>
  </si>
  <si>
    <t>https://projects.propublica.org/nonprofits/organizations/311640316/202230499349301028/IRS990ScheduleI</t>
  </si>
  <si>
    <t>Donor Advised Charitable Giving</t>
  </si>
  <si>
    <t>https://projects.propublica.org/nonprofits/organizations/110303001/202221339349302787/IRS990ScheduleI</t>
  </si>
  <si>
    <t>https://projects.propublica.org/nonprofits/organizations/137033827/202331229349102163/IRS990PF</t>
  </si>
  <si>
    <t>https://projects.propublica.org/nonprofits/organizations/841455726/202342159349100419/IRS990PF</t>
  </si>
  <si>
    <t>https://projects.propublica.org/nonprofits/organizations/956103075/202322439349100107/IRS990PF</t>
  </si>
  <si>
    <t>Jameson Research Foundation</t>
  </si>
  <si>
    <t>https://projects.propublica.org/nonprofits/organizations/521951289/202321209349100302/IRS990PF</t>
  </si>
  <si>
    <t>https://projects.propublica.org/nonprofits/organizations/431244445/202333199349102298/IRS990PF</t>
  </si>
  <si>
    <t>https://projects.propublica.org/nonprofits/organizations/460503537/202321379349100812/IRS990PF</t>
  </si>
  <si>
    <t>https://projects.propublica.org/nonprofits/organizations/846282092/202302799349100910/IRS990PF</t>
  </si>
  <si>
    <t>https://projects.propublica.org/nonprofits/organizations/356056960/202242579349101354/IRS990PF</t>
  </si>
  <si>
    <t>https://projects.propublica.org/nonprofits/organizations/223219022/202301249349100830/IRS990PF</t>
  </si>
  <si>
    <t>https://projects.propublica.org/nonprofits/organizations/251113452/202323189349101532/IRS990PF</t>
  </si>
  <si>
    <t>Sarah Scaife Foundation Inc</t>
  </si>
  <si>
    <t>https://projects.propublica.org/nonprofits/organizations/473862135/202342139349100939/IRS990PF</t>
  </si>
  <si>
    <t>https://projects.propublica.org/nonprofits/organizations/526039178/202300599349100300/IRS990PF</t>
  </si>
  <si>
    <t>https://projects.propublica.org/nonprofits/organizations/581691765/202321299349103292/IRS990PF</t>
  </si>
  <si>
    <t>https://projects.propublica.org/nonprofits/organizations/756012722/202321319349104037/IRS990PF</t>
  </si>
  <si>
    <t>https://projects.propublica.org/nonprofits/organizations/743015784/202222849349100802/IRS990PF</t>
  </si>
  <si>
    <t>https://projects.propublica.org/nonprofits/organizations/582663615/202430469349101518/IRS990PF</t>
  </si>
  <si>
    <t>Dan And Merrie Boone Foundation Inc</t>
  </si>
  <si>
    <t>https://projects.propublica.org/nonprofits/organizations/911934775/202300659349101010/IRS990PF</t>
  </si>
  <si>
    <t>https://projects.propublica.org/nonprofits/organizations/527253360/202320339349100127/IRS990PF</t>
  </si>
  <si>
    <t>https://projects.propublica.org/nonprofits/organizations/830559591/202321349349100057/IRS990PF</t>
  </si>
  <si>
    <t>https://projects.propublica.org/nonprofits/organizations/133443360/202323189349103302/IRS990PF</t>
  </si>
  <si>
    <t>https://projects.propublica.org/nonprofits/organizations/980362226/202343179349102529/IRS990PF</t>
  </si>
  <si>
    <t>The Robin And Reuben Jeffrey Family Foundation</t>
  </si>
  <si>
    <t>https://projects.propublica.org/nonprofits/organizations/454678325/202323199349323507/IRS990ScheduleI</t>
  </si>
  <si>
    <t>Bradley Impact Fund Inc</t>
  </si>
  <si>
    <t>https://projects.propublica.org/nonprofits/organizations/522166327/202323049349300742/IRS990ScheduleI</t>
  </si>
  <si>
    <t>https://projects.propublica.org/nonprofits/organizations/356042099/202311349349100086/IRS990PF</t>
  </si>
  <si>
    <t>https://projects.propublica.org/nonprofits/organizations/396037928/202323189349105992/IRS990PF</t>
  </si>
  <si>
    <t>https://projects.propublica.org/nonprofits/organizations/237825575/202311359349313966/IRS990ScheduleI</t>
  </si>
  <si>
    <t>https://projects.propublica.org/nonprofits/organizations/232888152/202331359349303108/IRS990ScheduleI</t>
  </si>
  <si>
    <t>https://projects.propublica.org/nonprofits/organizations/810739440/202340469349301209/IRS990ScheduleI</t>
  </si>
  <si>
    <t>American Online Giving Foundation Inc</t>
  </si>
  <si>
    <t>https://projects.propublica.org/nonprofits/organizations/311640316/202330939349300403/IRS990ScheduleI</t>
  </si>
  <si>
    <t>https://projects.propublica.org/nonprofits/organizations/110303001/202430459349302913/IRS990ScheduleI</t>
  </si>
  <si>
    <t>https://projects.propublica.org/nonprofits/organizations/137033827/202411359349104036/IRS990PF</t>
  </si>
  <si>
    <t>https://projects.propublica.org/nonprofits/organizations/237432162/202333459349300728/IRS990ScheduleI</t>
  </si>
  <si>
    <t>Cato Institute</t>
  </si>
  <si>
    <t>https://projects.propublica.org/nonprofits/organizations/956103075/202440829349100114/IRS990PF</t>
  </si>
  <si>
    <t>https://projects.propublica.org/nonprofits/organizations/431244445/202403189349103260/IRS990PF</t>
  </si>
  <si>
    <t>https://projects.propublica.org/nonprofits/organizations/460503537/202431359349101788/IRS990PF</t>
  </si>
  <si>
    <t>https://projects.propublica.org/nonprofits/organizations/846282092/202401309349102390/IRS990PF</t>
  </si>
  <si>
    <t>https://projects.propublica.org/nonprofits/organizations/356056960/202322569349100012/IRS990PF</t>
  </si>
  <si>
    <t>https://projects.propublica.org/nonprofits/organizations/223219022/202430669349100333/IRS990PF</t>
  </si>
  <si>
    <t>https://projects.propublica.org/nonprofits/organizations/521951289/202402009349100310/IRS990PF</t>
  </si>
  <si>
    <t>https://projects.propublica.org/nonprofits/organizations/367244615/202433209349102098/IRS990PF</t>
  </si>
  <si>
    <t>Searle Freedom Trust</t>
  </si>
  <si>
    <t>https://projects.propublica.org/nonprofits/organizations/841455726/202441369349102719/IRS990PF</t>
  </si>
  <si>
    <t>https://projects.propublica.org/nonprofits/organizations/251113452/202403209349104590/IRS990PF</t>
  </si>
  <si>
    <t>https://projects.propublica.org/nonprofits/organizations/943418538/202530219349100503/IRS990PF</t>
  </si>
  <si>
    <t>Kpb Corporation</t>
  </si>
  <si>
    <t>https://projects.propublica.org/nonprofits/organizations/526039178/202420299349100502/IRS990PF</t>
  </si>
  <si>
    <t>https://projects.propublica.org/nonprofits/organizations/581691765/202410799349100871/IRS990PF</t>
  </si>
  <si>
    <t>https://projects.propublica.org/nonprofits/organizations/582663615/202422849349100017/IRS990PF</t>
  </si>
  <si>
    <t>https://projects.propublica.org/nonprofits/organizations/911934775/202412149349100821/IRS990PF</t>
  </si>
  <si>
    <t>https://projects.propublica.org/nonprofits/organizations/383030437/202442549349100304/IRS990PF</t>
  </si>
  <si>
    <t>Rodney Fund</t>
  </si>
  <si>
    <t>https://projects.propublica.org/nonprofits/organizations/527253360/202400199349100310/IRS990PF</t>
  </si>
  <si>
    <t>https://projects.propublica.org/nonprofits/organizations/830559591/202421369349105087/IRS990PF</t>
  </si>
  <si>
    <t>https://projects.propublica.org/nonprofits/organizations/454678325/202403199349311950/IRS990ScheduleI</t>
  </si>
  <si>
    <t>https://projects.propublica.org/nonprofits/organizations/522166327/202423189349304787/IRS990ScheduleI</t>
  </si>
  <si>
    <t>https://projects.propublica.org/nonprofits/organizations/396037928/202403209349104125/IRS990PF</t>
  </si>
  <si>
    <t>https://projects.propublica.org/nonprofits/organizations/136066583/202403199349102135/IRS990PF</t>
  </si>
  <si>
    <t>https://projects.propublica.org/nonprofits/organizations/237825575/202431429349301368/IRS990ScheduleI</t>
  </si>
  <si>
    <t>https://projects.propublica.org/nonprofits/organizations/232888152/202441359349309439/IRS990ScheduleI</t>
  </si>
  <si>
    <t>https://projects.propublica.org/nonprofits/organizations/810739440/202410469349300741/IRS990ScheduleI</t>
  </si>
  <si>
    <t>https://projects.propublica.org/nonprofits/organizations/311640316/202411039349301716/IRS990ScheduleI</t>
  </si>
  <si>
    <t>https://projects.propublica.org/nonprofits/organizations/110303001/202441369349301334/IRS990ScheduleI</t>
  </si>
  <si>
    <t>https://projects.propublica.org/nonprofits/organizations/956103075/202540979349100044/IRS990PF</t>
  </si>
  <si>
    <t>https://projects.propublica.org/nonprofits/organizations/356056960/202432609349100943/IRS990PF</t>
  </si>
  <si>
    <t>https://projects.propublica.org/nonprofits/organizations/223219022/202520639349100317/IRS990PF</t>
  </si>
  <si>
    <t>https://projects.propublica.org/nonprofits/organizations/743015784/202433109349100518/IRS990PF</t>
  </si>
  <si>
    <t>https://projects.propublica.org/nonprofits/organizations/256657059/202510679349100016/IRS990PF</t>
  </si>
  <si>
    <t>https://projects.propublica.org/nonprofits/organizations/527253360/202500419349100305/IRS990PF</t>
  </si>
  <si>
    <t>https://projects.propublica.org/nonprofits/organizations/810739440/202530159349302758/IRS990ScheduleI</t>
  </si>
  <si>
    <t>https://projects.propublica.org/nonprofits/organizations/311640316/202541069349300729/IRS990ScheduleI</t>
  </si>
  <si>
    <t>George And Wilma Leonard Charitable Foundation</t>
  </si>
  <si>
    <t>https://projects.propublica.org/nonprofits/display_990/942598897/2014_01_PF%2F94-2598897_990PF_201303</t>
  </si>
  <si>
    <t>Robert and Kathey Anderson Foundation</t>
  </si>
  <si>
    <t>duplicate?</t>
  </si>
  <si>
    <t>Lff Foundation co Pete Friedlander</t>
  </si>
  <si>
    <t>XML</t>
  </si>
  <si>
    <t>url</t>
  </si>
  <si>
    <t>https://www.desmog.com/atlas-economic-research-foundation</t>
  </si>
  <si>
    <t>https://www.sourcewatch.org/index.php?title=Network_for_Good</t>
  </si>
  <si>
    <t>https://www.sourcewatch.org/index.php/Lynde_and_Harry_Bradley_Foundation</t>
  </si>
  <si>
    <t>https://www.desmog.com/who-donors-trust/</t>
  </si>
  <si>
    <t>https://www.desmog.com/scaife-family-foundations/</t>
  </si>
  <si>
    <t>https://www.sourcewatch.org/index.php/Bradley_Impact_Fund</t>
  </si>
  <si>
    <t>https://www.sourcewatch.org/index.php/Thomas_W._Smith_Foundation</t>
  </si>
  <si>
    <t>https://www.sourcewatch.org/index.php/Chicago_Community_Trust</t>
  </si>
  <si>
    <t>https://www.desmog.com/koch-family-foundations/</t>
  </si>
  <si>
    <t>https://www.sourcewatch.org/index.php/John_William_Pope_Foundation</t>
  </si>
  <si>
    <t>https://www.sourcewatch.org/index.php/Searle_Freedom_Trust</t>
  </si>
  <si>
    <t>https://www.sourcewatch.org/index.php/Rodney_Fund</t>
  </si>
  <si>
    <t>https://www.desmog.com/cato-institute/</t>
  </si>
  <si>
    <t>https://www.sourcewatch.org/index.php/Lilly_Endowment</t>
  </si>
  <si>
    <t>https://www.desmog.com/american-institute-economic-research</t>
  </si>
  <si>
    <t>Total</t>
  </si>
  <si>
    <t>American Philanthropic LLC</t>
  </si>
  <si>
    <t>Development Consultant</t>
  </si>
  <si>
    <t>Peter J Del Grande</t>
  </si>
  <si>
    <t>Chef</t>
  </si>
  <si>
    <t>Cleaning and Beyond</t>
  </si>
  <si>
    <t>Cleaner</t>
  </si>
  <si>
    <t>CliftonLarsonAllen LLP</t>
  </si>
  <si>
    <t>Auditor</t>
  </si>
  <si>
    <t>Bruce A Fyfe</t>
  </si>
  <si>
    <t>General Building Contractor</t>
  </si>
  <si>
    <t>new_2025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</si>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</sst>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6" fontId="0" fillId="0" borderId="0" xfId="0" applyNumberFormat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/>
    <xf numFmtId="0" fontId="3" fillId="0" borderId="0" xfId="1"/>
    <xf numFmtId="17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2" applyNumberFormat="1" applyFont="1"/>
  </cellXfs>
  <cellStyles count="3">
    <cellStyle name="Currency" xfId="2" builtinId="4"/>
    <cellStyle name="Hyperlink" xfId="1" builtinId="8"/>
    <cellStyle name="Normal" xfId="0" builtinId="0"/>
  </cellStyles>
  <dxfs count="5">
    <dxf>
      <numFmt numFmtId="10" formatCode="&quot;$&quot;#,##0_);[Red]\(&quot;$&quot;#,##0\)"/>
    </dxf>
    <dxf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numFmt numFmtId="165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rk" refreshedDate="45818.574734606482" createdVersion="8" refreshedVersion="8" minRefreshableVersion="3" recordCount="180" xr:uid="{54577864-EA1B-40EF-8C84-2FD27C3500AE}">
  <cacheSource type="worksheet">
    <worksheetSource ref="A1:I181" sheet="990-Data"/>
  </cacheSource>
  <cacheFields count="9">
    <cacheField name="data_source" numFmtId="0">
      <sharedItems containsMixedTypes="1" containsNumber="1" containsInteger="1" minValue="990" maxValue="990"/>
    </cacheField>
    <cacheField name="transaction_id" numFmtId="0">
      <sharedItems/>
    </cacheField>
    <cacheField name="donor_name" numFmtId="0">
      <sharedItems count="56">
        <s v="American Online Giving Foundation Inc"/>
        <s v="Donor Advised Charitable Giving"/>
        <s v="Jameson Research Foundation"/>
        <s v="Lff Foundation co Pete Friedlander"/>
        <s v="Ohnell Family Foundation"/>
        <s v="Pierre F &amp; Enid Goodrich Foundation"/>
        <s v="Richard E Fox Charitable Foundation"/>
        <s v="Robert and Kathey Anderson Foundation"/>
        <s v="B &amp; E Collins Foundation"/>
        <s v="Bradley Impact Fund Inc"/>
        <s v="Cato Institute"/>
        <s v="Creigh Family Foundation"/>
        <s v="Dan And Merrie Boone Foundation Inc"/>
        <s v="Donors Trust Inc"/>
        <s v="Fidelity Investments Charitable Gift Fund"/>
        <s v="Foulke Foundation Trust"/>
        <s v="Griot Family Foundation"/>
        <s v="Harold J Bowen Jr &amp; Duval Bowen Family Fdn Inc"/>
        <s v="J P Humphreys Foundation Inc"/>
        <s v="John William Pope Foundation"/>
        <s v="Kpb Corporation"/>
        <s v="Lynde And Harry Bradley Foundation Inc"/>
        <s v="National Philanthropic Trust"/>
        <s v="Rodney Fund"/>
        <s v="Sarah Scaife Foundation Inc"/>
        <s v="Schulman Foundation Inc"/>
        <s v="Searle Freedom Trust"/>
        <s v="Shell Oil Company Foundation"/>
        <s v="Strauss Foundation Incorporated"/>
        <s v="Vanguard Charitable Endowment Program"/>
        <s v="Woodford Foundation For Limited Government"/>
        <s v="Ken W Davis Foundation"/>
        <s v="Lincoln Financial Foundation Inc"/>
        <s v="Mutual Of America Foundation"/>
        <s v="The Robin And Reuben Jeffrey Family Foundation"/>
        <s v="Thomas W Smith Foundation"/>
        <s v="Ak Steel Foundation"/>
        <s v="Bank Of America Charitable Foundation Inc"/>
        <s v="Bill Kent Family Foundation Inc"/>
        <s v="Campbell Family Foundation"/>
        <s v="Charles G. Koch Charitable Foundation"/>
        <s v="Lilly Endowment Inc"/>
        <s v="The Chicago Community Trust"/>
        <s v="The Bessemer Giving Fund"/>
        <s v="Baltimore Family Fund"/>
        <s v="George and Wilma Leonard Charitable Foundation"/>
        <s v="Atlas Economic Research Foundation"/>
        <s v="Bartley J Madden Foundation"/>
        <s v="Briggs Foundation"/>
        <s v="Community Building Foundation CO Katy Sheehan"/>
        <s v="The Bastiat Society"/>
        <s v="Network for Good"/>
        <s v="Orcas Bay Foundation"/>
        <s v="Charles G. Koch Foundation" u="1"/>
        <s v="Charles Koch Foundation" u="1"/>
        <s v="Lff Foundation" u="1"/>
      </sharedItems>
    </cacheField>
    <cacheField name="recipient_name" numFmtId="0">
      <sharedItems/>
    </cacheField>
    <cacheField name="contribution" numFmtId="165">
      <sharedItems containsSemiMixedTypes="0" containsString="0" containsNumber="1" containsInteger="1" minValue="50" maxValue="316640"/>
    </cacheField>
    <cacheField name="year" numFmtId="0">
      <sharedItems containsSemiMixedTypes="0" containsString="0" containsNumber="1" containsInteger="1" minValue="2010" maxValue="2024" count="15"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</sharedItems>
    </cacheField>
    <cacheField name="verified" numFmtId="0">
      <sharedItems containsBlank="1"/>
    </cacheField>
    <cacheField name="notes" numFmtId="0">
      <sharedItems containsBlank="1"/>
    </cacheField>
    <cacheField name="orig_order" numFmtId="0">
      <sharedItems containsSemiMixedTypes="0" containsString="0" containsNumber="1" containsInteger="1" minValue="1" maxValue="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https://projects.propublica.org/nonprofits/organizations/810739440/202530159349302758/IRS990ScheduleI"/>
    <s v="American Online Giving Foundation Inc_American Institute for Economic Research20249937"/>
    <x v="0"/>
    <s v="American Institute for Economic Research"/>
    <n v="9937"/>
    <x v="0"/>
    <m/>
    <m/>
    <n v="179"/>
  </r>
  <r>
    <s v="https://projects.propublica.org/nonprofits/organizations/311640316/202541069349300729/IRS990ScheduleI"/>
    <s v="Donor Advised Charitable Giving_American Institute for Economic Research202432296"/>
    <x v="1"/>
    <s v="American Institute for Economic Research"/>
    <n v="32296"/>
    <x v="0"/>
    <m/>
    <m/>
    <n v="180"/>
  </r>
  <r>
    <s v="https://projects.propublica.org/nonprofits/organizations/956103075/202540979349100044/IRS990PF"/>
    <s v="Jameson Research Foundation_American Institute for Economic Research20241000"/>
    <x v="2"/>
    <s v="American Institute for Economic Research"/>
    <n v="1000"/>
    <x v="0"/>
    <m/>
    <m/>
    <n v="173"/>
  </r>
  <r>
    <s v="https://projects.propublica.org/nonprofits/organizations/527253360/202500419349100305/IRS990PF"/>
    <s v="Lff Foundation co Pete Friedlander_American Institute for Economic Research2024500"/>
    <x v="3"/>
    <s v="American Institute for Economic Research"/>
    <n v="500"/>
    <x v="0"/>
    <m/>
    <m/>
    <n v="178"/>
  </r>
  <r>
    <s v="https://projects.propublica.org/nonprofits/organizations/223219022/202520639349100317/IRS990PF"/>
    <s v="Ohnell Family Foundation_American Institute for Economic Research20245000"/>
    <x v="4"/>
    <s v="American Institute for Economic Research"/>
    <n v="5000"/>
    <x v="0"/>
    <m/>
    <m/>
    <n v="175"/>
  </r>
  <r>
    <s v="https://projects.propublica.org/nonprofits/organizations/356056960/202432609349100943/IRS990PF"/>
    <s v="Pierre F &amp; Enid Goodrich Foundation_American Institute for Economic Research202425000"/>
    <x v="5"/>
    <s v="American Institute for Economic Research"/>
    <n v="25000"/>
    <x v="0"/>
    <m/>
    <m/>
    <n v="174"/>
  </r>
  <r>
    <s v="https://projects.propublica.org/nonprofits/organizations/256657059/202510679349100016/IRS990PF"/>
    <s v="Richard E Fox Charitable Foundation_American Institute for Economic Research202420000"/>
    <x v="6"/>
    <s v="American Institute for Economic Research"/>
    <n v="20000"/>
    <x v="0"/>
    <m/>
    <m/>
    <n v="177"/>
  </r>
  <r>
    <s v="https://projects.propublica.org/nonprofits/organizations/743015784/202433109349100518/IRS990PF"/>
    <s v="Robert and Kathey Anderson Foundation_American Institute for Economic Research20242000"/>
    <x v="7"/>
    <s v="American Institute for Economic Research"/>
    <n v="2000"/>
    <x v="0"/>
    <m/>
    <m/>
    <n v="176"/>
  </r>
  <r>
    <s v="https://projects.propublica.org/nonprofits/organizations/810739440/202410469349300741/IRS990ScheduleI"/>
    <s v="American Online Giving Foundation Inc_American Institute for Economic Research20239329"/>
    <x v="0"/>
    <s v="American Institute for Economic Research"/>
    <n v="9329"/>
    <x v="1"/>
    <m/>
    <m/>
    <n v="170"/>
  </r>
  <r>
    <s v="https://projects.propublica.org/nonprofits/organizations/841455726/202441369349102719/IRS990PF"/>
    <s v="B &amp; E Collins Foundation_American Institute for Economic Research202310000"/>
    <x v="8"/>
    <s v="American Institute for Economic Research"/>
    <n v="10000"/>
    <x v="1"/>
    <m/>
    <m/>
    <n v="154"/>
  </r>
  <r>
    <s v="https://projects.propublica.org/nonprofits/organizations/454678325/202403199349311950/IRS990ScheduleI"/>
    <s v="Bradley Impact Fund Inc_American Institute for Economic Research2023130000"/>
    <x v="9"/>
    <s v="American Institute for Economic Research"/>
    <n v="130000"/>
    <x v="1"/>
    <m/>
    <m/>
    <n v="164"/>
  </r>
  <r>
    <s v="https://projects.propublica.org/nonprofits/organizations/237432162/202333459349300728/IRS990ScheduleI"/>
    <s v="Cato Institute_American Institute for Economic Research202320000"/>
    <x v="10"/>
    <s v="American Institute for Economic Research"/>
    <n v="20000"/>
    <x v="1"/>
    <m/>
    <m/>
    <n v="145"/>
  </r>
  <r>
    <s v="https://projects.propublica.org/nonprofits/organizations/460503537/202431359349101788/IRS990PF"/>
    <s v="Creigh Family Foundation_American Institute for Economic Research20234500"/>
    <x v="11"/>
    <s v="American Institute for Economic Research"/>
    <n v="4500"/>
    <x v="1"/>
    <m/>
    <m/>
    <n v="148"/>
  </r>
  <r>
    <s v="https://projects.propublica.org/nonprofits/organizations/582663615/202422849349100017/IRS990PF"/>
    <s v="Dan And Merrie Boone Foundation Inc_American Institute for Economic Research20231000"/>
    <x v="12"/>
    <s v="American Institute for Economic Research"/>
    <n v="1000"/>
    <x v="1"/>
    <m/>
    <m/>
    <n v="159"/>
  </r>
  <r>
    <s v="https://projects.propublica.org/nonprofits/organizations/311640316/202411039349301716/IRS990ScheduleI"/>
    <s v="Donor Advised Charitable Giving_American Institute for Economic Research202310750"/>
    <x v="1"/>
    <s v="American Institute for Economic Research"/>
    <n v="10750"/>
    <x v="1"/>
    <m/>
    <s v="XML"/>
    <n v="171"/>
  </r>
  <r>
    <s v="https://projects.propublica.org/nonprofits/organizations/522166327/202423189349304787/IRS990ScheduleI"/>
    <s v="Donors Trust Inc_American Institute for Economic Research2023138100"/>
    <x v="13"/>
    <s v="American Institute for Economic Research"/>
    <n v="138100"/>
    <x v="1"/>
    <m/>
    <m/>
    <n v="165"/>
  </r>
  <r>
    <s v="https://projects.propublica.org/nonprofits/organizations/110303001/202441369349301334/IRS990ScheduleI"/>
    <s v="Fidelity Investments Charitable Gift Fund_American Institute for Economic Research2023316640"/>
    <x v="14"/>
    <s v="American Institute for Economic Research"/>
    <n v="316640"/>
    <x v="1"/>
    <m/>
    <m/>
    <n v="172"/>
  </r>
  <r>
    <s v="https://projects.propublica.org/nonprofits/organizations/137033827/202411359349104036/IRS990PF"/>
    <s v="Foulke Foundation Trust_American Institute for Economic Research20233000"/>
    <x v="15"/>
    <s v="American Institute for Economic Research"/>
    <n v="3000"/>
    <x v="1"/>
    <m/>
    <m/>
    <n v="144"/>
  </r>
  <r>
    <s v="https://projects.propublica.org/nonprofits/organizations/911934775/202412149349100821/IRS990PF"/>
    <s v="Griot Family Foundation_American Institute for Economic Research20235200"/>
    <x v="16"/>
    <s v="American Institute for Economic Research"/>
    <n v="5200"/>
    <x v="1"/>
    <m/>
    <m/>
    <n v="160"/>
  </r>
  <r>
    <s v="https://projects.propublica.org/nonprofits/organizations/830559591/202421369349105087/IRS990PF"/>
    <s v="Harold J Bowen Jr &amp; Duval Bowen Family Fdn Inc_American Institute for Economic Research202320000"/>
    <x v="17"/>
    <s v="American Institute for Economic Research"/>
    <n v="20000"/>
    <x v="1"/>
    <m/>
    <m/>
    <n v="163"/>
  </r>
  <r>
    <s v="https://projects.propublica.org/nonprofits/organizations/431244445/202403189349103260/IRS990PF"/>
    <s v="J P Humphreys Foundation Inc_American Institute for Economic Research202340000"/>
    <x v="18"/>
    <s v="American Institute for Economic Research"/>
    <n v="40000"/>
    <x v="1"/>
    <m/>
    <m/>
    <n v="147"/>
  </r>
  <r>
    <s v="https://projects.propublica.org/nonprofits/organizations/956103075/202440829349100114/IRS990PF"/>
    <s v="Jameson Research Foundation_American Institute for Economic Research20231000"/>
    <x v="2"/>
    <s v="American Institute for Economic Research"/>
    <n v="1000"/>
    <x v="1"/>
    <m/>
    <m/>
    <n v="146"/>
  </r>
  <r>
    <s v="https://projects.propublica.org/nonprofits/organizations/581691765/202410799349100871/IRS990PF"/>
    <s v="John William Pope Foundation_American Institute for Economic Research202330000"/>
    <x v="19"/>
    <s v="American Institute for Economic Research"/>
    <n v="30000"/>
    <x v="1"/>
    <m/>
    <m/>
    <n v="158"/>
  </r>
  <r>
    <s v="https://projects.propublica.org/nonprofits/organizations/943418538/202530219349100503/IRS990PF"/>
    <s v="Kpb Corporation_American Institute for Economic Research20231000"/>
    <x v="20"/>
    <s v="American Institute for Economic Research"/>
    <n v="1000"/>
    <x v="1"/>
    <m/>
    <m/>
    <n v="156"/>
  </r>
  <r>
    <s v="https://projects.propublica.org/nonprofits/organizations/527253360/202400199349100310/IRS990PF"/>
    <s v="Lff Foundation co Pete Friedlander_American Institute for Economic Research2023250"/>
    <x v="3"/>
    <s v="American Institute for Economic Research"/>
    <n v="250"/>
    <x v="1"/>
    <m/>
    <m/>
    <n v="162"/>
  </r>
  <r>
    <s v="https://projects.propublica.org/nonprofits/organizations/396037928/202403209349104125/IRS990PF"/>
    <s v="Lynde And Harry Bradley Foundation Inc_American Institute for Economic Research2023300000"/>
    <x v="21"/>
    <s v="American Institute for Economic Research"/>
    <n v="300000"/>
    <x v="1"/>
    <m/>
    <m/>
    <n v="166"/>
  </r>
  <r>
    <s v="https://projects.propublica.org/nonprofits/organizations/237825575/202431429349301368/IRS990ScheduleI"/>
    <s v="National Philanthropic Trust_American Institute for Economic Research202350000"/>
    <x v="22"/>
    <s v="American Institute for Economic Research"/>
    <n v="50000"/>
    <x v="1"/>
    <m/>
    <m/>
    <n v="168"/>
  </r>
  <r>
    <s v="https://projects.propublica.org/nonprofits/organizations/223219022/202430669349100333/IRS990PF"/>
    <s v="Ohnell Family Foundation_American Institute for Economic Research20235000"/>
    <x v="4"/>
    <s v="American Institute for Economic Research"/>
    <n v="5000"/>
    <x v="1"/>
    <m/>
    <m/>
    <n v="151"/>
  </r>
  <r>
    <s v="https://projects.propublica.org/nonprofits/organizations/356056960/202322569349100012/IRS990PF"/>
    <s v="Pierre F &amp; Enid Goodrich Foundation_American Institute for Economic Research202325000"/>
    <x v="5"/>
    <s v="American Institute for Economic Research"/>
    <n v="25000"/>
    <x v="1"/>
    <m/>
    <m/>
    <n v="150"/>
  </r>
  <r>
    <s v="https://projects.propublica.org/nonprofits/organizations/383030437/202442549349100304/IRS990PF"/>
    <s v="Rodney Fund_American Institute for Economic Research202325000"/>
    <x v="23"/>
    <s v="American Institute for Economic Research"/>
    <n v="25000"/>
    <x v="1"/>
    <m/>
    <m/>
    <n v="161"/>
  </r>
  <r>
    <s v="https://projects.propublica.org/nonprofits/organizations/251113452/202403209349104590/IRS990PF"/>
    <s v="Sarah Scaife Foundation Inc_American Institute for Economic Research2023100000"/>
    <x v="24"/>
    <s v="American Institute for Economic Research"/>
    <n v="100000"/>
    <x v="1"/>
    <m/>
    <m/>
    <n v="155"/>
  </r>
  <r>
    <s v="https://projects.propublica.org/nonprofits/organizations/521951289/202402009349100310/IRS990PF"/>
    <s v="Schulman Foundation Inc_American Institute for Economic Research20233000"/>
    <x v="25"/>
    <s v="American Institute for Economic Research"/>
    <n v="3000"/>
    <x v="1"/>
    <m/>
    <m/>
    <n v="152"/>
  </r>
  <r>
    <s v="https://projects.propublica.org/nonprofits/organizations/367244615/202433209349102098/IRS990PF"/>
    <s v="Searle Freedom Trust_American Institute for Economic Research202346000"/>
    <x v="26"/>
    <s v="American Institute for Economic Research"/>
    <n v="46000"/>
    <x v="1"/>
    <m/>
    <m/>
    <n v="153"/>
  </r>
  <r>
    <s v="https://projects.propublica.org/nonprofits/organizations/136066583/202403199349102135/IRS990PF"/>
    <s v="Shell Oil Company Foundation_American Institute for Economic Research2023100"/>
    <x v="27"/>
    <s v="American Institute for Economic Research"/>
    <n v="100"/>
    <x v="1"/>
    <m/>
    <m/>
    <n v="167"/>
  </r>
  <r>
    <s v="https://projects.propublica.org/nonprofits/organizations/526039178/202420299349100502/IRS990PF"/>
    <s v="Strauss Foundation Incorporated_American Institute for Economic Research2023100"/>
    <x v="28"/>
    <s v="American Institute for Economic Research"/>
    <n v="100"/>
    <x v="1"/>
    <m/>
    <m/>
    <n v="157"/>
  </r>
  <r>
    <s v="https://projects.propublica.org/nonprofits/organizations/232888152/202441359349309439/IRS990ScheduleI"/>
    <s v="Vanguard Charitable Endowment Program_American Institute for Economic Research202314700"/>
    <x v="29"/>
    <s v="American Institute for Economic Research"/>
    <n v="14700"/>
    <x v="1"/>
    <m/>
    <m/>
    <n v="169"/>
  </r>
  <r>
    <s v="https://projects.propublica.org/nonprofits/organizations/846282092/202401309349102390/IRS990PF"/>
    <s v="Woodford Foundation For Limited Government_American Institute for Economic Research20236000"/>
    <x v="30"/>
    <s v="American Institute for Economic Research"/>
    <n v="6000"/>
    <x v="1"/>
    <m/>
    <m/>
    <n v="149"/>
  </r>
  <r>
    <s v="https://projects.propublica.org/nonprofits/organizations/810739440/202340469349301209/IRS990ScheduleI"/>
    <s v="American Online Giving Foundation Inc_American Institute for Economic Research20225183"/>
    <x v="0"/>
    <s v="American Institute for Economic Research"/>
    <n v="5183"/>
    <x v="2"/>
    <m/>
    <m/>
    <n v="141"/>
  </r>
  <r>
    <s v="https://projects.propublica.org/nonprofits/organizations/841455726/202342159349100419/IRS990PF"/>
    <s v="B &amp; E Collins Foundation_American Institute for Economic Research202210000"/>
    <x v="8"/>
    <s v="American Institute for Economic Research"/>
    <n v="10000"/>
    <x v="2"/>
    <m/>
    <m/>
    <n v="114"/>
  </r>
  <r>
    <s v="https://projects.propublica.org/nonprofits/organizations/454678325/202323199349323507/IRS990ScheduleI"/>
    <s v="Bradley Impact Fund Inc_American Institute for Economic Research202250000"/>
    <x v="9"/>
    <s v="American Institute for Economic Research"/>
    <n v="50000"/>
    <x v="2"/>
    <m/>
    <m/>
    <n v="134"/>
  </r>
  <r>
    <s v="https://projects.propublica.org/nonprofits/organizations/460503537/202321379349100812/IRS990PF"/>
    <s v="Creigh Family Foundation_American Institute for Economic Research20222000"/>
    <x v="11"/>
    <s v="American Institute for Economic Research"/>
    <n v="2000"/>
    <x v="2"/>
    <m/>
    <m/>
    <n v="118"/>
  </r>
  <r>
    <s v="https://projects.propublica.org/nonprofits/organizations/582663615/202430469349101518/IRS990PF"/>
    <s v="Dan And Merrie Boone Foundation Inc_American Institute for Economic Research20221000"/>
    <x v="12"/>
    <s v="American Institute for Economic Research"/>
    <n v="1000"/>
    <x v="2"/>
    <m/>
    <m/>
    <n v="128"/>
  </r>
  <r>
    <s v="https://projects.propublica.org/nonprofits/organizations/311640316/202330939349300403/IRS990ScheduleI"/>
    <s v="Donor Advised Charitable Giving_American Institute for Economic Research20228600"/>
    <x v="1"/>
    <s v="American Institute for Economic Research"/>
    <n v="8600"/>
    <x v="2"/>
    <m/>
    <s v="XML"/>
    <n v="142"/>
  </r>
  <r>
    <s v="https://projects.propublica.org/nonprofits/organizations/522166327/202323049349300742/IRS990ScheduleI"/>
    <s v="Donors Trust Inc_American Institute for Economic Research2022108600"/>
    <x v="13"/>
    <s v="American Institute for Economic Research"/>
    <n v="108600"/>
    <x v="2"/>
    <m/>
    <m/>
    <n v="135"/>
  </r>
  <r>
    <s v="https://projects.propublica.org/nonprofits/organizations/110303001/202430459349302913/IRS990ScheduleI"/>
    <s v="Fidelity Investments Charitable Gift Fund_American Institute for Economic Research2022177380"/>
    <x v="14"/>
    <s v="American Institute for Economic Research"/>
    <n v="177380"/>
    <x v="2"/>
    <m/>
    <s v="XML"/>
    <n v="143"/>
  </r>
  <r>
    <s v="https://projects.propublica.org/nonprofits/organizations/137033827/202331229349102163/IRS990PF"/>
    <s v="Foulke Foundation Trust_American Institute for Economic Research20223000"/>
    <x v="15"/>
    <s v="American Institute for Economic Research"/>
    <n v="3000"/>
    <x v="2"/>
    <m/>
    <m/>
    <n v="113"/>
  </r>
  <r>
    <s v="https://projects.propublica.org/nonprofits/organizations/911934775/202300659349101010/IRS990PF"/>
    <s v="Griot Family Foundation_American Institute for Economic Research20226400"/>
    <x v="16"/>
    <s v="American Institute for Economic Research"/>
    <n v="6400"/>
    <x v="2"/>
    <m/>
    <m/>
    <n v="129"/>
  </r>
  <r>
    <s v="https://projects.propublica.org/nonprofits/organizations/830559591/202321349349100057/IRS990PF"/>
    <s v="Harold J Bowen Jr &amp; Duval Bowen Family Fdn Inc_American Institute for Economic Research202215000"/>
    <x v="17"/>
    <s v="American Institute for Economic Research"/>
    <n v="15000"/>
    <x v="2"/>
    <m/>
    <m/>
    <n v="131"/>
  </r>
  <r>
    <s v="https://projects.propublica.org/nonprofits/organizations/431244445/202333199349102298/IRS990PF"/>
    <s v="J P Humphreys Foundation Inc_American Institute for Economic Research202240000"/>
    <x v="18"/>
    <s v="American Institute for Economic Research"/>
    <n v="40000"/>
    <x v="2"/>
    <m/>
    <m/>
    <n v="117"/>
  </r>
  <r>
    <s v="https://projects.propublica.org/nonprofits/organizations/956103075/202322439349100107/IRS990PF"/>
    <s v="Jameson Research Foundation_American Institute for Economic Research20221000"/>
    <x v="2"/>
    <s v="American Institute for Economic Research"/>
    <n v="1000"/>
    <x v="2"/>
    <m/>
    <m/>
    <n v="115"/>
  </r>
  <r>
    <s v="https://projects.propublica.org/nonprofits/organizations/581691765/202321299349103292/IRS990PF"/>
    <s v="John William Pope Foundation_American Institute for Economic Research202215000"/>
    <x v="19"/>
    <s v="American Institute for Economic Research"/>
    <n v="15000"/>
    <x v="2"/>
    <m/>
    <m/>
    <n v="125"/>
  </r>
  <r>
    <s v="https://projects.propublica.org/nonprofits/organizations/756012722/202321319349104037/IRS990PF"/>
    <s v="Ken W Davis Foundation_American Institute for Economic Research20225000"/>
    <x v="31"/>
    <s v="American Institute for Economic Research"/>
    <n v="5000"/>
    <x v="2"/>
    <m/>
    <m/>
    <n v="126"/>
  </r>
  <r>
    <s v="https://projects.propublica.org/nonprofits/organizations/527253360/202320339349100127/IRS990PF"/>
    <s v="Lff Foundation co Pete Friedlander_American Institute for Economic Research2022500"/>
    <x v="3"/>
    <s v="American Institute for Economic Research"/>
    <n v="500"/>
    <x v="2"/>
    <m/>
    <m/>
    <n v="130"/>
  </r>
  <r>
    <s v="https://projects.propublica.org/nonprofits/organizations/356042099/202311349349100086/IRS990PF"/>
    <s v="Lincoln Financial Foundation Inc_American Institute for Economic Research20223500"/>
    <x v="32"/>
    <s v="American Institute for Economic Research"/>
    <n v="3500"/>
    <x v="2"/>
    <m/>
    <m/>
    <n v="136"/>
  </r>
  <r>
    <s v="https://projects.propublica.org/nonprofits/organizations/356042099/202311349349100086/IRS990PF"/>
    <s v="Lincoln Financial Foundation Inc_American Institute for Economic Research20224000"/>
    <x v="32"/>
    <s v="American Institute for Economic Research"/>
    <n v="4000"/>
    <x v="2"/>
    <m/>
    <m/>
    <n v="137"/>
  </r>
  <r>
    <s v="https://projects.propublica.org/nonprofits/organizations/396037928/202323189349105992/IRS990PF"/>
    <s v="Lynde And Harry Bradley Foundation Inc_American Institute for Economic Research2022200000"/>
    <x v="21"/>
    <s v="American Institute for Economic Research"/>
    <n v="200000"/>
    <x v="2"/>
    <m/>
    <s v="XML"/>
    <n v="138"/>
  </r>
  <r>
    <s v="https://projects.propublica.org/nonprofits/organizations/133443360/202323189349103302/IRS990PF"/>
    <s v="Mutual Of America Foundation_American Institute for Economic Research2022500"/>
    <x v="33"/>
    <s v="American Institute for Economic Research"/>
    <n v="500"/>
    <x v="2"/>
    <m/>
    <m/>
    <n v="132"/>
  </r>
  <r>
    <s v="https://projects.propublica.org/nonprofits/organizations/237825575/202311359349313966/IRS990ScheduleI"/>
    <s v="National Philanthropic Trust_American Institute for Economic Research202280000"/>
    <x v="22"/>
    <s v="American Institute for Economic Research"/>
    <n v="80000"/>
    <x v="2"/>
    <m/>
    <m/>
    <n v="139"/>
  </r>
  <r>
    <s v="https://projects.propublica.org/nonprofits/organizations/223219022/202301249349100830/IRS990PF"/>
    <s v="Ohnell Family Foundation_American Institute for Economic Research20225000"/>
    <x v="4"/>
    <s v="American Institute for Economic Research"/>
    <n v="5000"/>
    <x v="2"/>
    <m/>
    <m/>
    <n v="121"/>
  </r>
  <r>
    <s v="https://projects.propublica.org/nonprofits/organizations/356056960/202242579349101354/IRS990PF"/>
    <s v="Pierre F &amp; Enid Goodrich Foundation_American Institute for Economic Research202225000"/>
    <x v="5"/>
    <s v="American Institute for Economic Research"/>
    <n v="25000"/>
    <x v="2"/>
    <m/>
    <m/>
    <n v="120"/>
  </r>
  <r>
    <s v="https://projects.propublica.org/nonprofits/organizations/743015784/202222849349100802/IRS990PF"/>
    <s v="Robert and Kathey Anderson Foundation_American Institute for Economic Research20224000"/>
    <x v="7"/>
    <s v="American Institute for Economic Research"/>
    <n v="4000"/>
    <x v="2"/>
    <m/>
    <m/>
    <n v="127"/>
  </r>
  <r>
    <s v="https://projects.propublica.org/nonprofits/organizations/251113452/202323189349101532/IRS990PF"/>
    <s v="Sarah Scaife Foundation Inc_American Institute for Economic Research2022100000"/>
    <x v="24"/>
    <s v="American Institute for Economic Research"/>
    <n v="100000"/>
    <x v="2"/>
    <m/>
    <m/>
    <n v="122"/>
  </r>
  <r>
    <s v="https://projects.propublica.org/nonprofits/organizations/521951289/202321209349100302/IRS990PF"/>
    <s v="Schulman Foundation Inc_American Institute for Economic Research20225000"/>
    <x v="25"/>
    <s v="American Institute for Economic Research"/>
    <n v="5000"/>
    <x v="2"/>
    <m/>
    <m/>
    <n v="116"/>
  </r>
  <r>
    <s v="https://projects.propublica.org/nonprofits/organizations/526039178/202300599349100300/IRS990PF"/>
    <s v="Strauss Foundation Incorporated_American Institute for Economic Research2022100"/>
    <x v="28"/>
    <s v="American Institute for Economic Research"/>
    <n v="100"/>
    <x v="2"/>
    <m/>
    <m/>
    <n v="124"/>
  </r>
  <r>
    <s v="https://projects.propublica.org/nonprofits/organizations/980362226/202343179349102529/IRS990PF"/>
    <s v="The Robin And Reuben Jeffrey Family Foundation_American Institute for Economic Research20222500"/>
    <x v="34"/>
    <s v="American Institute for Economic Research"/>
    <n v="2500"/>
    <x v="2"/>
    <m/>
    <m/>
    <n v="133"/>
  </r>
  <r>
    <s v="https://projects.propublica.org/nonprofits/organizations/473862135/202342139349100939/IRS990PF"/>
    <s v="Thomas W Smith Foundation_American Institute for Economic Research202250000"/>
    <x v="35"/>
    <s v="American Institute for Economic Research"/>
    <n v="50000"/>
    <x v="2"/>
    <m/>
    <m/>
    <n v="123"/>
  </r>
  <r>
    <s v="https://projects.propublica.org/nonprofits/organizations/232888152/202331359349303108/IRS990ScheduleI"/>
    <s v="Vanguard Charitable Endowment Program_American Institute for Economic Research202242000"/>
    <x v="29"/>
    <s v="American Institute for Economic Research"/>
    <n v="42000"/>
    <x v="2"/>
    <m/>
    <m/>
    <n v="140"/>
  </r>
  <r>
    <s v="https://projects.propublica.org/nonprofits/organizations/846282092/202302799349100910/IRS990PF"/>
    <s v="Woodford Foundation For Limited Government_American Institute for Economic Research20225000"/>
    <x v="30"/>
    <s v="American Institute for Economic Research"/>
    <n v="5000"/>
    <x v="2"/>
    <m/>
    <m/>
    <n v="119"/>
  </r>
  <r>
    <s v="https://projects.propublica.org/nonprofits/organizations/311284344/202323139349102612/IRS990PF"/>
    <s v="Ak Steel Foundation_American Institute for Economic Research2021100"/>
    <x v="36"/>
    <s v="American Institute for Economic Research"/>
    <n v="100"/>
    <x v="3"/>
    <m/>
    <m/>
    <n v="94"/>
  </r>
  <r>
    <s v="https://projects.propublica.org/nonprofits/organizations/311284344/202323139349102612/IRS990PF"/>
    <s v="Ak Steel Foundation_American Institute for Economic Research2021100"/>
    <x v="36"/>
    <s v="American Institute for Economic Research"/>
    <n v="100"/>
    <x v="3"/>
    <m/>
    <m/>
    <n v="95"/>
  </r>
  <r>
    <s v="https://projects.propublica.org/nonprofits/organizations/841455726/202231829349100903/IRS990PF"/>
    <s v="B &amp; E Collins Foundation_American Institute for Economic Research202110000"/>
    <x v="8"/>
    <s v="American Institute for Economic Research"/>
    <n v="10000"/>
    <x v="3"/>
    <m/>
    <m/>
    <n v="101"/>
  </r>
  <r>
    <s v="https://projects.propublica.org/nonprofits/organizations/200721133/202221309349101737/IRS990PF"/>
    <s v="Bank Of America Charitable Foundation Inc_American Institute for Economic Research2021100"/>
    <x v="37"/>
    <s v="American Institute for Economic Research"/>
    <n v="100"/>
    <x v="3"/>
    <m/>
    <s v="XML"/>
    <n v="103"/>
  </r>
  <r>
    <s v="https://projects.propublica.org/nonprofits/organizations/474897120/202213139349100821/IRS990PF"/>
    <s v="Bill Kent Family Foundation Inc_American Institute for Economic Research20215000"/>
    <x v="38"/>
    <s v="American Institute for Economic Research"/>
    <n v="5000"/>
    <x v="3"/>
    <m/>
    <m/>
    <n v="93"/>
  </r>
  <r>
    <s v="https://projects.propublica.org/nonprofits/organizations/20633398/202213139349100906/IRS990PF"/>
    <s v="Campbell Family Foundation_American Institute for Economic Research20211000"/>
    <x v="39"/>
    <s v="American Institute for Economic Research"/>
    <n v="1000"/>
    <x v="3"/>
    <m/>
    <m/>
    <n v="102"/>
  </r>
  <r>
    <s v="https://projects.propublica.org/nonprofits/organizations/480918408/202223199349109022/IRS990PF"/>
    <s v="Charles G. Koch Charitable Foundation_American Institute for Economic Research20214077"/>
    <x v="40"/>
    <s v="American Institute for Economic Research"/>
    <n v="4077"/>
    <x v="3"/>
    <m/>
    <m/>
    <n v="96"/>
  </r>
  <r>
    <s v="https://projects.propublica.org/nonprofits/organizations/460503537/202241339349100829/IRS990PF"/>
    <s v="Creigh Family Foundation_American Institute for Economic Research20214000"/>
    <x v="11"/>
    <s v="American Institute for Economic Research"/>
    <n v="4000"/>
    <x v="3"/>
    <m/>
    <m/>
    <n v="86"/>
  </r>
  <r>
    <s v="https://projects.propublica.org/nonprofits/organizations/311640316/202230499349301028/IRS990ScheduleI"/>
    <s v="Donor Advised Charitable Giving_American Institute for Economic Research20217450"/>
    <x v="1"/>
    <s v="American Institute for Economic Research"/>
    <n v="7450"/>
    <x v="3"/>
    <m/>
    <m/>
    <n v="111"/>
  </r>
  <r>
    <s v="https://projects.propublica.org/nonprofits/organizations/522166327/202243199349308799/IRS990ScheduleI"/>
    <s v="Donors Trust Inc_American Institute for Economic Research202155500"/>
    <x v="13"/>
    <s v="American Institute for Economic Research"/>
    <n v="55500"/>
    <x v="3"/>
    <m/>
    <m/>
    <n v="105"/>
  </r>
  <r>
    <s v="https://projects.propublica.org/nonprofits/organizations/110303001/202221339349302787/IRS990ScheduleI"/>
    <s v="Fidelity Investments Charitable Gift Fund_American Institute for Economic Research202121405"/>
    <x v="14"/>
    <s v="American Institute for Economic Research"/>
    <n v="21405"/>
    <x v="3"/>
    <m/>
    <m/>
    <n v="112"/>
  </r>
  <r>
    <s v="https://projects.propublica.org/nonprofits/organizations/137033827/202200859349100100/IRS990PF"/>
    <s v="Foulke Foundation Trust_American Institute for Economic Research20213000"/>
    <x v="15"/>
    <s v="American Institute for Economic Research"/>
    <n v="3000"/>
    <x v="3"/>
    <m/>
    <m/>
    <n v="92"/>
  </r>
  <r>
    <s v="https://projects.propublica.org/nonprofits/organizations/911934775/202240709349101024/IRS990PF"/>
    <s v="Griot Family Foundation_American Institute for Economic Research20215000"/>
    <x v="16"/>
    <s v="American Institute for Economic Research"/>
    <n v="5000"/>
    <x v="3"/>
    <m/>
    <m/>
    <n v="97"/>
  </r>
  <r>
    <s v="https://projects.propublica.org/nonprofits/organizations/431244445/202243129349100944/IRS990PF"/>
    <s v="J P Humphreys Foundation Inc_American Institute for Economic Research202125000"/>
    <x v="18"/>
    <s v="American Institute for Economic Research"/>
    <n v="25000"/>
    <x v="3"/>
    <m/>
    <m/>
    <n v="83"/>
  </r>
  <r>
    <s v="https://projects.propublica.org/nonprofits/organizations/581691765/202231229349100038/IRS990PF"/>
    <s v="John William Pope Foundation_American Institute for Economic Research20215000"/>
    <x v="19"/>
    <s v="American Institute for Economic Research"/>
    <n v="5000"/>
    <x v="3"/>
    <m/>
    <m/>
    <n v="104"/>
  </r>
  <r>
    <s v="https://projects.propublica.org/nonprofits/organizations/756012722/202231319349104368/IRS990PF"/>
    <s v="Ken W Davis Foundation_American Institute for Economic Research20215000"/>
    <x v="31"/>
    <s v="American Institute for Economic Research"/>
    <n v="5000"/>
    <x v="3"/>
    <m/>
    <m/>
    <n v="91"/>
  </r>
  <r>
    <s v="https://projects.propublica.org/nonprofits/organizations/527253360/202200369349100100/IRS990PF"/>
    <s v="Lff Foundation co Pete Friedlander_American Institute for Economic Research2021250"/>
    <x v="3"/>
    <s v="American Institute for Economic Research"/>
    <n v="250"/>
    <x v="3"/>
    <m/>
    <m/>
    <n v="98"/>
  </r>
  <r>
    <s v="https://projects.propublica.org/nonprofits/organizations/350868122/202241329349102664/IRS990PF"/>
    <s v="Lilly Endowment Inc_American Institute for Economic Research20211000"/>
    <x v="41"/>
    <s v="American Institute for Economic Research"/>
    <n v="1000"/>
    <x v="3"/>
    <m/>
    <m/>
    <n v="99"/>
  </r>
  <r>
    <s v="https://projects.propublica.org/nonprofits/organizations/396037928/202213209349101016/IRS990PF"/>
    <s v="Lynde And Harry Bradley Foundation Inc_American Institute for Economic Research202150000"/>
    <x v="21"/>
    <s v="American Institute for Economic Research"/>
    <n v="50000"/>
    <x v="3"/>
    <m/>
    <m/>
    <n v="107"/>
  </r>
  <r>
    <s v="https://projects.propublica.org/nonprofits/organizations/133443360/202243189349101854/IRS990PF"/>
    <s v="Mutual Of America Foundation_American Institute for Economic Research2021500"/>
    <x v="33"/>
    <s v="American Institute for Economic Research"/>
    <n v="500"/>
    <x v="3"/>
    <m/>
    <m/>
    <n v="100"/>
  </r>
  <r>
    <s v="https://projects.propublica.org/nonprofits/organizations/237825575/202231339349309863/IRS990ScheduleI"/>
    <s v="National Philanthropic Trust_American Institute for Economic Research202180000"/>
    <x v="22"/>
    <s v="American Institute for Economic Research"/>
    <n v="80000"/>
    <x v="3"/>
    <m/>
    <m/>
    <n v="109"/>
  </r>
  <r>
    <s v="https://projects.propublica.org/nonprofits/organizations/223219022/202221299349100712/IRS990PF"/>
    <s v="Ohnell Family Foundation_American Institute for Economic Research20215000"/>
    <x v="4"/>
    <s v="American Institute for Economic Research"/>
    <n v="5000"/>
    <x v="3"/>
    <m/>
    <m/>
    <n v="88"/>
  </r>
  <r>
    <s v="https://projects.propublica.org/nonprofits/organizations/356056960/202102579349100610/IRS990PF"/>
    <s v="Pierre F &amp; Enid Goodrich Foundation_American Institute for Economic Research202120000"/>
    <x v="5"/>
    <s v="American Institute for Economic Research"/>
    <n v="20000"/>
    <x v="3"/>
    <m/>
    <m/>
    <n v="87"/>
  </r>
  <r>
    <s v="https://projects.propublica.org/nonprofits/organizations/743015784/202240079349100064/IRS990PF"/>
    <s v="Robert and Kathey Anderson Foundation_American Institute for Economic Research20214000"/>
    <x v="7"/>
    <s v="American Institute for Economic Research"/>
    <n v="4000"/>
    <x v="3"/>
    <m/>
    <m/>
    <n v="90"/>
  </r>
  <r>
    <s v="https://projects.propublica.org/nonprofits/organizations/521951289/202210619349100111/IRS990PF"/>
    <s v="Schulman Foundation Inc_American Institute for Economic Research20215000"/>
    <x v="25"/>
    <s v="American Institute for Economic Research"/>
    <n v="5000"/>
    <x v="3"/>
    <m/>
    <m/>
    <n v="85"/>
  </r>
  <r>
    <s v="https://projects.propublica.org/nonprofits/organizations/136066583/202443199349100424/IRS990PF"/>
    <s v="Shell Oil Company Foundation_American Institute for Economic Research2021100"/>
    <x v="27"/>
    <s v="American Institute for Economic Research"/>
    <n v="100"/>
    <x v="3"/>
    <m/>
    <m/>
    <n v="108"/>
  </r>
  <r>
    <s v="https://projects.propublica.org/nonprofits/organizations/526039178/202200819349100100/IRS990PF"/>
    <s v="Strauss Foundation Incorporated_American Institute for Economic Research2021100"/>
    <x v="28"/>
    <s v="American Institute for Economic Research"/>
    <n v="100"/>
    <x v="3"/>
    <m/>
    <m/>
    <n v="89"/>
  </r>
  <r>
    <s v="https://projects.propublica.org/nonprofits/organizations/362167000/202222249349300837/IRS990ScheduleI"/>
    <s v="The Chicago Community Trust_American Institute for Economic Research202175000"/>
    <x v="42"/>
    <s v="American Institute for Economic Research"/>
    <n v="75000"/>
    <x v="3"/>
    <m/>
    <m/>
    <n v="106"/>
  </r>
  <r>
    <s v="https://projects.propublica.org/nonprofits/organizations/232888152/202211339349310116/IRS990ScheduleI"/>
    <s v="Vanguard Charitable Endowment Program_American Institute for Economic Research202119200"/>
    <x v="29"/>
    <s v="American Institute for Economic Research"/>
    <n v="19200"/>
    <x v="3"/>
    <m/>
    <m/>
    <n v="110"/>
  </r>
  <r>
    <s v="https://projects.propublica.org/nonprofits/organizations/846282092/202201089349101115/IRS990PF"/>
    <s v="Woodford Foundation For Limited Government_American Institute for Economic Research20215000"/>
    <x v="30"/>
    <s v="American Institute for Economic Research"/>
    <n v="5000"/>
    <x v="3"/>
    <m/>
    <m/>
    <n v="84"/>
  </r>
  <r>
    <s v="https://projects.propublica.org/nonprofits/organizations/474897120/202131309349102318/IRS990PF"/>
    <s v="Bill Kent Family Foundation Inc_American Institute for Economic Research20201000"/>
    <x v="38"/>
    <s v="American Institute for Economic Research"/>
    <n v="1000"/>
    <x v="4"/>
    <m/>
    <m/>
    <n v="69"/>
  </r>
  <r>
    <s v="https://projects.propublica.org/nonprofits/organizations/480918408/202103199349107330/IRS990PF"/>
    <s v="Charles G. Koch Charitable Foundation_American Institute for Economic Research20204077"/>
    <x v="40"/>
    <s v="American Institute for Economic Research"/>
    <n v="4077"/>
    <x v="4"/>
    <m/>
    <m/>
    <n v="76"/>
  </r>
  <r>
    <s v="https://projects.propublica.org/nonprofits/organizations/460503537/202143159349100714/IRS990PF"/>
    <s v="Creigh Family Foundation_American Institute for Economic Research20202000"/>
    <x v="11"/>
    <s v="American Institute for Economic Research"/>
    <n v="2000"/>
    <x v="4"/>
    <m/>
    <m/>
    <n v="63"/>
  </r>
  <r>
    <s v="https://projects.propublica.org/nonprofits/organizations/522166327/202133199349305758/IRS990ScheduleI"/>
    <s v="Donors Trust Inc_American Institute for Economic Research202030100"/>
    <x v="13"/>
    <s v="American Institute for Economic Research"/>
    <n v="30100"/>
    <x v="4"/>
    <m/>
    <m/>
    <n v="77"/>
  </r>
  <r>
    <s v="https://projects.propublica.org/nonprofits/organizations/110303001/202121359349300427/IRS990ScheduleI"/>
    <s v="Fidelity Investments Charitable Gift Fund_American Institute for Economic Research202011535"/>
    <x v="14"/>
    <s v="American Institute for Economic Research"/>
    <n v="11535"/>
    <x v="4"/>
    <m/>
    <m/>
    <n v="82"/>
  </r>
  <r>
    <s v="https://projects.propublica.org/nonprofits/organizations/137033827/202120969349100622/IRS990PF"/>
    <s v="Foulke Foundation Trust_American Institute for Economic Research20203500"/>
    <x v="15"/>
    <s v="American Institute for Economic Research"/>
    <n v="3500"/>
    <x v="4"/>
    <m/>
    <m/>
    <n v="70"/>
  </r>
  <r>
    <s v="https://projects.propublica.org/nonprofits/organizations/911934775/202130749349100008/IRS990PF"/>
    <s v="Griot Family Foundation_American Institute for Economic Research20205000"/>
    <x v="16"/>
    <s v="American Institute for Economic Research"/>
    <n v="5000"/>
    <x v="4"/>
    <m/>
    <m/>
    <n v="71"/>
  </r>
  <r>
    <s v="https://projects.propublica.org/nonprofits/organizations/431244445/202122329349100502/IRS990PF"/>
    <s v="J P Humphreys Foundation Inc_American Institute for Economic Research202010000"/>
    <x v="18"/>
    <s v="American Institute for Economic Research"/>
    <n v="10000"/>
    <x v="4"/>
    <m/>
    <m/>
    <n v="62"/>
  </r>
  <r>
    <s v="https://projects.propublica.org/nonprofits/organizations/756012722/202101279349101345/IRS990PF"/>
    <s v="Ken W Davis Foundation_American Institute for Economic Research202010000"/>
    <x v="31"/>
    <s v="American Institute for Economic Research"/>
    <n v="10000"/>
    <x v="4"/>
    <m/>
    <m/>
    <n v="67"/>
  </r>
  <r>
    <s v="https://projects.propublica.org/nonprofits/organizations/527253360/202120849349100417/IRS990PF"/>
    <s v="Lff Foundation co Pete Friedlander_American Institute for Economic Research2020500"/>
    <x v="3"/>
    <s v="American Institute for Economic Research"/>
    <n v="500"/>
    <x v="4"/>
    <m/>
    <m/>
    <n v="73"/>
  </r>
  <r>
    <s v="https://projects.propublica.org/nonprofits/organizations/350868122/202121349349101217/IRS990PF"/>
    <s v="Lilly Endowment Inc_American Institute for Economic Research20203000"/>
    <x v="41"/>
    <s v="American Institute for Economic Research"/>
    <n v="3000"/>
    <x v="4"/>
    <m/>
    <m/>
    <n v="74"/>
  </r>
  <r>
    <s v="https://projects.propublica.org/nonprofits/organizations/356042099/202111319349102181/IRS990PF"/>
    <s v="Lincoln Financial Foundation Inc_American Institute for Economic Research20203000"/>
    <x v="32"/>
    <s v="American Institute for Economic Research"/>
    <n v="3000"/>
    <x v="4"/>
    <m/>
    <m/>
    <n v="75"/>
  </r>
  <r>
    <s v="https://projects.propublica.org/nonprofits/organizations/396037928/202103189349100000/IRS990PF"/>
    <s v="Lynde And Harry Bradley Foundation Inc_American Institute for Economic Research202050000"/>
    <x v="21"/>
    <s v="American Institute for Economic Research"/>
    <n v="50000"/>
    <x v="4"/>
    <m/>
    <m/>
    <n v="80"/>
  </r>
  <r>
    <s v="https://projects.propublica.org/nonprofits/organizations/237825575/202121459349300307/IRS990ScheduleI"/>
    <s v="National Philanthropic Trust_American Institute for Economic Research202060000"/>
    <x v="22"/>
    <s v="American Institute for Economic Research"/>
    <n v="60000"/>
    <x v="4"/>
    <m/>
    <m/>
    <n v="81"/>
  </r>
  <r>
    <s v="https://projects.propublica.org/nonprofits/organizations/356056960/202002589349100785/IRS990PF"/>
    <s v="Pierre F &amp; Enid Goodrich Foundation_American Institute for Economic Research202020000"/>
    <x v="5"/>
    <s v="American Institute for Economic Research"/>
    <n v="20000"/>
    <x v="4"/>
    <m/>
    <m/>
    <n v="65"/>
  </r>
  <r>
    <s v="https://projects.propublica.org/nonprofits/organizations/256657059/202111339349102956/IRS990PF"/>
    <s v="Richard E Fox Charitable Foundation_American Institute for Economic Research20207500"/>
    <x v="6"/>
    <s v="American Institute for Economic Research"/>
    <n v="7500"/>
    <x v="4"/>
    <m/>
    <m/>
    <n v="72"/>
  </r>
  <r>
    <s v="https://projects.propublica.org/nonprofits/organizations/743015784/202043159349101414/IRS990PF"/>
    <s v="Robert and Kathey Anderson Foundation_American Institute for Economic Research20202000"/>
    <x v="7"/>
    <s v="American Institute for Economic Research"/>
    <n v="2000"/>
    <x v="4"/>
    <m/>
    <m/>
    <n v="68"/>
  </r>
  <r>
    <s v="https://projects.propublica.org/nonprofits/organizations/521951289/202110469349100016/IRS990PF"/>
    <s v="Schulman Foundation Inc_American Institute for Economic Research20205000"/>
    <x v="25"/>
    <s v="American Institute for Economic Research"/>
    <n v="5000"/>
    <x v="4"/>
    <m/>
    <m/>
    <n v="61"/>
  </r>
  <r>
    <s v="https://projects.propublica.org/nonprofits/organizations/136066583/202133159349100603/IRS990PF"/>
    <s v="Shell Oil Company Foundation_American Institute for Economic Research2020200"/>
    <x v="27"/>
    <s v="American Institute for Economic Research"/>
    <n v="200"/>
    <x v="4"/>
    <m/>
    <m/>
    <n v="79"/>
  </r>
  <r>
    <s v="https://projects.propublica.org/nonprofits/organizations/137111099/202133159349302533/IRS990ScheduleI"/>
    <s v="The Bessemer Giving Fund_American Institute for Economic Research202050000"/>
    <x v="43"/>
    <s v="American Institute for Economic Research"/>
    <n v="50000"/>
    <x v="4"/>
    <m/>
    <m/>
    <n v="78"/>
  </r>
  <r>
    <s v="https://projects.propublica.org/nonprofits/organizations/473862135/202111319349101836/IRS990PF"/>
    <s v="Thomas W Smith Foundation_American Institute for Economic Research202050000"/>
    <x v="35"/>
    <s v="American Institute for Economic Research"/>
    <n v="50000"/>
    <x v="4"/>
    <m/>
    <m/>
    <n v="66"/>
  </r>
  <r>
    <s v="https://projects.propublica.org/nonprofits/organizations/846282092/202110959349100436/IRS990PF"/>
    <s v="Woodford Foundation For Limited Government_American Institute for Economic Research202010000"/>
    <x v="30"/>
    <s v="American Institute for Economic Research"/>
    <n v="10000"/>
    <x v="4"/>
    <m/>
    <m/>
    <n v="64"/>
  </r>
  <r>
    <s v="https://projects.propublica.org/nonprofits/organizations/46826272/202041709349100714/IRS990PF"/>
    <s v="Baltimore Family Fund_American Institute for Economic Research2019100"/>
    <x v="44"/>
    <s v="American Institute for Economic Research"/>
    <n v="100"/>
    <x v="5"/>
    <m/>
    <m/>
    <n v="57"/>
  </r>
  <r>
    <s v="https://projects.propublica.org/nonprofits/organizations/480918408/202013219349105781/IRS990PF"/>
    <s v="Charles G. Koch Charitable Foundation_American Institute for Economic Research201934650"/>
    <x v="40"/>
    <s v="American Institute for Economic Research"/>
    <n v="34650"/>
    <x v="5"/>
    <m/>
    <m/>
    <n v="58"/>
  </r>
  <r>
    <s v="990 (XML)"/>
    <s v="Fidelity Investments Charitable Gift Fund_American Institute for Economic Research201910150"/>
    <x v="14"/>
    <s v="American Institute for Economic Research"/>
    <n v="10150"/>
    <x v="5"/>
    <s v="added"/>
    <m/>
    <n v="12"/>
  </r>
  <r>
    <s v="https://projects.propublica.org/nonprofits/organizations/137033827/202021119349100532/IRS990PF"/>
    <s v="Foulke Foundation Trust_American Institute for Economic Research20193500"/>
    <x v="15"/>
    <s v="American Institute for Economic Research"/>
    <n v="3500"/>
    <x v="5"/>
    <m/>
    <m/>
    <n v="55"/>
  </r>
  <r>
    <n v="990"/>
    <s v="George and Wilma Leonard Charitable Foundation_American Institute for Economic Research2019500"/>
    <x v="45"/>
    <s v="American Institute for Economic Research"/>
    <n v="500"/>
    <x v="5"/>
    <s v="added"/>
    <m/>
    <n v="23"/>
  </r>
  <r>
    <s v="https://projects.propublica.org/nonprofits/organizations/911934775/202010769349101021/IRS990PF"/>
    <s v="Griot Family Foundation_American Institute for Economic Research20195000"/>
    <x v="16"/>
    <s v="American Institute for Economic Research"/>
    <n v="5000"/>
    <x v="5"/>
    <m/>
    <m/>
    <n v="56"/>
  </r>
  <r>
    <s v="https://projects.propublica.org/nonprofits/organizations/431244445/202032429349100503/IRS990PF"/>
    <s v="J P Humphreys Foundation Inc_American Institute for Economic Research201911000"/>
    <x v="18"/>
    <s v="American Institute for Economic Research"/>
    <n v="11000"/>
    <x v="5"/>
    <m/>
    <m/>
    <n v="52"/>
  </r>
  <r>
    <s v="https://projects.propublica.org/nonprofits/organizations/237825575/202011979349306246/IRS990ScheduleI"/>
    <s v="National Philanthropic Trust_American Institute for Economic Research201980000"/>
    <x v="22"/>
    <s v="American Institute for Economic Research"/>
    <n v="80000"/>
    <x v="5"/>
    <m/>
    <m/>
    <n v="60"/>
  </r>
  <r>
    <s v="https://projects.propublica.org/nonprofits/organizations/743015784/201903449349100010/IRS990PF"/>
    <s v="Robert and Kathey Anderson Foundation_American Institute for Economic Research20192000"/>
    <x v="7"/>
    <s v="American Institute for Economic Research"/>
    <n v="2000"/>
    <x v="5"/>
    <m/>
    <m/>
    <n v="54"/>
  </r>
  <r>
    <s v="https://projects.propublica.org/nonprofits/organizations/136066583/202023169349100202/IRS990PF"/>
    <s v="Shell Oil Company Foundation_American Institute for Economic Research201950"/>
    <x v="27"/>
    <s v="American Institute for Economic Research"/>
    <n v="50"/>
    <x v="5"/>
    <m/>
    <m/>
    <n v="59"/>
  </r>
  <r>
    <s v="https://projects.propublica.org/nonprofits/organizations/846282092/202041929349101319/IRS990PF"/>
    <s v="Woodford Foundation For Limited Government_American Institute for Economic Research20195000"/>
    <x v="30"/>
    <s v="American Institute for Economic Research"/>
    <n v="5000"/>
    <x v="5"/>
    <m/>
    <m/>
    <n v="53"/>
  </r>
  <r>
    <n v="990"/>
    <s v="Atlas Economic Research Foundation_American Institute for Economic Research201854133"/>
    <x v="46"/>
    <s v="American Institute for Economic Research"/>
    <n v="54133"/>
    <x v="6"/>
    <s v="added"/>
    <m/>
    <n v="3"/>
  </r>
  <r>
    <n v="990"/>
    <s v="Baltimore Family Fund_American Institute for Economic Research2018100"/>
    <x v="44"/>
    <s v="American Institute for Economic Research"/>
    <n v="100"/>
    <x v="6"/>
    <s v="added"/>
    <m/>
    <n v="4"/>
  </r>
  <r>
    <n v="990"/>
    <s v="Bartley J Madden Foundation_American Institute for Economic Research201810000"/>
    <x v="47"/>
    <s v="American Institute for Economic Research"/>
    <n v="10000"/>
    <x v="6"/>
    <s v="added"/>
    <m/>
    <n v="10"/>
  </r>
  <r>
    <s v="https://projects.propublica.org/nonprofits/organizations/207006437/201931969349100528/IRS990PF"/>
    <s v="Briggs Foundation_American Institute for Economic Research2018400"/>
    <x v="48"/>
    <s v="American Institute for Economic Research"/>
    <n v="400"/>
    <x v="6"/>
    <m/>
    <m/>
    <n v="50"/>
  </r>
  <r>
    <n v="990"/>
    <s v="Charles G. Koch Charitable Foundation_American Institute for Economic Research201868100"/>
    <x v="40"/>
    <s v="American Institute for Economic Research"/>
    <n v="68100"/>
    <x v="6"/>
    <s v="added"/>
    <m/>
    <n v="1"/>
  </r>
  <r>
    <n v="990"/>
    <s v="Community Building Foundation CO Katy Sheehan_American Institute for Economic Research20181500"/>
    <x v="49"/>
    <s v="American Institute for Economic Research"/>
    <n v="1500"/>
    <x v="6"/>
    <s v="added"/>
    <m/>
    <n v="11"/>
  </r>
  <r>
    <s v="990 (XML)"/>
    <s v="Fidelity Investments Charitable Gift Fund_American Institute for Economic Research201811225"/>
    <x v="14"/>
    <s v="American Institute for Economic Research"/>
    <n v="11225"/>
    <x v="6"/>
    <s v="added"/>
    <m/>
    <n v="13"/>
  </r>
  <r>
    <n v="990"/>
    <s v="Foulke Foundation Trust_American Institute for Economic Research20184000"/>
    <x v="15"/>
    <s v="American Institute for Economic Research"/>
    <n v="4000"/>
    <x v="6"/>
    <s v="added"/>
    <m/>
    <n v="14"/>
  </r>
  <r>
    <n v="990"/>
    <s v="National Philanthropic Trust_American Institute for Economic Research201845000"/>
    <x v="22"/>
    <s v="American Institute for Economic Research"/>
    <n v="45000"/>
    <x v="6"/>
    <s v="added"/>
    <m/>
    <n v="2"/>
  </r>
  <r>
    <s v="https://projects.propublica.org/nonprofits/organizations/743015784/201930179349100003/IRS990PF"/>
    <s v="Robert and Kathey Anderson Foundation_American Institute for Economic Research20182000"/>
    <x v="7"/>
    <s v="American Institute for Economic Research"/>
    <n v="2000"/>
    <x v="6"/>
    <m/>
    <m/>
    <n v="49"/>
  </r>
  <r>
    <s v="https://projects.propublica.org/nonprofits/organizations/136066583/201903109349100200/IRS990PF"/>
    <s v="Shell Oil Company Foundation_American Institute for Economic Research2018100"/>
    <x v="27"/>
    <s v="American Institute for Economic Research"/>
    <n v="100"/>
    <x v="6"/>
    <m/>
    <m/>
    <n v="51"/>
  </r>
  <r>
    <n v="990"/>
    <s v="Woodford Foundation for Limited Government_American Institute for Economic Research20185000"/>
    <x v="30"/>
    <s v="American Institute for Economic Research"/>
    <n v="5000"/>
    <x v="6"/>
    <s v="added"/>
    <m/>
    <n v="38"/>
  </r>
  <r>
    <n v="990"/>
    <s v="Baltimore Family Fund_American Institute for Economic Research2017100"/>
    <x v="44"/>
    <s v="American Institute for Economic Research"/>
    <n v="100"/>
    <x v="7"/>
    <s v="added"/>
    <m/>
    <n v="5"/>
  </r>
  <r>
    <s v="https://projects.propublica.org/nonprofits/organizations/371465273/201823199349101052/IRS990PF"/>
    <s v="Community Building Foundation CO Katy Sheehan_American Institute for Economic Research20171500"/>
    <x v="49"/>
    <s v="American Institute for Economic Research"/>
    <n v="1500"/>
    <x v="7"/>
    <m/>
    <m/>
    <n v="46"/>
  </r>
  <r>
    <n v="990"/>
    <s v="Foulke Foundation Trust_American Institute for Economic Research20175000"/>
    <x v="15"/>
    <s v="American Institute for Economic Research"/>
    <n v="5000"/>
    <x v="7"/>
    <s v="added"/>
    <m/>
    <n v="15"/>
  </r>
  <r>
    <n v="990"/>
    <s v="George and Wilma Leonard Charitable Foundation_American Institute for Economic Research20171000"/>
    <x v="45"/>
    <s v="American Institute for Economic Research"/>
    <n v="1000"/>
    <x v="7"/>
    <s v="added"/>
    <m/>
    <n v="24"/>
  </r>
  <r>
    <n v="990"/>
    <s v="Shell Oil Company Foundation_American Institute for Economic Research2017100"/>
    <x v="27"/>
    <s v="American Institute for Economic Research"/>
    <n v="100"/>
    <x v="7"/>
    <s v="added"/>
    <m/>
    <n v="32"/>
  </r>
  <r>
    <n v="990"/>
    <s v="Shell Oil Company Foundation_American Institute for Economic Research2017100"/>
    <x v="27"/>
    <s v="American Institute for Economic Research"/>
    <n v="100"/>
    <x v="7"/>
    <s v="added"/>
    <s v="duplicate?"/>
    <n v="37"/>
  </r>
  <r>
    <s v="https://projects.propublica.org/nonprofits/organizations/201599637/201841419349100519/IRS990PF"/>
    <s v="The Bastiat Society_American Institute for Economic Research201739000"/>
    <x v="50"/>
    <s v="American Institute for Economic Research"/>
    <n v="39000"/>
    <x v="7"/>
    <m/>
    <m/>
    <n v="48"/>
  </r>
  <r>
    <n v="990"/>
    <s v="Baltimore Family Fund_American Institute for Economic Research2016100"/>
    <x v="44"/>
    <s v="American Institute for Economic Research"/>
    <n v="100"/>
    <x v="8"/>
    <s v="added"/>
    <m/>
    <n v="6"/>
  </r>
  <r>
    <s v="https://projects.propublica.org/nonprofits/organizations/207006437/201603449349100855/IRS990PF"/>
    <s v="Briggs Foundation_American Institute for Economic Research201650"/>
    <x v="48"/>
    <s v="American Institute for Economic Research"/>
    <n v="50"/>
    <x v="8"/>
    <m/>
    <m/>
    <n v="45"/>
  </r>
  <r>
    <n v="990"/>
    <s v="Foulke Foundation Trust_American Institute for Economic Research20165000"/>
    <x v="15"/>
    <s v="American Institute for Economic Research"/>
    <n v="5000"/>
    <x v="8"/>
    <s v="added"/>
    <m/>
    <n v="16"/>
  </r>
  <r>
    <s v="https://projects.propublica.org/nonprofits/organizations/743015784/201713189349100816/IRS990PF"/>
    <s v="Robert and Kathey Anderson Foundation_American Institute for Economic Research20162000"/>
    <x v="7"/>
    <s v="American Institute for Economic Research"/>
    <n v="2000"/>
    <x v="8"/>
    <m/>
    <m/>
    <n v="47"/>
  </r>
  <r>
    <n v="990"/>
    <s v="Shell Oil Company Foundation_American Institute for Economic Research2016100"/>
    <x v="27"/>
    <s v="American Institute for Economic Research"/>
    <n v="100"/>
    <x v="8"/>
    <s v="added"/>
    <m/>
    <n v="36"/>
  </r>
  <r>
    <n v="990"/>
    <s v="Baltimore Family Fund_American Institute for Economic Research2015100"/>
    <x v="44"/>
    <s v="American Institute for Economic Research"/>
    <n v="100"/>
    <x v="9"/>
    <s v="added"/>
    <m/>
    <n v="7"/>
  </r>
  <r>
    <n v="990"/>
    <s v="Foulke Foundation Trust_American Institute for Economic Research20155000"/>
    <x v="15"/>
    <s v="American Institute for Economic Research"/>
    <n v="5000"/>
    <x v="9"/>
    <s v="added"/>
    <m/>
    <n v="17"/>
  </r>
  <r>
    <n v="990"/>
    <s v="George and Wilma Leonard Charitable Foundation_American Institute for Economic Research20151000"/>
    <x v="45"/>
    <s v="American Institute for Economic Research"/>
    <n v="1000"/>
    <x v="9"/>
    <s v="added"/>
    <m/>
    <n v="25"/>
  </r>
  <r>
    <s v="https://projects.propublica.org/nonprofits/organizations/743015784/201720069349100202/IRS990PF"/>
    <s v="Robert and Kathey Anderson Foundation_American Institute for Economic Research20151000"/>
    <x v="7"/>
    <s v="American Institute for Economic Research"/>
    <n v="1000"/>
    <x v="9"/>
    <m/>
    <m/>
    <n v="44"/>
  </r>
  <r>
    <n v="990"/>
    <s v="Shell Oil Company Foundation_American Institute for Economic Research2015100"/>
    <x v="27"/>
    <s v="American Institute for Economic Research"/>
    <n v="100"/>
    <x v="9"/>
    <s v="added"/>
    <m/>
    <n v="33"/>
  </r>
  <r>
    <n v="990"/>
    <s v="Baltimore Family Fund_American Institute for Economic Research2014100"/>
    <x v="44"/>
    <s v="American Institute for Economic Research"/>
    <n v="100"/>
    <x v="10"/>
    <s v="added"/>
    <m/>
    <n v="8"/>
  </r>
  <r>
    <n v="990"/>
    <s v="Foulke Foundation Trust_American Institute for Economic Research20145000"/>
    <x v="15"/>
    <s v="American Institute for Economic Research"/>
    <n v="5000"/>
    <x v="10"/>
    <s v="added"/>
    <m/>
    <n v="18"/>
  </r>
  <r>
    <n v="990"/>
    <s v="Network for Good_American Institute for Economic Research201417990"/>
    <x v="51"/>
    <s v="American Institute for Economic Research"/>
    <n v="17990"/>
    <x v="10"/>
    <s v="added"/>
    <m/>
    <n v="26"/>
  </r>
  <r>
    <n v="990"/>
    <s v="Shell Oil Company Foundation_American Institute for Economic Research201452"/>
    <x v="27"/>
    <s v="American Institute for Economic Research"/>
    <n v="52"/>
    <x v="10"/>
    <s v="added"/>
    <m/>
    <n v="34"/>
  </r>
  <r>
    <n v="990"/>
    <s v="Baltimore Family Fund_American Institute for Economic Research2013100"/>
    <x v="44"/>
    <s v="American Institute for Economic Research"/>
    <n v="100"/>
    <x v="11"/>
    <s v="added"/>
    <m/>
    <n v="9"/>
  </r>
  <r>
    <n v="990"/>
    <s v="Foulke Foundation Trust_American Institute for Economic Research20135000"/>
    <x v="15"/>
    <s v="American Institute for Economic Research"/>
    <n v="5000"/>
    <x v="11"/>
    <s v="added"/>
    <m/>
    <n v="19"/>
  </r>
  <r>
    <n v="990"/>
    <s v="Network for Good_American Institute for Economic Research201325874"/>
    <x v="51"/>
    <s v="American Institute for Economic Research"/>
    <n v="25874"/>
    <x v="11"/>
    <s v="added"/>
    <m/>
    <n v="27"/>
  </r>
  <r>
    <n v="990"/>
    <s v="Shell Oil Company Foundation_American Institute for Economic Research201350"/>
    <x v="27"/>
    <s v="American Institute for Economic Research"/>
    <n v="50"/>
    <x v="11"/>
    <s v="added"/>
    <m/>
    <n v="35"/>
  </r>
  <r>
    <s v="https://projects.propublica.org/nonprofits/redirect_to_990/46826272/2012"/>
    <s v="Baltimore Family Fund_American Institute for Economic Research2012100"/>
    <x v="44"/>
    <s v="American Institute for Economic Research"/>
    <n v="100"/>
    <x v="12"/>
    <m/>
    <m/>
    <n v="42"/>
  </r>
  <r>
    <n v="990"/>
    <s v="Foulke Foundation Trust_American Institute for Economic Research20125000"/>
    <x v="15"/>
    <s v="American Institute for Economic Research"/>
    <n v="5000"/>
    <x v="12"/>
    <s v="added"/>
    <m/>
    <n v="20"/>
  </r>
  <r>
    <s v="https://projects.propublica.org/nonprofits/display_990/942598897/2014_01_PF%2F94-2598897_990PF_201303"/>
    <s v="George And Wilma Leonard Charitable Foundation_American Institute for Economic Research20121000"/>
    <x v="45"/>
    <s v="American Institute for Economic Research"/>
    <n v="1000"/>
    <x v="12"/>
    <m/>
    <m/>
    <n v="43"/>
  </r>
  <r>
    <s v="https://projects.propublica.org/nonprofits/redirect_to_990/911934775/2012"/>
    <s v="Griot Family Foundation_American Institute for Economic Research20121000"/>
    <x v="16"/>
    <s v="American Institute for Economic Research"/>
    <n v="1000"/>
    <x v="12"/>
    <m/>
    <m/>
    <n v="41"/>
  </r>
  <r>
    <n v="990"/>
    <s v="Network for Good_American Institute for Economic Research201210124"/>
    <x v="51"/>
    <s v="American Institute for Economic Research"/>
    <n v="10124"/>
    <x v="12"/>
    <s v="added"/>
    <m/>
    <n v="28"/>
  </r>
  <r>
    <n v="990"/>
    <s v="Orcas Bay Foundation_American Institute for Economic Research20121000"/>
    <x v="52"/>
    <s v="American Institute for Economic Research"/>
    <n v="1000"/>
    <x v="12"/>
    <s v="added"/>
    <m/>
    <n v="29"/>
  </r>
  <r>
    <n v="990"/>
    <s v="Foulke Foundation Trust_American Institute for Economic Research20115000"/>
    <x v="15"/>
    <s v="American Institute for Economic Research"/>
    <n v="5000"/>
    <x v="13"/>
    <s v="added"/>
    <m/>
    <n v="21"/>
  </r>
  <r>
    <s v="https://projects.propublica.org/nonprofits/redirect_to_990/911934775/2011"/>
    <s v="Griot Family Foundation_American Institute for Economic Research20114000"/>
    <x v="16"/>
    <s v="American Institute for Economic Research"/>
    <n v="4000"/>
    <x v="13"/>
    <m/>
    <m/>
    <n v="40"/>
  </r>
  <r>
    <n v="990"/>
    <s v="Orcas Bay Foundation_American Institute for Economic Research20114000"/>
    <x v="52"/>
    <s v="American Institute for Economic Research"/>
    <n v="4000"/>
    <x v="13"/>
    <s v="added"/>
    <m/>
    <n v="30"/>
  </r>
  <r>
    <n v="990"/>
    <s v="Foulke Foundation Trust_American Institute for Economic Research20106000"/>
    <x v="15"/>
    <s v="American Institute for Economic Research"/>
    <n v="6000"/>
    <x v="14"/>
    <s v="added"/>
    <m/>
    <n v="22"/>
  </r>
  <r>
    <s v="https://projects.propublica.org/nonprofits/redirect_to_990/911934775/2010"/>
    <s v="Griot Family Foundation_American Institute for Economic Research20105000"/>
    <x v="16"/>
    <s v="American Institute for Economic Research"/>
    <n v="5000"/>
    <x v="14"/>
    <m/>
    <m/>
    <n v="39"/>
  </r>
  <r>
    <n v="990"/>
    <s v="Orcas Bay Foundation_American Institute for Economic Research20105000"/>
    <x v="52"/>
    <s v="American Institute for Economic Research"/>
    <n v="5000"/>
    <x v="14"/>
    <s v="added"/>
    <m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A2B27-5855-4C6B-A58D-ABEB129B72FA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Donor" colHeaderCaption="Year">
  <location ref="A5:Q60" firstHeaderRow="1" firstDataRow="2" firstDataCol="1"/>
  <pivotFields count="9">
    <pivotField showAll="0"/>
    <pivotField showAll="0"/>
    <pivotField axis="axisRow" showAll="0" sortType="descending">
      <items count="57">
        <item x="36"/>
        <item x="0"/>
        <item x="46"/>
        <item x="8"/>
        <item x="44"/>
        <item x="37"/>
        <item x="47"/>
        <item x="38"/>
        <item x="9"/>
        <item x="48"/>
        <item x="39"/>
        <item x="10"/>
        <item x="40"/>
        <item m="1" x="54"/>
        <item x="49"/>
        <item x="11"/>
        <item x="12"/>
        <item x="1"/>
        <item x="13"/>
        <item x="14"/>
        <item x="15"/>
        <item x="45"/>
        <item x="16"/>
        <item x="17"/>
        <item x="18"/>
        <item x="2"/>
        <item x="19"/>
        <item x="31"/>
        <item x="20"/>
        <item m="1" x="55"/>
        <item x="3"/>
        <item x="41"/>
        <item x="32"/>
        <item x="21"/>
        <item x="33"/>
        <item x="22"/>
        <item x="51"/>
        <item x="4"/>
        <item x="52"/>
        <item x="5"/>
        <item x="6"/>
        <item x="7"/>
        <item x="23"/>
        <item x="24"/>
        <item x="25"/>
        <item x="26"/>
        <item x="27"/>
        <item x="28"/>
        <item x="50"/>
        <item x="43"/>
        <item x="42"/>
        <item x="34"/>
        <item x="35"/>
        <item x="29"/>
        <item x="30"/>
        <item m="1"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</pivotFields>
  <rowFields count="1">
    <field x="2"/>
  </rowFields>
  <rowItems count="54">
    <i>
      <x v="33"/>
    </i>
    <i>
      <x v="19"/>
    </i>
    <i>
      <x v="35"/>
    </i>
    <i>
      <x v="18"/>
    </i>
    <i>
      <x v="43"/>
    </i>
    <i>
      <x v="8"/>
    </i>
    <i>
      <x v="24"/>
    </i>
    <i>
      <x v="39"/>
    </i>
    <i>
      <x v="12"/>
    </i>
    <i>
      <x v="52"/>
    </i>
    <i>
      <x v="53"/>
    </i>
    <i>
      <x v="50"/>
    </i>
    <i>
      <x v="20"/>
    </i>
    <i>
      <x v="17"/>
    </i>
    <i>
      <x v="2"/>
    </i>
    <i>
      <x v="36"/>
    </i>
    <i>
      <x v="49"/>
    </i>
    <i>
      <x v="26"/>
    </i>
    <i>
      <x v="45"/>
    </i>
    <i>
      <x v="48"/>
    </i>
    <i>
      <x v="22"/>
    </i>
    <i>
      <x v="54"/>
    </i>
    <i>
      <x v="23"/>
    </i>
    <i>
      <x v="3"/>
    </i>
    <i>
      <x v="40"/>
    </i>
    <i>
      <x v="42"/>
    </i>
    <i>
      <x v="1"/>
    </i>
    <i>
      <x v="11"/>
    </i>
    <i>
      <x v="37"/>
    </i>
    <i>
      <x v="27"/>
    </i>
    <i>
      <x v="41"/>
    </i>
    <i>
      <x v="44"/>
    </i>
    <i>
      <x v="15"/>
    </i>
    <i>
      <x v="32"/>
    </i>
    <i>
      <x v="38"/>
    </i>
    <i>
      <x v="6"/>
    </i>
    <i>
      <x v="7"/>
    </i>
    <i>
      <x v="31"/>
    </i>
    <i>
      <x v="21"/>
    </i>
    <i>
      <x v="25"/>
    </i>
    <i>
      <x v="14"/>
    </i>
    <i>
      <x v="51"/>
    </i>
    <i>
      <x v="30"/>
    </i>
    <i>
      <x v="16"/>
    </i>
    <i>
      <x v="46"/>
    </i>
    <i>
      <x v="28"/>
    </i>
    <i>
      <x v="34"/>
    </i>
    <i>
      <x v="10"/>
    </i>
    <i>
      <x v="4"/>
    </i>
    <i>
      <x v="9"/>
    </i>
    <i>
      <x v="47"/>
    </i>
    <i>
      <x/>
    </i>
    <i>
      <x v="5"/>
    </i>
    <i t="grand">
      <x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contribution" fld="4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BFAC50-D7D2-4331-8F09-5838A7257B0B}" name="Table2" displayName="Table2" ref="A1:B54" totalsRowShown="0">
  <autoFilter ref="A1:B54" xr:uid="{EDBFAC50-D7D2-4331-8F09-5838A7257B0B}"/>
  <tableColumns count="2">
    <tableColumn id="1" xr3:uid="{455D9B96-83DD-4B4F-AAEF-35627D6D9782}" name="donor_name" dataDxfId="3"/>
    <tableColumn id="2" xr3:uid="{10A68A0F-FB8D-4195-B90A-ABFA2547C7F2}" name="ur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BDB556-46CF-4EB9-9FA1-700A8DCC75A0}" name="Table3" displayName="Table3" ref="A1:D29" totalsRowCount="1" headerRowDxfId="2">
  <autoFilter ref="A1:D28" xr:uid="{83BDB556-46CF-4EB9-9FA1-700A8DCC75A0}"/>
  <sortState xmlns:xlrd2="http://schemas.microsoft.com/office/spreadsheetml/2017/richdata2" ref="A2:D28">
    <sortCondition descending="1" ref="A1:A28"/>
  </sortState>
  <tableColumns count="4">
    <tableColumn id="1" xr3:uid="{AEE0640E-0F66-4BB4-A2E7-FA6838BC7AE1}" name="Year" totalsRowLabel="Total"/>
    <tableColumn id="2" xr3:uid="{7F52069F-82B2-4AC2-9F12-3B952F10551E}" name="Contractor Name"/>
    <tableColumn id="3" xr3:uid="{77567FB6-E51B-4A0D-A73F-F098F710C350}" name="Service"/>
    <tableColumn id="4" xr3:uid="{C7A052BF-C693-4488-93B5-749565C84441}" name="Compensation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american-institute-economic-research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desmog.com/koch-family-foundations/" TargetMode="External"/><Relationship Id="rId1" Type="http://schemas.openxmlformats.org/officeDocument/2006/relationships/hyperlink" Target="https://www.desmog.com/atlas-economic-research-foundatio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606A-4562-6549-A041-C98BB6B5A707}">
  <dimension ref="A1:R60"/>
  <sheetViews>
    <sheetView tabSelected="1" workbookViewId="0">
      <selection activeCell="D3" sqref="D3"/>
    </sheetView>
  </sheetViews>
  <sheetFormatPr baseColWidth="10" defaultColWidth="11" defaultRowHeight="16" x14ac:dyDescent="0.2"/>
  <cols>
    <col min="1" max="1" width="42.33203125" bestFit="1" customWidth="1"/>
    <col min="2" max="6" width="7.33203125" bestFit="1" customWidth="1"/>
    <col min="7" max="8" width="6.33203125" bestFit="1" customWidth="1"/>
    <col min="9" max="9" width="7.33203125" bestFit="1" customWidth="1"/>
    <col min="10" max="14" width="8.33203125" bestFit="1" customWidth="1"/>
    <col min="15" max="15" width="9.83203125" bestFit="1" customWidth="1"/>
    <col min="16" max="16" width="7.33203125" bestFit="1" customWidth="1"/>
    <col min="17" max="17" width="11" bestFit="1" customWidth="1"/>
    <col min="18" max="18" width="58.83203125" customWidth="1"/>
  </cols>
  <sheetData>
    <row r="1" spans="1:18" ht="31" x14ac:dyDescent="0.35">
      <c r="A1" s="8" t="s">
        <v>28</v>
      </c>
    </row>
    <row r="2" spans="1:18" x14ac:dyDescent="0.2">
      <c r="A2" t="s">
        <v>29</v>
      </c>
      <c r="B2" s="10">
        <v>45818</v>
      </c>
    </row>
    <row r="3" spans="1:18" x14ac:dyDescent="0.2">
      <c r="A3" s="9" t="s">
        <v>245</v>
      </c>
    </row>
    <row r="5" spans="1:18" x14ac:dyDescent="0.2">
      <c r="A5" s="5" t="s">
        <v>24</v>
      </c>
      <c r="B5" s="5" t="s">
        <v>26</v>
      </c>
    </row>
    <row r="6" spans="1:18" x14ac:dyDescent="0.2">
      <c r="A6" s="5" t="s">
        <v>27</v>
      </c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 t="s">
        <v>25</v>
      </c>
      <c r="R6" s="4" t="s">
        <v>31</v>
      </c>
    </row>
    <row r="7" spans="1:18" x14ac:dyDescent="0.2">
      <c r="A7" s="6" t="s">
        <v>104</v>
      </c>
      <c r="B7" s="7"/>
      <c r="C7" s="7"/>
      <c r="D7" s="7"/>
      <c r="E7" s="7"/>
      <c r="F7" s="7"/>
      <c r="G7" s="7"/>
      <c r="H7" s="7"/>
      <c r="I7" s="7"/>
      <c r="J7" s="7"/>
      <c r="K7" s="7"/>
      <c r="L7" s="7">
        <v>50000</v>
      </c>
      <c r="M7" s="7">
        <v>50000</v>
      </c>
      <c r="N7" s="7">
        <v>200000</v>
      </c>
      <c r="O7" s="7">
        <v>300000</v>
      </c>
      <c r="P7" s="7"/>
      <c r="Q7" s="7">
        <v>600000</v>
      </c>
      <c r="R7" t="str">
        <f>_xlfn.XLOOKUP(A7,Table2[donor_name],Table2[url],"")&amp;""</f>
        <v>https://www.sourcewatch.org/index.php/Lynde_and_Harry_Bradley_Foundation</v>
      </c>
    </row>
    <row r="8" spans="1:18" x14ac:dyDescent="0.2">
      <c r="A8" s="6" t="s">
        <v>16</v>
      </c>
      <c r="B8" s="7"/>
      <c r="C8" s="7"/>
      <c r="D8" s="7"/>
      <c r="E8" s="7"/>
      <c r="F8" s="7"/>
      <c r="G8" s="7"/>
      <c r="H8" s="7"/>
      <c r="I8" s="7"/>
      <c r="J8" s="7">
        <v>11225</v>
      </c>
      <c r="K8" s="7">
        <v>10150</v>
      </c>
      <c r="L8" s="7">
        <v>11535</v>
      </c>
      <c r="M8" s="7">
        <v>21405</v>
      </c>
      <c r="N8" s="7">
        <v>177380</v>
      </c>
      <c r="O8" s="7">
        <v>316640</v>
      </c>
      <c r="P8" s="7"/>
      <c r="Q8" s="7">
        <v>548335</v>
      </c>
      <c r="R8" t="str">
        <f>_xlfn.XLOOKUP(A8,Table2[donor_name],Table2[url],"")&amp;""</f>
        <v/>
      </c>
    </row>
    <row r="9" spans="1:18" x14ac:dyDescent="0.2">
      <c r="A9" s="6" t="s">
        <v>11</v>
      </c>
      <c r="B9" s="7"/>
      <c r="C9" s="7"/>
      <c r="D9" s="7"/>
      <c r="E9" s="7"/>
      <c r="F9" s="7"/>
      <c r="G9" s="7"/>
      <c r="H9" s="7"/>
      <c r="I9" s="7"/>
      <c r="J9" s="7">
        <v>45000</v>
      </c>
      <c r="K9" s="7">
        <v>80000</v>
      </c>
      <c r="L9" s="7">
        <v>60000</v>
      </c>
      <c r="M9" s="7">
        <v>80000</v>
      </c>
      <c r="N9" s="7">
        <v>80000</v>
      </c>
      <c r="O9" s="7">
        <v>50000</v>
      </c>
      <c r="P9" s="7"/>
      <c r="Q9" s="7">
        <v>395000</v>
      </c>
      <c r="R9" t="str">
        <f>_xlfn.XLOOKUP(A9,Table2[donor_name],Table2[url],"")&amp;""</f>
        <v/>
      </c>
    </row>
    <row r="10" spans="1:18" x14ac:dyDescent="0.2">
      <c r="A10" s="6" t="s">
        <v>99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>
        <v>30100</v>
      </c>
      <c r="M10" s="7">
        <v>55500</v>
      </c>
      <c r="N10" s="7">
        <v>108600</v>
      </c>
      <c r="O10" s="7">
        <v>138100</v>
      </c>
      <c r="P10" s="7"/>
      <c r="Q10" s="7">
        <v>332300</v>
      </c>
      <c r="R10" t="str">
        <f>_xlfn.XLOOKUP(A10,Table2[donor_name],Table2[url],"")&amp;""</f>
        <v>https://www.desmog.com/who-donors-trust/</v>
      </c>
    </row>
    <row r="11" spans="1:18" x14ac:dyDescent="0.2">
      <c r="A11" s="6" t="s">
        <v>158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100000</v>
      </c>
      <c r="O11" s="7">
        <v>100000</v>
      </c>
      <c r="P11" s="7"/>
      <c r="Q11" s="7">
        <v>200000</v>
      </c>
      <c r="R11" t="str">
        <f>_xlfn.XLOOKUP(A11,Table2[donor_name],Table2[url],"")&amp;""</f>
        <v>https://www.desmog.com/scaife-family-foundations/</v>
      </c>
    </row>
    <row r="12" spans="1:18" x14ac:dyDescent="0.2">
      <c r="A12" s="6" t="s">
        <v>173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v>50000</v>
      </c>
      <c r="O12" s="7">
        <v>130000</v>
      </c>
      <c r="P12" s="7"/>
      <c r="Q12" s="7">
        <v>180000</v>
      </c>
      <c r="R12" t="str">
        <f>_xlfn.XLOOKUP(A12,Table2[donor_name],Table2[url],"")&amp;""</f>
        <v>https://www.sourcewatch.org/index.php/Bradley_Impact_Fund</v>
      </c>
    </row>
    <row r="13" spans="1:18" x14ac:dyDescent="0.2">
      <c r="A13" s="6" t="s">
        <v>64</v>
      </c>
      <c r="B13" s="7"/>
      <c r="C13" s="7"/>
      <c r="D13" s="7"/>
      <c r="E13" s="7"/>
      <c r="F13" s="7"/>
      <c r="G13" s="7"/>
      <c r="H13" s="7"/>
      <c r="I13" s="7"/>
      <c r="J13" s="7"/>
      <c r="K13" s="7">
        <v>11000</v>
      </c>
      <c r="L13" s="7">
        <v>10000</v>
      </c>
      <c r="M13" s="7">
        <v>25000</v>
      </c>
      <c r="N13" s="7">
        <v>40000</v>
      </c>
      <c r="O13" s="7">
        <v>40000</v>
      </c>
      <c r="P13" s="7"/>
      <c r="Q13" s="7">
        <v>126000</v>
      </c>
      <c r="R13" t="str">
        <f>_xlfn.XLOOKUP(A13,Table2[donor_name],Table2[url],"")&amp;""</f>
        <v/>
      </c>
    </row>
    <row r="14" spans="1:18" x14ac:dyDescent="0.2">
      <c r="A14" s="6" t="s">
        <v>80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20000</v>
      </c>
      <c r="M14" s="7">
        <v>20000</v>
      </c>
      <c r="N14" s="7">
        <v>25000</v>
      </c>
      <c r="O14" s="7">
        <v>25000</v>
      </c>
      <c r="P14" s="7">
        <v>25000</v>
      </c>
      <c r="Q14" s="7">
        <v>115000</v>
      </c>
      <c r="R14" t="str">
        <f>_xlfn.XLOOKUP(A14,Table2[donor_name],Table2[url],"")&amp;""</f>
        <v/>
      </c>
    </row>
    <row r="15" spans="1:18" x14ac:dyDescent="0.2">
      <c r="A15" s="6" t="s">
        <v>8</v>
      </c>
      <c r="B15" s="7"/>
      <c r="C15" s="7"/>
      <c r="D15" s="7"/>
      <c r="E15" s="7"/>
      <c r="F15" s="7"/>
      <c r="G15" s="7"/>
      <c r="H15" s="7"/>
      <c r="I15" s="7"/>
      <c r="J15" s="7">
        <v>68100</v>
      </c>
      <c r="K15" s="7">
        <v>34650</v>
      </c>
      <c r="L15" s="7">
        <v>4077</v>
      </c>
      <c r="M15" s="7">
        <v>4077</v>
      </c>
      <c r="N15" s="7"/>
      <c r="O15" s="7"/>
      <c r="P15" s="7"/>
      <c r="Q15" s="7">
        <v>110904</v>
      </c>
      <c r="R15" t="str">
        <f>_xlfn.XLOOKUP(A15,Table2[donor_name],Table2[url],"")&amp;""</f>
        <v>https://www.desmog.com/koch-family-foundations/</v>
      </c>
    </row>
    <row r="16" spans="1:18" x14ac:dyDescent="0.2">
      <c r="A16" s="6" t="s">
        <v>82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>
        <v>50000</v>
      </c>
      <c r="M16" s="7"/>
      <c r="N16" s="7">
        <v>50000</v>
      </c>
      <c r="O16" s="7"/>
      <c r="P16" s="7"/>
      <c r="Q16" s="7">
        <v>100000</v>
      </c>
      <c r="R16" t="str">
        <f>_xlfn.XLOOKUP(A16,Table2[donor_name],Table2[url],"")&amp;""</f>
        <v>https://www.sourcewatch.org/index.php/Thomas_W._Smith_Foundation</v>
      </c>
    </row>
    <row r="17" spans="1:18" x14ac:dyDescent="0.2">
      <c r="A17" s="6" t="s">
        <v>143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v>19200</v>
      </c>
      <c r="N17" s="7">
        <v>42000</v>
      </c>
      <c r="O17" s="7">
        <v>14700</v>
      </c>
      <c r="P17" s="7"/>
      <c r="Q17" s="7">
        <v>75900</v>
      </c>
      <c r="R17" t="str">
        <f>_xlfn.XLOOKUP(A17,Table2[donor_name],Table2[url],"")&amp;""</f>
        <v/>
      </c>
    </row>
    <row r="18" spans="1:18" x14ac:dyDescent="0.2">
      <c r="A18" s="6" t="s">
        <v>138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75000</v>
      </c>
      <c r="N18" s="7"/>
      <c r="O18" s="7"/>
      <c r="P18" s="7"/>
      <c r="Q18" s="7">
        <v>75000</v>
      </c>
      <c r="R18" t="str">
        <f>_xlfn.XLOOKUP(A18,Table2[donor_name],Table2[url],"")&amp;""</f>
        <v>https://www.sourcewatch.org/index.php/Chicago_Community_Trust</v>
      </c>
    </row>
    <row r="19" spans="1:18" x14ac:dyDescent="0.2">
      <c r="A19" s="6" t="s">
        <v>18</v>
      </c>
      <c r="B19" s="7">
        <v>6000</v>
      </c>
      <c r="C19" s="7">
        <v>5000</v>
      </c>
      <c r="D19" s="7">
        <v>5000</v>
      </c>
      <c r="E19" s="7">
        <v>5000</v>
      </c>
      <c r="F19" s="7">
        <v>5000</v>
      </c>
      <c r="G19" s="7">
        <v>5000</v>
      </c>
      <c r="H19" s="7">
        <v>5000</v>
      </c>
      <c r="I19" s="7">
        <v>5000</v>
      </c>
      <c r="J19" s="7">
        <v>4000</v>
      </c>
      <c r="K19" s="7">
        <v>3500</v>
      </c>
      <c r="L19" s="7">
        <v>3500</v>
      </c>
      <c r="M19" s="7">
        <v>3000</v>
      </c>
      <c r="N19" s="7">
        <v>3000</v>
      </c>
      <c r="O19" s="7">
        <v>3000</v>
      </c>
      <c r="P19" s="7"/>
      <c r="Q19" s="7">
        <v>61000</v>
      </c>
      <c r="R19" t="str">
        <f>_xlfn.XLOOKUP(A19,Table2[donor_name],Table2[url],"")&amp;""</f>
        <v/>
      </c>
    </row>
    <row r="20" spans="1:18" x14ac:dyDescent="0.2">
      <c r="A20" s="6" t="s">
        <v>145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7450</v>
      </c>
      <c r="N20" s="7">
        <v>8600</v>
      </c>
      <c r="O20" s="7">
        <v>10750</v>
      </c>
      <c r="P20" s="7">
        <v>32296</v>
      </c>
      <c r="Q20" s="7">
        <v>59096</v>
      </c>
      <c r="R20" t="str">
        <f>_xlfn.XLOOKUP(A20,Table2[donor_name],Table2[url],"")&amp;""</f>
        <v/>
      </c>
    </row>
    <row r="21" spans="1:18" x14ac:dyDescent="0.2">
      <c r="A21" s="6" t="s">
        <v>12</v>
      </c>
      <c r="B21" s="7"/>
      <c r="C21" s="7"/>
      <c r="D21" s="7"/>
      <c r="E21" s="7"/>
      <c r="F21" s="7"/>
      <c r="G21" s="7"/>
      <c r="H21" s="7"/>
      <c r="I21" s="7"/>
      <c r="J21" s="7">
        <v>54133</v>
      </c>
      <c r="K21" s="7"/>
      <c r="L21" s="7"/>
      <c r="M21" s="7"/>
      <c r="N21" s="7"/>
      <c r="O21" s="7"/>
      <c r="P21" s="7"/>
      <c r="Q21" s="7">
        <v>54133</v>
      </c>
      <c r="R21" t="str">
        <f>_xlfn.XLOOKUP(A21,Table2[donor_name],Table2[url],"")&amp;""</f>
        <v>https://www.desmog.com/atlas-economic-research-foundation</v>
      </c>
    </row>
    <row r="22" spans="1:18" x14ac:dyDescent="0.2">
      <c r="A22" s="6" t="s">
        <v>20</v>
      </c>
      <c r="B22" s="7"/>
      <c r="C22" s="7"/>
      <c r="D22" s="7">
        <v>10124</v>
      </c>
      <c r="E22" s="7">
        <v>25874</v>
      </c>
      <c r="F22" s="7">
        <v>17990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53988</v>
      </c>
      <c r="R22" t="str">
        <f>_xlfn.XLOOKUP(A22,Table2[donor_name],Table2[url],"")&amp;""</f>
        <v>https://www.sourcewatch.org/index.php?title=Network_for_Good</v>
      </c>
    </row>
    <row r="23" spans="1:18" x14ac:dyDescent="0.2">
      <c r="A23" s="6" t="s">
        <v>101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v>50000</v>
      </c>
      <c r="M23" s="7"/>
      <c r="N23" s="7"/>
      <c r="O23" s="7"/>
      <c r="P23" s="7"/>
      <c r="Q23" s="7">
        <v>50000</v>
      </c>
      <c r="R23" t="str">
        <f>_xlfn.XLOOKUP(A23,Table2[donor_name],Table2[url],"")&amp;""</f>
        <v/>
      </c>
    </row>
    <row r="24" spans="1:18" x14ac:dyDescent="0.2">
      <c r="A24" s="6" t="s">
        <v>135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5000</v>
      </c>
      <c r="N24" s="7">
        <v>15000</v>
      </c>
      <c r="O24" s="7">
        <v>30000</v>
      </c>
      <c r="P24" s="7"/>
      <c r="Q24" s="7">
        <v>50000</v>
      </c>
      <c r="R24" t="str">
        <f>_xlfn.XLOOKUP(A24,Table2[donor_name],Table2[url],"")&amp;""</f>
        <v>https://www.sourcewatch.org/index.php/John_William_Pope_Foundation</v>
      </c>
    </row>
    <row r="25" spans="1:18" x14ac:dyDescent="0.2">
      <c r="A25" s="6" t="s">
        <v>194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46000</v>
      </c>
      <c r="P25" s="7"/>
      <c r="Q25" s="7">
        <v>46000</v>
      </c>
      <c r="R25" t="str">
        <f>_xlfn.XLOOKUP(A25,Table2[donor_name],Table2[url],"")&amp;""</f>
        <v>https://www.sourcewatch.org/index.php/Searle_Freedom_Trust</v>
      </c>
    </row>
    <row r="26" spans="1:18" x14ac:dyDescent="0.2">
      <c r="A26" s="6" t="s">
        <v>58</v>
      </c>
      <c r="B26" s="7"/>
      <c r="C26" s="7"/>
      <c r="D26" s="7"/>
      <c r="E26" s="7"/>
      <c r="F26" s="7"/>
      <c r="G26" s="7"/>
      <c r="H26" s="7"/>
      <c r="I26" s="7">
        <v>39000</v>
      </c>
      <c r="J26" s="7"/>
      <c r="K26" s="7"/>
      <c r="L26" s="7"/>
      <c r="M26" s="7"/>
      <c r="N26" s="7"/>
      <c r="O26" s="7"/>
      <c r="P26" s="7"/>
      <c r="Q26" s="7">
        <v>39000</v>
      </c>
      <c r="R26" t="str">
        <f>_xlfn.XLOOKUP(A26,Table2[donor_name],Table2[url],"")&amp;""</f>
        <v/>
      </c>
    </row>
    <row r="27" spans="1:18" x14ac:dyDescent="0.2">
      <c r="A27" s="6" t="s">
        <v>47</v>
      </c>
      <c r="B27" s="7">
        <v>5000</v>
      </c>
      <c r="C27" s="7">
        <v>4000</v>
      </c>
      <c r="D27" s="7">
        <v>1000</v>
      </c>
      <c r="E27" s="7"/>
      <c r="F27" s="7"/>
      <c r="G27" s="7"/>
      <c r="H27" s="7"/>
      <c r="I27" s="7"/>
      <c r="J27" s="7"/>
      <c r="K27" s="7">
        <v>5000</v>
      </c>
      <c r="L27" s="7">
        <v>5000</v>
      </c>
      <c r="M27" s="7">
        <v>5000</v>
      </c>
      <c r="N27" s="7">
        <v>6400</v>
      </c>
      <c r="O27" s="7">
        <v>5200</v>
      </c>
      <c r="P27" s="7"/>
      <c r="Q27" s="7">
        <v>36600</v>
      </c>
      <c r="R27" t="str">
        <f>_xlfn.XLOOKUP(A27,Table2[donor_name],Table2[url],"")&amp;""</f>
        <v/>
      </c>
    </row>
    <row r="28" spans="1:18" x14ac:dyDescent="0.2">
      <c r="A28" s="6" t="s">
        <v>59</v>
      </c>
      <c r="B28" s="7"/>
      <c r="C28" s="7"/>
      <c r="D28" s="7"/>
      <c r="E28" s="7"/>
      <c r="F28" s="7"/>
      <c r="G28" s="7"/>
      <c r="H28" s="7"/>
      <c r="I28" s="7"/>
      <c r="J28" s="7">
        <v>5000</v>
      </c>
      <c r="K28" s="7">
        <v>5000</v>
      </c>
      <c r="L28" s="7">
        <v>10000</v>
      </c>
      <c r="M28" s="7">
        <v>5000</v>
      </c>
      <c r="N28" s="7">
        <v>5000</v>
      </c>
      <c r="O28" s="7">
        <v>6000</v>
      </c>
      <c r="P28" s="7"/>
      <c r="Q28" s="7">
        <v>36000</v>
      </c>
      <c r="R28" t="str">
        <f>_xlfn.XLOOKUP(A28,Table2[donor_name],Table2[url],"")&amp;""</f>
        <v/>
      </c>
    </row>
    <row r="29" spans="1:18" x14ac:dyDescent="0.2">
      <c r="A29" s="6" t="s">
        <v>124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15000</v>
      </c>
      <c r="O29" s="7">
        <v>20000</v>
      </c>
      <c r="P29" s="7"/>
      <c r="Q29" s="7">
        <v>35000</v>
      </c>
      <c r="R29" t="str">
        <f>_xlfn.XLOOKUP(A29,Table2[donor_name],Table2[url],"")&amp;""</f>
        <v/>
      </c>
    </row>
    <row r="30" spans="1:18" x14ac:dyDescent="0.2">
      <c r="A30" s="6" t="s">
        <v>130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>
        <v>10000</v>
      </c>
      <c r="N30" s="7">
        <v>10000</v>
      </c>
      <c r="O30" s="7">
        <v>10000</v>
      </c>
      <c r="P30" s="7"/>
      <c r="Q30" s="7">
        <v>30000</v>
      </c>
      <c r="R30" t="str">
        <f>_xlfn.XLOOKUP(A30,Table2[donor_name],Table2[url],"")&amp;""</f>
        <v/>
      </c>
    </row>
    <row r="31" spans="1:18" x14ac:dyDescent="0.2">
      <c r="A31" s="6" t="s">
        <v>91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>
        <v>7500</v>
      </c>
      <c r="M31" s="7"/>
      <c r="N31" s="7"/>
      <c r="O31" s="7"/>
      <c r="P31" s="7">
        <v>20000</v>
      </c>
      <c r="Q31" s="7">
        <v>27500</v>
      </c>
      <c r="R31" t="str">
        <f>_xlfn.XLOOKUP(A31,Table2[donor_name],Table2[url],"")&amp;""</f>
        <v/>
      </c>
    </row>
    <row r="32" spans="1:18" x14ac:dyDescent="0.2">
      <c r="A32" s="6" t="s">
        <v>204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25000</v>
      </c>
      <c r="P32" s="7"/>
      <c r="Q32" s="7">
        <v>25000</v>
      </c>
      <c r="R32" t="str">
        <f>_xlfn.XLOOKUP(A32,Table2[donor_name],Table2[url],"")&amp;""</f>
        <v>https://www.sourcewatch.org/index.php/Rodney_Fund</v>
      </c>
    </row>
    <row r="33" spans="1:18" x14ac:dyDescent="0.2">
      <c r="A33" s="6" t="s">
        <v>180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v>5183</v>
      </c>
      <c r="O33" s="7">
        <v>9329</v>
      </c>
      <c r="P33" s="7">
        <v>9937</v>
      </c>
      <c r="Q33" s="7">
        <v>24449</v>
      </c>
      <c r="R33" t="str">
        <f>_xlfn.XLOOKUP(A33,Table2[donor_name],Table2[url],"")&amp;""</f>
        <v/>
      </c>
    </row>
    <row r="34" spans="1:18" x14ac:dyDescent="0.2">
      <c r="A34" s="6" t="s">
        <v>185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v>20000</v>
      </c>
      <c r="P34" s="7"/>
      <c r="Q34" s="7">
        <v>20000</v>
      </c>
      <c r="R34" t="str">
        <f>_xlfn.XLOOKUP(A34,Table2[donor_name],Table2[url],"")&amp;""</f>
        <v>https://www.desmog.com/cato-institute/</v>
      </c>
    </row>
    <row r="35" spans="1:18" x14ac:dyDescent="0.2">
      <c r="A35" s="6" t="s">
        <v>113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>
        <v>5000</v>
      </c>
      <c r="N35" s="7">
        <v>5000</v>
      </c>
      <c r="O35" s="7">
        <v>5000</v>
      </c>
      <c r="P35" s="7">
        <v>5000</v>
      </c>
      <c r="Q35" s="7">
        <v>20000</v>
      </c>
      <c r="R35" t="str">
        <f>_xlfn.XLOOKUP(A35,Table2[donor_name],Table2[url],"")&amp;""</f>
        <v/>
      </c>
    </row>
    <row r="36" spans="1:18" x14ac:dyDescent="0.2">
      <c r="A36" s="6" t="s">
        <v>84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>
        <v>10000</v>
      </c>
      <c r="M36" s="7">
        <v>5000</v>
      </c>
      <c r="N36" s="7">
        <v>5000</v>
      </c>
      <c r="O36" s="7"/>
      <c r="P36" s="7"/>
      <c r="Q36" s="7">
        <v>20000</v>
      </c>
      <c r="R36" t="str">
        <f>_xlfn.XLOOKUP(A36,Table2[donor_name],Table2[url],"")&amp;""</f>
        <v/>
      </c>
    </row>
    <row r="37" spans="1:18" x14ac:dyDescent="0.2">
      <c r="A37" s="6" t="s">
        <v>226</v>
      </c>
      <c r="B37" s="7"/>
      <c r="C37" s="7"/>
      <c r="D37" s="7"/>
      <c r="E37" s="7"/>
      <c r="F37" s="7"/>
      <c r="G37" s="7">
        <v>1000</v>
      </c>
      <c r="H37" s="7">
        <v>2000</v>
      </c>
      <c r="I37" s="7"/>
      <c r="J37" s="7">
        <v>2000</v>
      </c>
      <c r="K37" s="7">
        <v>2000</v>
      </c>
      <c r="L37" s="7">
        <v>2000</v>
      </c>
      <c r="M37" s="7">
        <v>4000</v>
      </c>
      <c r="N37" s="7">
        <v>4000</v>
      </c>
      <c r="O37" s="7"/>
      <c r="P37" s="7">
        <v>2000</v>
      </c>
      <c r="Q37" s="7">
        <v>19000</v>
      </c>
      <c r="R37" t="str">
        <f>_xlfn.XLOOKUP(A37,Table2[donor_name],Table2[url],"")&amp;""</f>
        <v/>
      </c>
    </row>
    <row r="38" spans="1:18" x14ac:dyDescent="0.2">
      <c r="A38" s="6" t="s">
        <v>74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>
        <v>5000</v>
      </c>
      <c r="M38" s="7">
        <v>5000</v>
      </c>
      <c r="N38" s="7">
        <v>5000</v>
      </c>
      <c r="O38" s="7">
        <v>3000</v>
      </c>
      <c r="P38" s="7"/>
      <c r="Q38" s="7">
        <v>18000</v>
      </c>
      <c r="R38" t="str">
        <f>_xlfn.XLOOKUP(A38,Table2[donor_name],Table2[url],"")&amp;""</f>
        <v/>
      </c>
    </row>
    <row r="39" spans="1:18" x14ac:dyDescent="0.2">
      <c r="A39" s="6" t="s">
        <v>77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>
        <v>2000</v>
      </c>
      <c r="M39" s="7">
        <v>4000</v>
      </c>
      <c r="N39" s="7">
        <v>2000</v>
      </c>
      <c r="O39" s="7">
        <v>4500</v>
      </c>
      <c r="P39" s="7"/>
      <c r="Q39" s="7">
        <v>12500</v>
      </c>
      <c r="R39" t="str">
        <f>_xlfn.XLOOKUP(A39,Table2[donor_name],Table2[url],"")&amp;""</f>
        <v/>
      </c>
    </row>
    <row r="40" spans="1:18" x14ac:dyDescent="0.2">
      <c r="A40" s="6" t="s">
        <v>96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>
        <v>3000</v>
      </c>
      <c r="M40" s="7"/>
      <c r="N40" s="7">
        <v>7500</v>
      </c>
      <c r="O40" s="7"/>
      <c r="P40" s="7"/>
      <c r="Q40" s="7">
        <v>10500</v>
      </c>
      <c r="R40" t="str">
        <f>_xlfn.XLOOKUP(A40,Table2[donor_name],Table2[url],"")&amp;""</f>
        <v/>
      </c>
    </row>
    <row r="41" spans="1:18" x14ac:dyDescent="0.2">
      <c r="A41" s="6" t="s">
        <v>21</v>
      </c>
      <c r="B41" s="7">
        <v>5000</v>
      </c>
      <c r="C41" s="7">
        <v>4000</v>
      </c>
      <c r="D41" s="7">
        <v>1000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>
        <v>10000</v>
      </c>
      <c r="R41" t="str">
        <f>_xlfn.XLOOKUP(A41,Table2[donor_name],Table2[url],"")&amp;""</f>
        <v/>
      </c>
    </row>
    <row r="42" spans="1:18" x14ac:dyDescent="0.2">
      <c r="A42" s="6" t="s">
        <v>14</v>
      </c>
      <c r="B42" s="7"/>
      <c r="C42" s="7"/>
      <c r="D42" s="7"/>
      <c r="E42" s="7"/>
      <c r="F42" s="7"/>
      <c r="G42" s="7"/>
      <c r="H42" s="7"/>
      <c r="I42" s="7"/>
      <c r="J42" s="7">
        <v>10000</v>
      </c>
      <c r="K42" s="7"/>
      <c r="L42" s="7"/>
      <c r="M42" s="7"/>
      <c r="N42" s="7"/>
      <c r="O42" s="7"/>
      <c r="P42" s="7"/>
      <c r="Q42" s="7">
        <v>10000</v>
      </c>
      <c r="R42" t="str">
        <f>_xlfn.XLOOKUP(A42,Table2[donor_name],Table2[url],"")&amp;""</f>
        <v/>
      </c>
    </row>
    <row r="43" spans="1:18" x14ac:dyDescent="0.2">
      <c r="A43" s="6" t="s">
        <v>87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>
        <v>1000</v>
      </c>
      <c r="M43" s="7">
        <v>5000</v>
      </c>
      <c r="N43" s="7"/>
      <c r="O43" s="7"/>
      <c r="P43" s="7"/>
      <c r="Q43" s="7">
        <v>6000</v>
      </c>
      <c r="R43" t="str">
        <f>_xlfn.XLOOKUP(A43,Table2[donor_name],Table2[url],"")&amp;""</f>
        <v/>
      </c>
    </row>
    <row r="44" spans="1:18" x14ac:dyDescent="0.2">
      <c r="A44" s="6" t="s">
        <v>94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3000</v>
      </c>
      <c r="M44" s="7">
        <v>1000</v>
      </c>
      <c r="N44" s="7"/>
      <c r="O44" s="7"/>
      <c r="P44" s="7"/>
      <c r="Q44" s="7">
        <v>4000</v>
      </c>
      <c r="R44" t="str">
        <f>_xlfn.XLOOKUP(A44,Table2[donor_name],Table2[url],"")&amp;""</f>
        <v>https://www.sourcewatch.org/index.php/Lilly_Endowment</v>
      </c>
    </row>
    <row r="45" spans="1:18" x14ac:dyDescent="0.2">
      <c r="A45" s="6" t="s">
        <v>19</v>
      </c>
      <c r="B45" s="7"/>
      <c r="C45" s="7"/>
      <c r="D45" s="7">
        <v>1000</v>
      </c>
      <c r="E45" s="7"/>
      <c r="F45" s="7"/>
      <c r="G45" s="7">
        <v>1000</v>
      </c>
      <c r="H45" s="7"/>
      <c r="I45" s="7">
        <v>1000</v>
      </c>
      <c r="J45" s="7"/>
      <c r="K45" s="7">
        <v>500</v>
      </c>
      <c r="L45" s="7"/>
      <c r="M45" s="7"/>
      <c r="N45" s="7"/>
      <c r="O45" s="7"/>
      <c r="P45" s="7"/>
      <c r="Q45" s="7">
        <v>3500</v>
      </c>
      <c r="R45" t="str">
        <f>_xlfn.XLOOKUP(A45,Table2[donor_name],Table2[url],"")&amp;""</f>
        <v/>
      </c>
    </row>
    <row r="46" spans="1:18" x14ac:dyDescent="0.2">
      <c r="A46" s="6" t="s">
        <v>150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v>1000</v>
      </c>
      <c r="O46" s="7">
        <v>1000</v>
      </c>
      <c r="P46" s="7">
        <v>1000</v>
      </c>
      <c r="Q46" s="7">
        <v>3000</v>
      </c>
      <c r="R46" t="str">
        <f>_xlfn.XLOOKUP(A46,Table2[donor_name],Table2[url],"")&amp;""</f>
        <v/>
      </c>
    </row>
    <row r="47" spans="1:18" x14ac:dyDescent="0.2">
      <c r="A47" s="6" t="s">
        <v>15</v>
      </c>
      <c r="B47" s="7"/>
      <c r="C47" s="7"/>
      <c r="D47" s="7"/>
      <c r="E47" s="7"/>
      <c r="F47" s="7"/>
      <c r="G47" s="7"/>
      <c r="H47" s="7"/>
      <c r="I47" s="7">
        <v>1500</v>
      </c>
      <c r="J47" s="7">
        <v>1500</v>
      </c>
      <c r="K47" s="7"/>
      <c r="L47" s="7"/>
      <c r="M47" s="7"/>
      <c r="N47" s="7"/>
      <c r="O47" s="7"/>
      <c r="P47" s="7"/>
      <c r="Q47" s="7">
        <v>3000</v>
      </c>
      <c r="R47" t="str">
        <f>_xlfn.XLOOKUP(A47,Table2[donor_name],Table2[url],"")&amp;""</f>
        <v/>
      </c>
    </row>
    <row r="48" spans="1:18" x14ac:dyDescent="0.2">
      <c r="A48" s="6" t="s">
        <v>171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v>2500</v>
      </c>
      <c r="O48" s="7"/>
      <c r="P48" s="7"/>
      <c r="Q48" s="7">
        <v>2500</v>
      </c>
      <c r="R48" t="str">
        <f>_xlfn.XLOOKUP(A48,Table2[donor_name],Table2[url],"")&amp;""</f>
        <v/>
      </c>
    </row>
    <row r="49" spans="1:18" x14ac:dyDescent="0.2">
      <c r="A49" s="6" t="s">
        <v>228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>
        <v>500</v>
      </c>
      <c r="M49" s="7">
        <v>250</v>
      </c>
      <c r="N49" s="7">
        <v>500</v>
      </c>
      <c r="O49" s="7">
        <v>250</v>
      </c>
      <c r="P49" s="7">
        <v>500</v>
      </c>
      <c r="Q49" s="7">
        <v>2000</v>
      </c>
      <c r="R49" t="str">
        <f>_xlfn.XLOOKUP(A49,Table2[donor_name],Table2[url],"")&amp;""</f>
        <v/>
      </c>
    </row>
    <row r="50" spans="1:18" x14ac:dyDescent="0.2">
      <c r="A50" s="6" t="s">
        <v>165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1000</v>
      </c>
      <c r="O50" s="7">
        <v>1000</v>
      </c>
      <c r="P50" s="7"/>
      <c r="Q50" s="7">
        <v>2000</v>
      </c>
      <c r="R50" t="str">
        <f>_xlfn.XLOOKUP(A50,Table2[donor_name],Table2[url],"")&amp;""</f>
        <v/>
      </c>
    </row>
    <row r="51" spans="1:18" x14ac:dyDescent="0.2">
      <c r="A51" s="6" t="s">
        <v>22</v>
      </c>
      <c r="B51" s="7"/>
      <c r="C51" s="7"/>
      <c r="D51" s="7"/>
      <c r="E51" s="7">
        <v>50</v>
      </c>
      <c r="F51" s="7">
        <v>52</v>
      </c>
      <c r="G51" s="7">
        <v>100</v>
      </c>
      <c r="H51" s="7">
        <v>100</v>
      </c>
      <c r="I51" s="7">
        <v>200</v>
      </c>
      <c r="J51" s="7">
        <v>100</v>
      </c>
      <c r="K51" s="7">
        <v>50</v>
      </c>
      <c r="L51" s="7">
        <v>200</v>
      </c>
      <c r="M51" s="7">
        <v>100</v>
      </c>
      <c r="N51" s="7"/>
      <c r="O51" s="7">
        <v>100</v>
      </c>
      <c r="P51" s="7"/>
      <c r="Q51" s="7">
        <v>1052</v>
      </c>
      <c r="R51" t="str">
        <f>_xlfn.XLOOKUP(A51,Table2[donor_name],Table2[url],"")&amp;""</f>
        <v>https://www.sourcewatch.org/index.php/Shell</v>
      </c>
    </row>
    <row r="52" spans="1:18" x14ac:dyDescent="0.2">
      <c r="A52" s="6" t="s">
        <v>198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v>1000</v>
      </c>
      <c r="P52" s="7"/>
      <c r="Q52" s="7">
        <v>1000</v>
      </c>
      <c r="R52" t="str">
        <f>_xlfn.XLOOKUP(A52,Table2[donor_name],Table2[url],"")&amp;""</f>
        <v/>
      </c>
    </row>
    <row r="53" spans="1:18" x14ac:dyDescent="0.2">
      <c r="A53" s="6" t="s">
        <v>128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v>500</v>
      </c>
      <c r="N53" s="7">
        <v>500</v>
      </c>
      <c r="O53" s="7"/>
      <c r="P53" s="7"/>
      <c r="Q53" s="7">
        <v>1000</v>
      </c>
      <c r="R53" t="str">
        <f>_xlfn.XLOOKUP(A53,Table2[donor_name],Table2[url],"")&amp;""</f>
        <v/>
      </c>
    </row>
    <row r="54" spans="1:18" x14ac:dyDescent="0.2">
      <c r="A54" s="6" t="s">
        <v>132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v>1000</v>
      </c>
      <c r="N54" s="7"/>
      <c r="O54" s="7"/>
      <c r="P54" s="7"/>
      <c r="Q54" s="7">
        <v>1000</v>
      </c>
      <c r="R54" t="str">
        <f>_xlfn.XLOOKUP(A54,Table2[donor_name],Table2[url],"")&amp;""</f>
        <v/>
      </c>
    </row>
    <row r="55" spans="1:18" x14ac:dyDescent="0.2">
      <c r="A55" s="6" t="s">
        <v>13</v>
      </c>
      <c r="B55" s="7"/>
      <c r="C55" s="7"/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/>
      <c r="M55" s="7"/>
      <c r="N55" s="7"/>
      <c r="O55" s="7"/>
      <c r="P55" s="7"/>
      <c r="Q55" s="7">
        <v>800</v>
      </c>
      <c r="R55" t="str">
        <f>_xlfn.XLOOKUP(A55,Table2[donor_name],Table2[url],"")&amp;""</f>
        <v/>
      </c>
    </row>
    <row r="56" spans="1:18" x14ac:dyDescent="0.2">
      <c r="A56" s="6" t="s">
        <v>54</v>
      </c>
      <c r="B56" s="7"/>
      <c r="C56" s="7"/>
      <c r="D56" s="7"/>
      <c r="E56" s="7"/>
      <c r="F56" s="7"/>
      <c r="G56" s="7"/>
      <c r="H56" s="7">
        <v>50</v>
      </c>
      <c r="I56" s="7"/>
      <c r="J56" s="7">
        <v>400</v>
      </c>
      <c r="K56" s="7"/>
      <c r="L56" s="7"/>
      <c r="M56" s="7"/>
      <c r="N56" s="7"/>
      <c r="O56" s="7"/>
      <c r="P56" s="7"/>
      <c r="Q56" s="7">
        <v>450</v>
      </c>
      <c r="R56" t="str">
        <f>_xlfn.XLOOKUP(A56,Table2[donor_name],Table2[url],"")&amp;""</f>
        <v/>
      </c>
    </row>
    <row r="57" spans="1:18" x14ac:dyDescent="0.2">
      <c r="A57" s="6" t="s">
        <v>115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v>100</v>
      </c>
      <c r="N57" s="7">
        <v>100</v>
      </c>
      <c r="O57" s="7">
        <v>100</v>
      </c>
      <c r="P57" s="7"/>
      <c r="Q57" s="7">
        <v>300</v>
      </c>
      <c r="R57" t="str">
        <f>_xlfn.XLOOKUP(A57,Table2[donor_name],Table2[url],"")&amp;""</f>
        <v/>
      </c>
    </row>
    <row r="58" spans="1:18" x14ac:dyDescent="0.2">
      <c r="A58" s="6" t="s">
        <v>121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v>200</v>
      </c>
      <c r="N58" s="7"/>
      <c r="O58" s="7"/>
      <c r="P58" s="7"/>
      <c r="Q58" s="7">
        <v>200</v>
      </c>
      <c r="R58" t="str">
        <f>_xlfn.XLOOKUP(A58,Table2[donor_name],Table2[url],"")&amp;""</f>
        <v/>
      </c>
    </row>
    <row r="59" spans="1:18" x14ac:dyDescent="0.2">
      <c r="A59" s="6" t="s">
        <v>50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v>100</v>
      </c>
      <c r="N59" s="7"/>
      <c r="O59" s="7"/>
      <c r="P59" s="7"/>
      <c r="Q59" s="7">
        <v>100</v>
      </c>
      <c r="R59" t="str">
        <f>_xlfn.XLOOKUP(A59,Table2[donor_name],Table2[url],"")&amp;""</f>
        <v/>
      </c>
    </row>
    <row r="60" spans="1:18" x14ac:dyDescent="0.2">
      <c r="A60" s="6" t="s">
        <v>25</v>
      </c>
      <c r="B60" s="7">
        <v>16000</v>
      </c>
      <c r="C60" s="7">
        <v>13000</v>
      </c>
      <c r="D60" s="7">
        <v>18224</v>
      </c>
      <c r="E60" s="7">
        <v>31024</v>
      </c>
      <c r="F60" s="7">
        <v>23142</v>
      </c>
      <c r="G60" s="7">
        <v>7200</v>
      </c>
      <c r="H60" s="7">
        <v>7250</v>
      </c>
      <c r="I60" s="7">
        <v>46800</v>
      </c>
      <c r="J60" s="7">
        <v>201558</v>
      </c>
      <c r="K60" s="7">
        <v>151950</v>
      </c>
      <c r="L60" s="7">
        <v>338412</v>
      </c>
      <c r="M60" s="7">
        <v>416882</v>
      </c>
      <c r="N60" s="7">
        <v>975263</v>
      </c>
      <c r="O60" s="7">
        <v>1315669</v>
      </c>
      <c r="P60" s="7">
        <v>95733</v>
      </c>
      <c r="Q60" s="7">
        <v>3658107</v>
      </c>
    </row>
  </sheetData>
  <hyperlinks>
    <hyperlink ref="A3" r:id="rId2" xr:uid="{857CCC4B-520C-D847-BA15-A42FBBC8891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5B3-2A0D-104E-9D78-BDC587D35648}">
  <dimension ref="A1:I181"/>
  <sheetViews>
    <sheetView workbookViewId="0">
      <selection activeCell="C1" sqref="C1:C1048576"/>
    </sheetView>
  </sheetViews>
  <sheetFormatPr baseColWidth="10" defaultColWidth="11" defaultRowHeight="16" x14ac:dyDescent="0.2"/>
  <cols>
    <col min="1" max="1" width="13.1640625" customWidth="1"/>
    <col min="2" max="2" width="88" bestFit="1" customWidth="1"/>
    <col min="3" max="3" width="42.33203125" customWidth="1"/>
    <col min="4" max="4" width="25.5" customWidth="1"/>
    <col min="5" max="5" width="12.33203125" customWidth="1"/>
    <col min="6" max="6" width="45.33203125" customWidth="1"/>
    <col min="7" max="7" width="11.33203125" customWidth="1"/>
    <col min="8" max="8" width="13.6640625" bestFit="1" customWidth="1"/>
    <col min="9" max="9" width="11.1640625" customWidth="1"/>
    <col min="10" max="10" width="21.33203125" customWidth="1"/>
    <col min="11" max="12" width="11.1640625" customWidth="1"/>
    <col min="13" max="13" width="11" customWidth="1"/>
  </cols>
  <sheetData>
    <row r="1" spans="1:9" s="1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257</v>
      </c>
    </row>
    <row r="2" spans="1:9" x14ac:dyDescent="0.2">
      <c r="A2" t="s">
        <v>222</v>
      </c>
      <c r="B2" t="str">
        <f t="shared" ref="B2:B33" si="0">C2&amp;"_"&amp;D2&amp;F2&amp;E2</f>
        <v>American Online Giving Foundation Inc_American Institute for Economic Research20249937</v>
      </c>
      <c r="C2" t="s">
        <v>180</v>
      </c>
      <c r="D2" t="s">
        <v>9</v>
      </c>
      <c r="E2" s="13">
        <v>9937</v>
      </c>
      <c r="F2">
        <v>2024</v>
      </c>
      <c r="I2" t="s">
        <v>258</v>
      </c>
    </row>
    <row r="3" spans="1:9" x14ac:dyDescent="0.2">
      <c r="A3" t="s">
        <v>223</v>
      </c>
      <c r="B3" t="str">
        <f t="shared" si="0"/>
        <v>Donor Advised Charitable Giving_American Institute for Economic Research202432296</v>
      </c>
      <c r="C3" t="s">
        <v>145</v>
      </c>
      <c r="D3" t="s">
        <v>9</v>
      </c>
      <c r="E3" s="13">
        <v>32296</v>
      </c>
      <c r="F3">
        <v>2024</v>
      </c>
      <c r="I3" t="s">
        <v>258</v>
      </c>
    </row>
    <row r="4" spans="1:9" x14ac:dyDescent="0.2">
      <c r="A4" t="s">
        <v>216</v>
      </c>
      <c r="B4" t="str">
        <f t="shared" si="0"/>
        <v>Jameson Research Foundation_American Institute for Economic Research20241000</v>
      </c>
      <c r="C4" t="s">
        <v>150</v>
      </c>
      <c r="D4" t="s">
        <v>9</v>
      </c>
      <c r="E4" s="13">
        <v>1000</v>
      </c>
      <c r="F4">
        <v>2024</v>
      </c>
      <c r="I4" t="s">
        <v>258</v>
      </c>
    </row>
    <row r="5" spans="1:9" x14ac:dyDescent="0.2">
      <c r="A5" t="s">
        <v>221</v>
      </c>
      <c r="B5" t="str">
        <f t="shared" si="0"/>
        <v>Lff Foundation co Pete Friedlander_American Institute for Economic Research2024500</v>
      </c>
      <c r="C5" t="s">
        <v>228</v>
      </c>
      <c r="D5" t="s">
        <v>9</v>
      </c>
      <c r="E5" s="13">
        <v>500</v>
      </c>
      <c r="F5">
        <v>2024</v>
      </c>
      <c r="I5" t="s">
        <v>258</v>
      </c>
    </row>
    <row r="6" spans="1:9" x14ac:dyDescent="0.2">
      <c r="A6" t="s">
        <v>218</v>
      </c>
      <c r="B6" t="str">
        <f t="shared" si="0"/>
        <v>Ohnell Family Foundation_American Institute for Economic Research20245000</v>
      </c>
      <c r="C6" t="s">
        <v>113</v>
      </c>
      <c r="D6" t="s">
        <v>9</v>
      </c>
      <c r="E6" s="13">
        <v>5000</v>
      </c>
      <c r="F6">
        <v>2024</v>
      </c>
      <c r="I6" t="s">
        <v>258</v>
      </c>
    </row>
    <row r="7" spans="1:9" x14ac:dyDescent="0.2">
      <c r="A7" t="s">
        <v>217</v>
      </c>
      <c r="B7" t="str">
        <f t="shared" si="0"/>
        <v>Pierre F &amp; Enid Goodrich Foundation_American Institute for Economic Research202425000</v>
      </c>
      <c r="C7" t="s">
        <v>80</v>
      </c>
      <c r="D7" t="s">
        <v>9</v>
      </c>
      <c r="E7" s="13">
        <v>25000</v>
      </c>
      <c r="F7">
        <v>2024</v>
      </c>
      <c r="I7" t="s">
        <v>258</v>
      </c>
    </row>
    <row r="8" spans="1:9" x14ac:dyDescent="0.2">
      <c r="A8" t="s">
        <v>220</v>
      </c>
      <c r="B8" t="str">
        <f t="shared" si="0"/>
        <v>Richard E Fox Charitable Foundation_American Institute for Economic Research202420000</v>
      </c>
      <c r="C8" t="s">
        <v>91</v>
      </c>
      <c r="D8" t="s">
        <v>9</v>
      </c>
      <c r="E8" s="13">
        <v>20000</v>
      </c>
      <c r="F8">
        <v>2024</v>
      </c>
      <c r="I8" t="s">
        <v>258</v>
      </c>
    </row>
    <row r="9" spans="1:9" x14ac:dyDescent="0.2">
      <c r="A9" t="s">
        <v>219</v>
      </c>
      <c r="B9" t="str">
        <f t="shared" si="0"/>
        <v>Robert and Kathey Anderson Foundation_American Institute for Economic Research20242000</v>
      </c>
      <c r="C9" t="s">
        <v>226</v>
      </c>
      <c r="D9" t="s">
        <v>9</v>
      </c>
      <c r="E9" s="13">
        <v>2000</v>
      </c>
      <c r="F9">
        <v>2024</v>
      </c>
      <c r="I9" t="s">
        <v>258</v>
      </c>
    </row>
    <row r="10" spans="1:9" x14ac:dyDescent="0.2">
      <c r="A10" t="s">
        <v>213</v>
      </c>
      <c r="B10" t="str">
        <f t="shared" si="0"/>
        <v>American Online Giving Foundation Inc_American Institute for Economic Research20239329</v>
      </c>
      <c r="C10" t="s">
        <v>180</v>
      </c>
      <c r="D10" t="s">
        <v>9</v>
      </c>
      <c r="E10" s="13">
        <v>9329</v>
      </c>
      <c r="F10">
        <v>2023</v>
      </c>
      <c r="I10" t="s">
        <v>258</v>
      </c>
    </row>
    <row r="11" spans="1:9" x14ac:dyDescent="0.2">
      <c r="A11" t="s">
        <v>195</v>
      </c>
      <c r="B11" t="str">
        <f t="shared" si="0"/>
        <v>B &amp; E Collins Foundation_American Institute for Economic Research202310000</v>
      </c>
      <c r="C11" t="s">
        <v>130</v>
      </c>
      <c r="D11" t="s">
        <v>9</v>
      </c>
      <c r="E11" s="13">
        <v>10000</v>
      </c>
      <c r="F11">
        <v>2023</v>
      </c>
      <c r="I11" t="s">
        <v>258</v>
      </c>
    </row>
    <row r="12" spans="1:9" x14ac:dyDescent="0.2">
      <c r="A12" t="s">
        <v>207</v>
      </c>
      <c r="B12" t="str">
        <f t="shared" si="0"/>
        <v>Bradley Impact Fund Inc_American Institute for Economic Research2023130000</v>
      </c>
      <c r="C12" t="s">
        <v>173</v>
      </c>
      <c r="D12" t="s">
        <v>9</v>
      </c>
      <c r="E12" s="13">
        <v>130000</v>
      </c>
      <c r="F12">
        <v>2023</v>
      </c>
      <c r="I12" t="s">
        <v>258</v>
      </c>
    </row>
    <row r="13" spans="1:9" x14ac:dyDescent="0.2">
      <c r="A13" t="s">
        <v>184</v>
      </c>
      <c r="B13" t="str">
        <f t="shared" si="0"/>
        <v>Cato Institute_American Institute for Economic Research202320000</v>
      </c>
      <c r="C13" t="s">
        <v>185</v>
      </c>
      <c r="D13" t="s">
        <v>9</v>
      </c>
      <c r="E13" s="13">
        <v>20000</v>
      </c>
      <c r="F13">
        <v>2023</v>
      </c>
      <c r="I13" t="s">
        <v>258</v>
      </c>
    </row>
    <row r="14" spans="1:9" x14ac:dyDescent="0.2">
      <c r="A14" t="s">
        <v>188</v>
      </c>
      <c r="B14" t="str">
        <f t="shared" si="0"/>
        <v>Creigh Family Foundation_American Institute for Economic Research20234500</v>
      </c>
      <c r="C14" t="s">
        <v>77</v>
      </c>
      <c r="D14" t="s">
        <v>9</v>
      </c>
      <c r="E14" s="13">
        <v>4500</v>
      </c>
      <c r="F14">
        <v>2023</v>
      </c>
      <c r="I14" t="s">
        <v>258</v>
      </c>
    </row>
    <row r="15" spans="1:9" x14ac:dyDescent="0.2">
      <c r="A15" t="s">
        <v>201</v>
      </c>
      <c r="B15" t="str">
        <f t="shared" si="0"/>
        <v>Dan And Merrie Boone Foundation Inc_American Institute for Economic Research20231000</v>
      </c>
      <c r="C15" t="s">
        <v>165</v>
      </c>
      <c r="D15" t="s">
        <v>9</v>
      </c>
      <c r="E15" s="13">
        <v>1000</v>
      </c>
      <c r="F15">
        <v>2023</v>
      </c>
      <c r="I15" t="s">
        <v>258</v>
      </c>
    </row>
    <row r="16" spans="1:9" x14ac:dyDescent="0.2">
      <c r="A16" t="s">
        <v>214</v>
      </c>
      <c r="B16" t="str">
        <f t="shared" si="0"/>
        <v>Donor Advised Charitable Giving_American Institute for Economic Research202310750</v>
      </c>
      <c r="C16" t="s">
        <v>145</v>
      </c>
      <c r="D16" t="s">
        <v>9</v>
      </c>
      <c r="E16" s="13">
        <v>10750</v>
      </c>
      <c r="F16">
        <v>2023</v>
      </c>
      <c r="H16" t="s">
        <v>229</v>
      </c>
      <c r="I16" t="s">
        <v>258</v>
      </c>
    </row>
    <row r="17" spans="1:9" x14ac:dyDescent="0.2">
      <c r="A17" t="s">
        <v>208</v>
      </c>
      <c r="B17" t="str">
        <f t="shared" si="0"/>
        <v>Donors Trust Inc_American Institute for Economic Research2023138100</v>
      </c>
      <c r="C17" t="s">
        <v>99</v>
      </c>
      <c r="D17" t="s">
        <v>9</v>
      </c>
      <c r="E17" s="13">
        <v>138100</v>
      </c>
      <c r="F17">
        <v>2023</v>
      </c>
      <c r="I17" t="s">
        <v>258</v>
      </c>
    </row>
    <row r="18" spans="1:9" x14ac:dyDescent="0.2">
      <c r="A18" t="s">
        <v>215</v>
      </c>
      <c r="B18" t="str">
        <f t="shared" si="0"/>
        <v>Fidelity Investments Charitable Gift Fund_American Institute for Economic Research2023316640</v>
      </c>
      <c r="C18" t="s">
        <v>16</v>
      </c>
      <c r="D18" t="s">
        <v>9</v>
      </c>
      <c r="E18" s="13">
        <v>316640</v>
      </c>
      <c r="F18">
        <v>2023</v>
      </c>
      <c r="I18" t="s">
        <v>258</v>
      </c>
    </row>
    <row r="19" spans="1:9" x14ac:dyDescent="0.2">
      <c r="A19" t="s">
        <v>183</v>
      </c>
      <c r="B19" t="str">
        <f t="shared" si="0"/>
        <v>Foulke Foundation Trust_American Institute for Economic Research20233000</v>
      </c>
      <c r="C19" t="s">
        <v>18</v>
      </c>
      <c r="D19" t="s">
        <v>9</v>
      </c>
      <c r="E19" s="13">
        <v>3000</v>
      </c>
      <c r="F19">
        <v>2023</v>
      </c>
      <c r="I19" t="s">
        <v>258</v>
      </c>
    </row>
    <row r="20" spans="1:9" x14ac:dyDescent="0.2">
      <c r="A20" t="s">
        <v>202</v>
      </c>
      <c r="B20" t="str">
        <f t="shared" si="0"/>
        <v>Griot Family Foundation_American Institute for Economic Research20235200</v>
      </c>
      <c r="C20" t="s">
        <v>47</v>
      </c>
      <c r="D20" t="s">
        <v>9</v>
      </c>
      <c r="E20" s="13">
        <v>5200</v>
      </c>
      <c r="F20">
        <v>2023</v>
      </c>
      <c r="I20" t="s">
        <v>258</v>
      </c>
    </row>
    <row r="21" spans="1:9" x14ac:dyDescent="0.2">
      <c r="A21" t="s">
        <v>206</v>
      </c>
      <c r="B21" t="str">
        <f t="shared" si="0"/>
        <v>Harold J Bowen Jr &amp; Duval Bowen Family Fdn Inc_American Institute for Economic Research202320000</v>
      </c>
      <c r="C21" t="s">
        <v>124</v>
      </c>
      <c r="D21" t="s">
        <v>9</v>
      </c>
      <c r="E21" s="13">
        <v>20000</v>
      </c>
      <c r="F21">
        <v>2023</v>
      </c>
      <c r="I21" t="s">
        <v>258</v>
      </c>
    </row>
    <row r="22" spans="1:9" x14ac:dyDescent="0.2">
      <c r="A22" t="s">
        <v>187</v>
      </c>
      <c r="B22" t="str">
        <f t="shared" si="0"/>
        <v>J P Humphreys Foundation Inc_American Institute for Economic Research202340000</v>
      </c>
      <c r="C22" t="s">
        <v>64</v>
      </c>
      <c r="D22" t="s">
        <v>9</v>
      </c>
      <c r="E22" s="13">
        <v>40000</v>
      </c>
      <c r="F22">
        <v>2023</v>
      </c>
      <c r="I22" t="s">
        <v>258</v>
      </c>
    </row>
    <row r="23" spans="1:9" x14ac:dyDescent="0.2">
      <c r="A23" t="s">
        <v>186</v>
      </c>
      <c r="B23" t="str">
        <f t="shared" si="0"/>
        <v>Jameson Research Foundation_American Institute for Economic Research20231000</v>
      </c>
      <c r="C23" t="s">
        <v>150</v>
      </c>
      <c r="D23" t="s">
        <v>9</v>
      </c>
      <c r="E23" s="13">
        <v>1000</v>
      </c>
      <c r="F23">
        <v>2023</v>
      </c>
      <c r="I23" t="s">
        <v>258</v>
      </c>
    </row>
    <row r="24" spans="1:9" x14ac:dyDescent="0.2">
      <c r="A24" t="s">
        <v>200</v>
      </c>
      <c r="B24" t="str">
        <f t="shared" si="0"/>
        <v>John William Pope Foundation_American Institute for Economic Research202330000</v>
      </c>
      <c r="C24" t="s">
        <v>135</v>
      </c>
      <c r="D24" t="s">
        <v>9</v>
      </c>
      <c r="E24" s="13">
        <v>30000</v>
      </c>
      <c r="F24">
        <v>2023</v>
      </c>
      <c r="I24" t="s">
        <v>258</v>
      </c>
    </row>
    <row r="25" spans="1:9" x14ac:dyDescent="0.2">
      <c r="A25" t="s">
        <v>197</v>
      </c>
      <c r="B25" t="str">
        <f t="shared" si="0"/>
        <v>Kpb Corporation_American Institute for Economic Research20231000</v>
      </c>
      <c r="C25" t="s">
        <v>198</v>
      </c>
      <c r="D25" t="s">
        <v>9</v>
      </c>
      <c r="E25" s="13">
        <v>1000</v>
      </c>
      <c r="F25">
        <v>2023</v>
      </c>
      <c r="I25" t="s">
        <v>258</v>
      </c>
    </row>
    <row r="26" spans="1:9" x14ac:dyDescent="0.2">
      <c r="A26" t="s">
        <v>205</v>
      </c>
      <c r="B26" t="str">
        <f t="shared" si="0"/>
        <v>Lff Foundation co Pete Friedlander_American Institute for Economic Research2023250</v>
      </c>
      <c r="C26" t="s">
        <v>228</v>
      </c>
      <c r="D26" t="s">
        <v>9</v>
      </c>
      <c r="E26" s="13">
        <v>250</v>
      </c>
      <c r="F26">
        <v>2023</v>
      </c>
      <c r="I26" t="s">
        <v>258</v>
      </c>
    </row>
    <row r="27" spans="1:9" x14ac:dyDescent="0.2">
      <c r="A27" t="s">
        <v>209</v>
      </c>
      <c r="B27" t="str">
        <f t="shared" si="0"/>
        <v>Lynde And Harry Bradley Foundation Inc_American Institute for Economic Research2023300000</v>
      </c>
      <c r="C27" t="s">
        <v>104</v>
      </c>
      <c r="D27" t="s">
        <v>9</v>
      </c>
      <c r="E27" s="13">
        <v>300000</v>
      </c>
      <c r="F27">
        <v>2023</v>
      </c>
      <c r="I27" t="s">
        <v>258</v>
      </c>
    </row>
    <row r="28" spans="1:9" x14ac:dyDescent="0.2">
      <c r="A28" t="s">
        <v>211</v>
      </c>
      <c r="B28" t="str">
        <f t="shared" si="0"/>
        <v>National Philanthropic Trust_American Institute for Economic Research202350000</v>
      </c>
      <c r="C28" t="s">
        <v>11</v>
      </c>
      <c r="D28" t="s">
        <v>9</v>
      </c>
      <c r="E28" s="13">
        <v>50000</v>
      </c>
      <c r="F28">
        <v>2023</v>
      </c>
      <c r="I28" t="s">
        <v>258</v>
      </c>
    </row>
    <row r="29" spans="1:9" x14ac:dyDescent="0.2">
      <c r="A29" t="s">
        <v>191</v>
      </c>
      <c r="B29" t="str">
        <f t="shared" si="0"/>
        <v>Ohnell Family Foundation_American Institute for Economic Research20235000</v>
      </c>
      <c r="C29" t="s">
        <v>113</v>
      </c>
      <c r="D29" t="s">
        <v>9</v>
      </c>
      <c r="E29" s="13">
        <v>5000</v>
      </c>
      <c r="F29">
        <v>2023</v>
      </c>
      <c r="I29" t="s">
        <v>258</v>
      </c>
    </row>
    <row r="30" spans="1:9" x14ac:dyDescent="0.2">
      <c r="A30" t="s">
        <v>190</v>
      </c>
      <c r="B30" t="str">
        <f t="shared" si="0"/>
        <v>Pierre F &amp; Enid Goodrich Foundation_American Institute for Economic Research202325000</v>
      </c>
      <c r="C30" t="s">
        <v>80</v>
      </c>
      <c r="D30" t="s">
        <v>9</v>
      </c>
      <c r="E30" s="13">
        <v>25000</v>
      </c>
      <c r="F30">
        <v>2023</v>
      </c>
      <c r="I30" t="s">
        <v>258</v>
      </c>
    </row>
    <row r="31" spans="1:9" x14ac:dyDescent="0.2">
      <c r="A31" t="s">
        <v>203</v>
      </c>
      <c r="B31" t="str">
        <f t="shared" si="0"/>
        <v>Rodney Fund_American Institute for Economic Research202325000</v>
      </c>
      <c r="C31" t="s">
        <v>204</v>
      </c>
      <c r="D31" t="s">
        <v>9</v>
      </c>
      <c r="E31" s="13">
        <v>25000</v>
      </c>
      <c r="F31">
        <v>2023</v>
      </c>
      <c r="I31" t="s">
        <v>258</v>
      </c>
    </row>
    <row r="32" spans="1:9" x14ac:dyDescent="0.2">
      <c r="A32" t="s">
        <v>196</v>
      </c>
      <c r="B32" t="str">
        <f t="shared" si="0"/>
        <v>Sarah Scaife Foundation Inc_American Institute for Economic Research2023100000</v>
      </c>
      <c r="C32" t="s">
        <v>158</v>
      </c>
      <c r="D32" t="s">
        <v>9</v>
      </c>
      <c r="E32" s="13">
        <v>100000</v>
      </c>
      <c r="F32">
        <v>2023</v>
      </c>
      <c r="I32" t="s">
        <v>258</v>
      </c>
    </row>
    <row r="33" spans="1:9" x14ac:dyDescent="0.2">
      <c r="A33" t="s">
        <v>192</v>
      </c>
      <c r="B33" t="str">
        <f t="shared" si="0"/>
        <v>Schulman Foundation Inc_American Institute for Economic Research20233000</v>
      </c>
      <c r="C33" t="s">
        <v>74</v>
      </c>
      <c r="D33" t="s">
        <v>9</v>
      </c>
      <c r="E33" s="13">
        <v>3000</v>
      </c>
      <c r="F33">
        <v>2023</v>
      </c>
      <c r="I33" t="s">
        <v>258</v>
      </c>
    </row>
    <row r="34" spans="1:9" x14ac:dyDescent="0.2">
      <c r="A34" t="s">
        <v>193</v>
      </c>
      <c r="B34" t="str">
        <f t="shared" ref="B34:B65" si="1">C34&amp;"_"&amp;D34&amp;F34&amp;E34</f>
        <v>Searle Freedom Trust_American Institute for Economic Research202346000</v>
      </c>
      <c r="C34" t="s">
        <v>194</v>
      </c>
      <c r="D34" t="s">
        <v>9</v>
      </c>
      <c r="E34" s="13">
        <v>46000</v>
      </c>
      <c r="F34">
        <v>2023</v>
      </c>
      <c r="I34" t="s">
        <v>258</v>
      </c>
    </row>
    <row r="35" spans="1:9" x14ac:dyDescent="0.2">
      <c r="A35" t="s">
        <v>210</v>
      </c>
      <c r="B35" t="str">
        <f t="shared" si="1"/>
        <v>Shell Oil Company Foundation_American Institute for Economic Research2023100</v>
      </c>
      <c r="C35" t="s">
        <v>22</v>
      </c>
      <c r="D35" t="s">
        <v>9</v>
      </c>
      <c r="E35" s="13">
        <v>100</v>
      </c>
      <c r="F35">
        <v>2023</v>
      </c>
      <c r="I35" t="s">
        <v>258</v>
      </c>
    </row>
    <row r="36" spans="1:9" x14ac:dyDescent="0.2">
      <c r="A36" t="s">
        <v>199</v>
      </c>
      <c r="B36" t="str">
        <f t="shared" si="1"/>
        <v>Strauss Foundation Incorporated_American Institute for Economic Research2023100</v>
      </c>
      <c r="C36" t="s">
        <v>115</v>
      </c>
      <c r="D36" t="s">
        <v>9</v>
      </c>
      <c r="E36" s="13">
        <v>100</v>
      </c>
      <c r="F36">
        <v>2023</v>
      </c>
      <c r="I36" t="s">
        <v>258</v>
      </c>
    </row>
    <row r="37" spans="1:9" x14ac:dyDescent="0.2">
      <c r="A37" t="s">
        <v>212</v>
      </c>
      <c r="B37" t="str">
        <f t="shared" si="1"/>
        <v>Vanguard Charitable Endowment Program_American Institute for Economic Research202314700</v>
      </c>
      <c r="C37" t="s">
        <v>143</v>
      </c>
      <c r="D37" t="s">
        <v>9</v>
      </c>
      <c r="E37" s="13">
        <v>14700</v>
      </c>
      <c r="F37">
        <v>2023</v>
      </c>
      <c r="I37" t="s">
        <v>258</v>
      </c>
    </row>
    <row r="38" spans="1:9" x14ac:dyDescent="0.2">
      <c r="A38" t="s">
        <v>189</v>
      </c>
      <c r="B38" t="str">
        <f t="shared" si="1"/>
        <v>Woodford Foundation For Limited Government_American Institute for Economic Research20236000</v>
      </c>
      <c r="C38" t="s">
        <v>59</v>
      </c>
      <c r="D38" t="s">
        <v>9</v>
      </c>
      <c r="E38" s="13">
        <v>6000</v>
      </c>
      <c r="F38">
        <v>2023</v>
      </c>
      <c r="I38" t="s">
        <v>258</v>
      </c>
    </row>
    <row r="39" spans="1:9" x14ac:dyDescent="0.2">
      <c r="A39" t="s">
        <v>179</v>
      </c>
      <c r="B39" t="str">
        <f t="shared" si="1"/>
        <v>American Online Giving Foundation Inc_American Institute for Economic Research20225183</v>
      </c>
      <c r="C39" t="s">
        <v>180</v>
      </c>
      <c r="D39" t="s">
        <v>9</v>
      </c>
      <c r="E39" s="13">
        <v>5183</v>
      </c>
      <c r="F39">
        <v>2022</v>
      </c>
      <c r="I39" t="s">
        <v>258</v>
      </c>
    </row>
    <row r="40" spans="1:9" x14ac:dyDescent="0.2">
      <c r="A40" t="s">
        <v>148</v>
      </c>
      <c r="B40" t="str">
        <f t="shared" si="1"/>
        <v>B &amp; E Collins Foundation_American Institute for Economic Research202210000</v>
      </c>
      <c r="C40" t="s">
        <v>130</v>
      </c>
      <c r="D40" t="s">
        <v>9</v>
      </c>
      <c r="E40" s="13">
        <v>10000</v>
      </c>
      <c r="F40">
        <v>2022</v>
      </c>
      <c r="I40" t="s">
        <v>258</v>
      </c>
    </row>
    <row r="41" spans="1:9" x14ac:dyDescent="0.2">
      <c r="A41" t="s">
        <v>172</v>
      </c>
      <c r="B41" t="str">
        <f t="shared" si="1"/>
        <v>Bradley Impact Fund Inc_American Institute for Economic Research202250000</v>
      </c>
      <c r="C41" t="s">
        <v>173</v>
      </c>
      <c r="D41" t="s">
        <v>9</v>
      </c>
      <c r="E41" s="13">
        <v>50000</v>
      </c>
      <c r="F41">
        <v>2022</v>
      </c>
      <c r="I41" t="s">
        <v>258</v>
      </c>
    </row>
    <row r="42" spans="1:9" x14ac:dyDescent="0.2">
      <c r="A42" t="s">
        <v>153</v>
      </c>
      <c r="B42" t="str">
        <f t="shared" si="1"/>
        <v>Creigh Family Foundation_American Institute for Economic Research20222000</v>
      </c>
      <c r="C42" t="s">
        <v>77</v>
      </c>
      <c r="D42" t="s">
        <v>9</v>
      </c>
      <c r="E42" s="13">
        <v>2000</v>
      </c>
      <c r="F42">
        <v>2022</v>
      </c>
      <c r="I42" t="s">
        <v>258</v>
      </c>
    </row>
    <row r="43" spans="1:9" x14ac:dyDescent="0.2">
      <c r="A43" t="s">
        <v>164</v>
      </c>
      <c r="B43" t="str">
        <f t="shared" si="1"/>
        <v>Dan And Merrie Boone Foundation Inc_American Institute for Economic Research20221000</v>
      </c>
      <c r="C43" t="s">
        <v>165</v>
      </c>
      <c r="D43" t="s">
        <v>9</v>
      </c>
      <c r="E43" s="13">
        <v>1000</v>
      </c>
      <c r="F43">
        <v>2022</v>
      </c>
      <c r="I43" t="s">
        <v>258</v>
      </c>
    </row>
    <row r="44" spans="1:9" x14ac:dyDescent="0.2">
      <c r="A44" t="s">
        <v>181</v>
      </c>
      <c r="B44" t="str">
        <f t="shared" si="1"/>
        <v>Donor Advised Charitable Giving_American Institute for Economic Research20228600</v>
      </c>
      <c r="C44" t="s">
        <v>145</v>
      </c>
      <c r="D44" t="s">
        <v>9</v>
      </c>
      <c r="E44" s="13">
        <v>8600</v>
      </c>
      <c r="F44">
        <v>2022</v>
      </c>
      <c r="H44" t="s">
        <v>229</v>
      </c>
      <c r="I44" t="s">
        <v>258</v>
      </c>
    </row>
    <row r="45" spans="1:9" x14ac:dyDescent="0.2">
      <c r="A45" t="s">
        <v>174</v>
      </c>
      <c r="B45" t="str">
        <f t="shared" si="1"/>
        <v>Donors Trust Inc_American Institute for Economic Research2022108600</v>
      </c>
      <c r="C45" t="s">
        <v>99</v>
      </c>
      <c r="D45" t="s">
        <v>9</v>
      </c>
      <c r="E45" s="13">
        <v>108600</v>
      </c>
      <c r="F45">
        <v>2022</v>
      </c>
      <c r="I45" t="s">
        <v>258</v>
      </c>
    </row>
    <row r="46" spans="1:9" x14ac:dyDescent="0.2">
      <c r="A46" t="s">
        <v>182</v>
      </c>
      <c r="B46" t="str">
        <f t="shared" si="1"/>
        <v>Fidelity Investments Charitable Gift Fund_American Institute for Economic Research2022177380</v>
      </c>
      <c r="C46" t="s">
        <v>16</v>
      </c>
      <c r="D46" t="s">
        <v>9</v>
      </c>
      <c r="E46" s="13">
        <v>177380</v>
      </c>
      <c r="F46">
        <v>2022</v>
      </c>
      <c r="H46" t="s">
        <v>229</v>
      </c>
      <c r="I46" t="s">
        <v>258</v>
      </c>
    </row>
    <row r="47" spans="1:9" x14ac:dyDescent="0.2">
      <c r="A47" t="s">
        <v>147</v>
      </c>
      <c r="B47" t="str">
        <f t="shared" si="1"/>
        <v>Foulke Foundation Trust_American Institute for Economic Research20223000</v>
      </c>
      <c r="C47" t="s">
        <v>18</v>
      </c>
      <c r="D47" t="s">
        <v>9</v>
      </c>
      <c r="E47" s="13">
        <v>3000</v>
      </c>
      <c r="F47">
        <v>2022</v>
      </c>
      <c r="I47" t="s">
        <v>258</v>
      </c>
    </row>
    <row r="48" spans="1:9" x14ac:dyDescent="0.2">
      <c r="A48" t="s">
        <v>166</v>
      </c>
      <c r="B48" t="str">
        <f t="shared" si="1"/>
        <v>Griot Family Foundation_American Institute for Economic Research20226400</v>
      </c>
      <c r="C48" t="s">
        <v>47</v>
      </c>
      <c r="D48" t="s">
        <v>9</v>
      </c>
      <c r="E48" s="13">
        <v>6400</v>
      </c>
      <c r="F48">
        <v>2022</v>
      </c>
      <c r="I48" t="s">
        <v>258</v>
      </c>
    </row>
    <row r="49" spans="1:9" x14ac:dyDescent="0.2">
      <c r="A49" t="s">
        <v>168</v>
      </c>
      <c r="B49" t="str">
        <f t="shared" si="1"/>
        <v>Harold J Bowen Jr &amp; Duval Bowen Family Fdn Inc_American Institute for Economic Research202215000</v>
      </c>
      <c r="C49" t="s">
        <v>124</v>
      </c>
      <c r="D49" t="s">
        <v>9</v>
      </c>
      <c r="E49" s="13">
        <v>15000</v>
      </c>
      <c r="F49">
        <v>2022</v>
      </c>
      <c r="I49" t="s">
        <v>258</v>
      </c>
    </row>
    <row r="50" spans="1:9" x14ac:dyDescent="0.2">
      <c r="A50" t="s">
        <v>152</v>
      </c>
      <c r="B50" t="str">
        <f t="shared" si="1"/>
        <v>J P Humphreys Foundation Inc_American Institute for Economic Research202240000</v>
      </c>
      <c r="C50" t="s">
        <v>64</v>
      </c>
      <c r="D50" t="s">
        <v>9</v>
      </c>
      <c r="E50" s="13">
        <v>40000</v>
      </c>
      <c r="F50">
        <v>2022</v>
      </c>
      <c r="I50" t="s">
        <v>258</v>
      </c>
    </row>
    <row r="51" spans="1:9" x14ac:dyDescent="0.2">
      <c r="A51" t="s">
        <v>149</v>
      </c>
      <c r="B51" t="str">
        <f t="shared" si="1"/>
        <v>Jameson Research Foundation_American Institute for Economic Research20221000</v>
      </c>
      <c r="C51" t="s">
        <v>150</v>
      </c>
      <c r="D51" t="s">
        <v>9</v>
      </c>
      <c r="E51" s="13">
        <v>1000</v>
      </c>
      <c r="F51">
        <v>2022</v>
      </c>
      <c r="I51" t="s">
        <v>258</v>
      </c>
    </row>
    <row r="52" spans="1:9" x14ac:dyDescent="0.2">
      <c r="A52" t="s">
        <v>161</v>
      </c>
      <c r="B52" t="str">
        <f t="shared" si="1"/>
        <v>John William Pope Foundation_American Institute for Economic Research202215000</v>
      </c>
      <c r="C52" t="s">
        <v>135</v>
      </c>
      <c r="D52" t="s">
        <v>9</v>
      </c>
      <c r="E52" s="13">
        <v>15000</v>
      </c>
      <c r="F52">
        <v>2022</v>
      </c>
      <c r="I52" t="s">
        <v>258</v>
      </c>
    </row>
    <row r="53" spans="1:9" x14ac:dyDescent="0.2">
      <c r="A53" t="s">
        <v>162</v>
      </c>
      <c r="B53" t="str">
        <f t="shared" si="1"/>
        <v>Ken W Davis Foundation_American Institute for Economic Research20225000</v>
      </c>
      <c r="C53" t="s">
        <v>84</v>
      </c>
      <c r="D53" t="s">
        <v>9</v>
      </c>
      <c r="E53" s="13">
        <v>5000</v>
      </c>
      <c r="F53">
        <v>2022</v>
      </c>
      <c r="I53" t="s">
        <v>258</v>
      </c>
    </row>
    <row r="54" spans="1:9" x14ac:dyDescent="0.2">
      <c r="A54" t="s">
        <v>167</v>
      </c>
      <c r="B54" t="str">
        <f t="shared" si="1"/>
        <v>Lff Foundation co Pete Friedlander_American Institute for Economic Research2022500</v>
      </c>
      <c r="C54" t="s">
        <v>228</v>
      </c>
      <c r="D54" t="s">
        <v>9</v>
      </c>
      <c r="E54" s="13">
        <v>500</v>
      </c>
      <c r="F54">
        <v>2022</v>
      </c>
      <c r="I54" t="s">
        <v>258</v>
      </c>
    </row>
    <row r="55" spans="1:9" x14ac:dyDescent="0.2">
      <c r="A55" t="s">
        <v>175</v>
      </c>
      <c r="B55" t="str">
        <f t="shared" si="1"/>
        <v>Lincoln Financial Foundation Inc_American Institute for Economic Research20223500</v>
      </c>
      <c r="C55" t="s">
        <v>96</v>
      </c>
      <c r="D55" t="s">
        <v>9</v>
      </c>
      <c r="E55" s="13">
        <v>3500</v>
      </c>
      <c r="F55">
        <v>2022</v>
      </c>
      <c r="I55" t="s">
        <v>258</v>
      </c>
    </row>
    <row r="56" spans="1:9" x14ac:dyDescent="0.2">
      <c r="A56" t="s">
        <v>175</v>
      </c>
      <c r="B56" t="str">
        <f t="shared" si="1"/>
        <v>Lincoln Financial Foundation Inc_American Institute for Economic Research20224000</v>
      </c>
      <c r="C56" t="s">
        <v>96</v>
      </c>
      <c r="D56" t="s">
        <v>9</v>
      </c>
      <c r="E56" s="13">
        <v>4000</v>
      </c>
      <c r="F56">
        <v>2022</v>
      </c>
      <c r="I56" t="s">
        <v>258</v>
      </c>
    </row>
    <row r="57" spans="1:9" x14ac:dyDescent="0.2">
      <c r="A57" t="s">
        <v>176</v>
      </c>
      <c r="B57" t="str">
        <f t="shared" si="1"/>
        <v>Lynde And Harry Bradley Foundation Inc_American Institute for Economic Research2022200000</v>
      </c>
      <c r="C57" t="s">
        <v>104</v>
      </c>
      <c r="D57" t="s">
        <v>9</v>
      </c>
      <c r="E57" s="13">
        <v>200000</v>
      </c>
      <c r="F57">
        <v>2022</v>
      </c>
      <c r="H57" t="s">
        <v>229</v>
      </c>
      <c r="I57" t="s">
        <v>258</v>
      </c>
    </row>
    <row r="58" spans="1:9" x14ac:dyDescent="0.2">
      <c r="A58" t="s">
        <v>169</v>
      </c>
      <c r="B58" t="str">
        <f t="shared" si="1"/>
        <v>Mutual Of America Foundation_American Institute for Economic Research2022500</v>
      </c>
      <c r="C58" t="s">
        <v>128</v>
      </c>
      <c r="D58" t="s">
        <v>9</v>
      </c>
      <c r="E58" s="13">
        <v>500</v>
      </c>
      <c r="F58">
        <v>2022</v>
      </c>
      <c r="I58" t="s">
        <v>258</v>
      </c>
    </row>
    <row r="59" spans="1:9" x14ac:dyDescent="0.2">
      <c r="A59" t="s">
        <v>177</v>
      </c>
      <c r="B59" t="str">
        <f t="shared" si="1"/>
        <v>National Philanthropic Trust_American Institute for Economic Research202280000</v>
      </c>
      <c r="C59" t="s">
        <v>11</v>
      </c>
      <c r="D59" t="s">
        <v>9</v>
      </c>
      <c r="E59" s="13">
        <v>80000</v>
      </c>
      <c r="F59">
        <v>2022</v>
      </c>
      <c r="I59" t="s">
        <v>258</v>
      </c>
    </row>
    <row r="60" spans="1:9" x14ac:dyDescent="0.2">
      <c r="A60" t="s">
        <v>156</v>
      </c>
      <c r="B60" t="str">
        <f t="shared" si="1"/>
        <v>Ohnell Family Foundation_American Institute for Economic Research20225000</v>
      </c>
      <c r="C60" t="s">
        <v>113</v>
      </c>
      <c r="D60" t="s">
        <v>9</v>
      </c>
      <c r="E60" s="13">
        <v>5000</v>
      </c>
      <c r="F60">
        <v>2022</v>
      </c>
      <c r="I60" t="s">
        <v>258</v>
      </c>
    </row>
    <row r="61" spans="1:9" x14ac:dyDescent="0.2">
      <c r="A61" t="s">
        <v>155</v>
      </c>
      <c r="B61" t="str">
        <f t="shared" si="1"/>
        <v>Pierre F &amp; Enid Goodrich Foundation_American Institute for Economic Research202225000</v>
      </c>
      <c r="C61" t="s">
        <v>80</v>
      </c>
      <c r="D61" t="s">
        <v>9</v>
      </c>
      <c r="E61" s="13">
        <v>25000</v>
      </c>
      <c r="F61">
        <v>2022</v>
      </c>
      <c r="I61" t="s">
        <v>258</v>
      </c>
    </row>
    <row r="62" spans="1:9" x14ac:dyDescent="0.2">
      <c r="A62" t="s">
        <v>163</v>
      </c>
      <c r="B62" t="str">
        <f t="shared" si="1"/>
        <v>Robert and Kathey Anderson Foundation_American Institute for Economic Research20224000</v>
      </c>
      <c r="C62" t="s">
        <v>226</v>
      </c>
      <c r="D62" t="s">
        <v>9</v>
      </c>
      <c r="E62" s="13">
        <v>4000</v>
      </c>
      <c r="F62">
        <v>2022</v>
      </c>
      <c r="I62" t="s">
        <v>258</v>
      </c>
    </row>
    <row r="63" spans="1:9" x14ac:dyDescent="0.2">
      <c r="A63" t="s">
        <v>157</v>
      </c>
      <c r="B63" t="str">
        <f t="shared" si="1"/>
        <v>Sarah Scaife Foundation Inc_American Institute for Economic Research2022100000</v>
      </c>
      <c r="C63" t="s">
        <v>158</v>
      </c>
      <c r="D63" t="s">
        <v>9</v>
      </c>
      <c r="E63" s="13">
        <v>100000</v>
      </c>
      <c r="F63">
        <v>2022</v>
      </c>
      <c r="I63" t="s">
        <v>258</v>
      </c>
    </row>
    <row r="64" spans="1:9" x14ac:dyDescent="0.2">
      <c r="A64" t="s">
        <v>151</v>
      </c>
      <c r="B64" t="str">
        <f t="shared" si="1"/>
        <v>Schulman Foundation Inc_American Institute for Economic Research20225000</v>
      </c>
      <c r="C64" t="s">
        <v>74</v>
      </c>
      <c r="D64" t="s">
        <v>9</v>
      </c>
      <c r="E64" s="13">
        <v>5000</v>
      </c>
      <c r="F64">
        <v>2022</v>
      </c>
      <c r="I64" t="s">
        <v>258</v>
      </c>
    </row>
    <row r="65" spans="1:9" x14ac:dyDescent="0.2">
      <c r="A65" t="s">
        <v>160</v>
      </c>
      <c r="B65" t="str">
        <f t="shared" si="1"/>
        <v>Strauss Foundation Incorporated_American Institute for Economic Research2022100</v>
      </c>
      <c r="C65" t="s">
        <v>115</v>
      </c>
      <c r="D65" t="s">
        <v>9</v>
      </c>
      <c r="E65" s="13">
        <v>100</v>
      </c>
      <c r="F65">
        <v>2022</v>
      </c>
      <c r="I65" t="s">
        <v>258</v>
      </c>
    </row>
    <row r="66" spans="1:9" x14ac:dyDescent="0.2">
      <c r="A66" t="s">
        <v>170</v>
      </c>
      <c r="B66" t="str">
        <f t="shared" ref="B66:B97" si="2">C66&amp;"_"&amp;D66&amp;F66&amp;E66</f>
        <v>The Robin And Reuben Jeffrey Family Foundation_American Institute for Economic Research20222500</v>
      </c>
      <c r="C66" t="s">
        <v>171</v>
      </c>
      <c r="D66" t="s">
        <v>9</v>
      </c>
      <c r="E66" s="13">
        <v>2500</v>
      </c>
      <c r="F66">
        <v>2022</v>
      </c>
      <c r="I66" t="s">
        <v>258</v>
      </c>
    </row>
    <row r="67" spans="1:9" x14ac:dyDescent="0.2">
      <c r="A67" t="s">
        <v>159</v>
      </c>
      <c r="B67" t="str">
        <f t="shared" si="2"/>
        <v>Thomas W Smith Foundation_American Institute for Economic Research202250000</v>
      </c>
      <c r="C67" t="s">
        <v>82</v>
      </c>
      <c r="D67" t="s">
        <v>9</v>
      </c>
      <c r="E67" s="13">
        <v>50000</v>
      </c>
      <c r="F67">
        <v>2022</v>
      </c>
      <c r="I67" t="s">
        <v>258</v>
      </c>
    </row>
    <row r="68" spans="1:9" x14ac:dyDescent="0.2">
      <c r="A68" t="s">
        <v>178</v>
      </c>
      <c r="B68" t="str">
        <f t="shared" si="2"/>
        <v>Vanguard Charitable Endowment Program_American Institute for Economic Research202242000</v>
      </c>
      <c r="C68" t="s">
        <v>143</v>
      </c>
      <c r="D68" t="s">
        <v>9</v>
      </c>
      <c r="E68" s="13">
        <v>42000</v>
      </c>
      <c r="F68">
        <v>2022</v>
      </c>
      <c r="I68" t="s">
        <v>258</v>
      </c>
    </row>
    <row r="69" spans="1:9" x14ac:dyDescent="0.2">
      <c r="A69" t="s">
        <v>154</v>
      </c>
      <c r="B69" t="str">
        <f t="shared" si="2"/>
        <v>Woodford Foundation For Limited Government_American Institute for Economic Research20225000</v>
      </c>
      <c r="C69" t="s">
        <v>59</v>
      </c>
      <c r="D69" t="s">
        <v>9</v>
      </c>
      <c r="E69" s="13">
        <v>5000</v>
      </c>
      <c r="F69">
        <v>2022</v>
      </c>
      <c r="I69" t="s">
        <v>258</v>
      </c>
    </row>
    <row r="70" spans="1:9" x14ac:dyDescent="0.2">
      <c r="A70" t="s">
        <v>120</v>
      </c>
      <c r="B70" t="str">
        <f t="shared" si="2"/>
        <v>Ak Steel Foundation_American Institute for Economic Research2021100</v>
      </c>
      <c r="C70" t="s">
        <v>121</v>
      </c>
      <c r="D70" t="s">
        <v>9</v>
      </c>
      <c r="E70" s="13">
        <v>100</v>
      </c>
      <c r="F70">
        <v>2021</v>
      </c>
      <c r="I70" t="s">
        <v>258</v>
      </c>
    </row>
    <row r="71" spans="1:9" x14ac:dyDescent="0.2">
      <c r="A71" t="s">
        <v>120</v>
      </c>
      <c r="B71" t="str">
        <f t="shared" si="2"/>
        <v>Ak Steel Foundation_American Institute for Economic Research2021100</v>
      </c>
      <c r="C71" t="s">
        <v>121</v>
      </c>
      <c r="D71" t="s">
        <v>9</v>
      </c>
      <c r="E71" s="13">
        <v>100</v>
      </c>
      <c r="F71">
        <v>2021</v>
      </c>
      <c r="I71" t="s">
        <v>258</v>
      </c>
    </row>
    <row r="72" spans="1:9" x14ac:dyDescent="0.2">
      <c r="A72" t="s">
        <v>129</v>
      </c>
      <c r="B72" t="str">
        <f t="shared" si="2"/>
        <v>B &amp; E Collins Foundation_American Institute for Economic Research202110000</v>
      </c>
      <c r="C72" t="s">
        <v>130</v>
      </c>
      <c r="D72" t="s">
        <v>9</v>
      </c>
      <c r="E72" s="13">
        <v>10000</v>
      </c>
      <c r="F72">
        <v>2021</v>
      </c>
      <c r="I72" t="s">
        <v>258</v>
      </c>
    </row>
    <row r="73" spans="1:9" x14ac:dyDescent="0.2">
      <c r="A73" t="s">
        <v>133</v>
      </c>
      <c r="B73" t="str">
        <f t="shared" si="2"/>
        <v>Bank Of America Charitable Foundation Inc_American Institute for Economic Research2021100</v>
      </c>
      <c r="C73" t="s">
        <v>50</v>
      </c>
      <c r="D73" t="s">
        <v>9</v>
      </c>
      <c r="E73" s="13">
        <v>100</v>
      </c>
      <c r="F73">
        <v>2021</v>
      </c>
      <c r="H73" t="s">
        <v>229</v>
      </c>
      <c r="I73" t="s">
        <v>258</v>
      </c>
    </row>
    <row r="74" spans="1:9" x14ac:dyDescent="0.2">
      <c r="A74" t="s">
        <v>119</v>
      </c>
      <c r="B74" t="str">
        <f t="shared" si="2"/>
        <v>Bill Kent Family Foundation Inc_American Institute for Economic Research20215000</v>
      </c>
      <c r="C74" t="s">
        <v>87</v>
      </c>
      <c r="D74" t="s">
        <v>9</v>
      </c>
      <c r="E74" s="13">
        <v>5000</v>
      </c>
      <c r="F74">
        <v>2021</v>
      </c>
      <c r="I74" t="s">
        <v>258</v>
      </c>
    </row>
    <row r="75" spans="1:9" x14ac:dyDescent="0.2">
      <c r="A75" t="s">
        <v>131</v>
      </c>
      <c r="B75" t="str">
        <f t="shared" si="2"/>
        <v>Campbell Family Foundation_American Institute for Economic Research20211000</v>
      </c>
      <c r="C75" t="s">
        <v>132</v>
      </c>
      <c r="D75" t="s">
        <v>9</v>
      </c>
      <c r="E75" s="13">
        <v>1000</v>
      </c>
      <c r="F75">
        <v>2021</v>
      </c>
      <c r="I75" t="s">
        <v>258</v>
      </c>
    </row>
    <row r="76" spans="1:9" x14ac:dyDescent="0.2">
      <c r="A76" t="s">
        <v>122</v>
      </c>
      <c r="B76" t="str">
        <f t="shared" si="2"/>
        <v>Charles G. Koch Charitable Foundation_American Institute for Economic Research20214077</v>
      </c>
      <c r="C76" t="s">
        <v>8</v>
      </c>
      <c r="D76" t="s">
        <v>9</v>
      </c>
      <c r="E76" s="13">
        <v>4077</v>
      </c>
      <c r="F76">
        <v>2021</v>
      </c>
      <c r="I76" t="s">
        <v>258</v>
      </c>
    </row>
    <row r="77" spans="1:9" x14ac:dyDescent="0.2">
      <c r="A77" t="s">
        <v>110</v>
      </c>
      <c r="B77" t="str">
        <f t="shared" si="2"/>
        <v>Creigh Family Foundation_American Institute for Economic Research20214000</v>
      </c>
      <c r="C77" t="s">
        <v>77</v>
      </c>
      <c r="D77" t="s">
        <v>9</v>
      </c>
      <c r="E77" s="13">
        <v>4000</v>
      </c>
      <c r="F77">
        <v>2021</v>
      </c>
      <c r="I77" t="s">
        <v>258</v>
      </c>
    </row>
    <row r="78" spans="1:9" x14ac:dyDescent="0.2">
      <c r="A78" t="s">
        <v>144</v>
      </c>
      <c r="B78" t="str">
        <f t="shared" si="2"/>
        <v>Donor Advised Charitable Giving_American Institute for Economic Research20217450</v>
      </c>
      <c r="C78" t="s">
        <v>145</v>
      </c>
      <c r="D78" t="s">
        <v>9</v>
      </c>
      <c r="E78" s="13">
        <v>7450</v>
      </c>
      <c r="F78">
        <v>2021</v>
      </c>
      <c r="I78" t="s">
        <v>258</v>
      </c>
    </row>
    <row r="79" spans="1:9" x14ac:dyDescent="0.2">
      <c r="A79" t="s">
        <v>136</v>
      </c>
      <c r="B79" t="str">
        <f t="shared" si="2"/>
        <v>Donors Trust Inc_American Institute for Economic Research202155500</v>
      </c>
      <c r="C79" t="s">
        <v>99</v>
      </c>
      <c r="D79" t="s">
        <v>9</v>
      </c>
      <c r="E79" s="13">
        <v>55500</v>
      </c>
      <c r="F79">
        <v>2021</v>
      </c>
      <c r="I79" t="s">
        <v>258</v>
      </c>
    </row>
    <row r="80" spans="1:9" x14ac:dyDescent="0.2">
      <c r="A80" t="s">
        <v>146</v>
      </c>
      <c r="B80" t="str">
        <f t="shared" si="2"/>
        <v>Fidelity Investments Charitable Gift Fund_American Institute for Economic Research202121405</v>
      </c>
      <c r="C80" t="s">
        <v>16</v>
      </c>
      <c r="D80" t="s">
        <v>9</v>
      </c>
      <c r="E80" s="13">
        <v>21405</v>
      </c>
      <c r="F80">
        <v>2021</v>
      </c>
      <c r="I80" t="s">
        <v>258</v>
      </c>
    </row>
    <row r="81" spans="1:9" x14ac:dyDescent="0.2">
      <c r="A81" t="s">
        <v>118</v>
      </c>
      <c r="B81" t="str">
        <f t="shared" si="2"/>
        <v>Foulke Foundation Trust_American Institute for Economic Research20213000</v>
      </c>
      <c r="C81" t="s">
        <v>18</v>
      </c>
      <c r="D81" t="s">
        <v>9</v>
      </c>
      <c r="E81" s="13">
        <v>3000</v>
      </c>
      <c r="F81">
        <v>2021</v>
      </c>
      <c r="I81" t="s">
        <v>258</v>
      </c>
    </row>
    <row r="82" spans="1:9" x14ac:dyDescent="0.2">
      <c r="A82" t="s">
        <v>123</v>
      </c>
      <c r="B82" t="str">
        <f t="shared" si="2"/>
        <v>Griot Family Foundation_American Institute for Economic Research20215000</v>
      </c>
      <c r="C82" t="s">
        <v>47</v>
      </c>
      <c r="D82" t="s">
        <v>9</v>
      </c>
      <c r="E82" s="13">
        <v>5000</v>
      </c>
      <c r="F82">
        <v>2021</v>
      </c>
      <c r="I82" t="s">
        <v>258</v>
      </c>
    </row>
    <row r="83" spans="1:9" x14ac:dyDescent="0.2">
      <c r="A83" t="s">
        <v>107</v>
      </c>
      <c r="B83" t="str">
        <f t="shared" si="2"/>
        <v>J P Humphreys Foundation Inc_American Institute for Economic Research202125000</v>
      </c>
      <c r="C83" t="s">
        <v>64</v>
      </c>
      <c r="D83" t="s">
        <v>9</v>
      </c>
      <c r="E83" s="13">
        <v>25000</v>
      </c>
      <c r="F83">
        <v>2021</v>
      </c>
      <c r="I83" t="s">
        <v>258</v>
      </c>
    </row>
    <row r="84" spans="1:9" x14ac:dyDescent="0.2">
      <c r="A84" t="s">
        <v>134</v>
      </c>
      <c r="B84" t="str">
        <f t="shared" si="2"/>
        <v>John William Pope Foundation_American Institute for Economic Research20215000</v>
      </c>
      <c r="C84" t="s">
        <v>135</v>
      </c>
      <c r="D84" t="s">
        <v>9</v>
      </c>
      <c r="E84" s="13">
        <v>5000</v>
      </c>
      <c r="F84">
        <v>2021</v>
      </c>
      <c r="I84" t="s">
        <v>258</v>
      </c>
    </row>
    <row r="85" spans="1:9" x14ac:dyDescent="0.2">
      <c r="A85" t="s">
        <v>117</v>
      </c>
      <c r="B85" t="str">
        <f t="shared" si="2"/>
        <v>Ken W Davis Foundation_American Institute for Economic Research20215000</v>
      </c>
      <c r="C85" t="s">
        <v>84</v>
      </c>
      <c r="D85" t="s">
        <v>9</v>
      </c>
      <c r="E85" s="13">
        <v>5000</v>
      </c>
      <c r="F85">
        <v>2021</v>
      </c>
      <c r="I85" t="s">
        <v>258</v>
      </c>
    </row>
    <row r="86" spans="1:9" x14ac:dyDescent="0.2">
      <c r="A86" t="s">
        <v>125</v>
      </c>
      <c r="B86" t="str">
        <f t="shared" si="2"/>
        <v>Lff Foundation co Pete Friedlander_American Institute for Economic Research2021250</v>
      </c>
      <c r="C86" t="s">
        <v>228</v>
      </c>
      <c r="D86" t="s">
        <v>9</v>
      </c>
      <c r="E86" s="13">
        <v>250</v>
      </c>
      <c r="F86">
        <v>2021</v>
      </c>
      <c r="I86" t="s">
        <v>258</v>
      </c>
    </row>
    <row r="87" spans="1:9" x14ac:dyDescent="0.2">
      <c r="A87" t="s">
        <v>126</v>
      </c>
      <c r="B87" t="str">
        <f t="shared" si="2"/>
        <v>Lilly Endowment Inc_American Institute for Economic Research20211000</v>
      </c>
      <c r="C87" t="s">
        <v>94</v>
      </c>
      <c r="D87" t="s">
        <v>9</v>
      </c>
      <c r="E87" s="13">
        <v>1000</v>
      </c>
      <c r="F87">
        <v>2021</v>
      </c>
      <c r="I87" t="s">
        <v>258</v>
      </c>
    </row>
    <row r="88" spans="1:9" x14ac:dyDescent="0.2">
      <c r="A88" t="s">
        <v>139</v>
      </c>
      <c r="B88" t="str">
        <f t="shared" si="2"/>
        <v>Lynde And Harry Bradley Foundation Inc_American Institute for Economic Research202150000</v>
      </c>
      <c r="C88" t="s">
        <v>104</v>
      </c>
      <c r="D88" t="s">
        <v>9</v>
      </c>
      <c r="E88" s="13">
        <v>50000</v>
      </c>
      <c r="F88">
        <v>2021</v>
      </c>
      <c r="I88" t="s">
        <v>258</v>
      </c>
    </row>
    <row r="89" spans="1:9" x14ac:dyDescent="0.2">
      <c r="A89" t="s">
        <v>127</v>
      </c>
      <c r="B89" t="str">
        <f t="shared" si="2"/>
        <v>Mutual Of America Foundation_American Institute for Economic Research2021500</v>
      </c>
      <c r="C89" t="s">
        <v>128</v>
      </c>
      <c r="D89" t="s">
        <v>9</v>
      </c>
      <c r="E89" s="13">
        <v>500</v>
      </c>
      <c r="F89">
        <v>2021</v>
      </c>
      <c r="I89" t="s">
        <v>258</v>
      </c>
    </row>
    <row r="90" spans="1:9" x14ac:dyDescent="0.2">
      <c r="A90" t="s">
        <v>141</v>
      </c>
      <c r="B90" t="str">
        <f t="shared" si="2"/>
        <v>National Philanthropic Trust_American Institute for Economic Research202180000</v>
      </c>
      <c r="C90" t="s">
        <v>11</v>
      </c>
      <c r="D90" t="s">
        <v>9</v>
      </c>
      <c r="E90" s="13">
        <v>80000</v>
      </c>
      <c r="F90">
        <v>2021</v>
      </c>
      <c r="I90" t="s">
        <v>258</v>
      </c>
    </row>
    <row r="91" spans="1:9" x14ac:dyDescent="0.2">
      <c r="A91" t="s">
        <v>112</v>
      </c>
      <c r="B91" t="str">
        <f t="shared" si="2"/>
        <v>Ohnell Family Foundation_American Institute for Economic Research20215000</v>
      </c>
      <c r="C91" t="s">
        <v>113</v>
      </c>
      <c r="D91" t="s">
        <v>9</v>
      </c>
      <c r="E91" s="13">
        <v>5000</v>
      </c>
      <c r="F91">
        <v>2021</v>
      </c>
      <c r="I91" t="s">
        <v>258</v>
      </c>
    </row>
    <row r="92" spans="1:9" x14ac:dyDescent="0.2">
      <c r="A92" t="s">
        <v>111</v>
      </c>
      <c r="B92" t="str">
        <f t="shared" si="2"/>
        <v>Pierre F &amp; Enid Goodrich Foundation_American Institute for Economic Research202120000</v>
      </c>
      <c r="C92" t="s">
        <v>80</v>
      </c>
      <c r="D92" t="s">
        <v>9</v>
      </c>
      <c r="E92" s="13">
        <v>20000</v>
      </c>
      <c r="F92">
        <v>2021</v>
      </c>
      <c r="I92" t="s">
        <v>258</v>
      </c>
    </row>
    <row r="93" spans="1:9" x14ac:dyDescent="0.2">
      <c r="A93" t="s">
        <v>116</v>
      </c>
      <c r="B93" t="str">
        <f t="shared" si="2"/>
        <v>Robert and Kathey Anderson Foundation_American Institute for Economic Research20214000</v>
      </c>
      <c r="C93" t="s">
        <v>226</v>
      </c>
      <c r="D93" t="s">
        <v>9</v>
      </c>
      <c r="E93" s="13">
        <v>4000</v>
      </c>
      <c r="F93">
        <v>2021</v>
      </c>
      <c r="I93" t="s">
        <v>258</v>
      </c>
    </row>
    <row r="94" spans="1:9" x14ac:dyDescent="0.2">
      <c r="A94" t="s">
        <v>109</v>
      </c>
      <c r="B94" t="str">
        <f t="shared" si="2"/>
        <v>Schulman Foundation Inc_American Institute for Economic Research20215000</v>
      </c>
      <c r="C94" t="s">
        <v>74</v>
      </c>
      <c r="D94" t="s">
        <v>9</v>
      </c>
      <c r="E94" s="13">
        <v>5000</v>
      </c>
      <c r="F94">
        <v>2021</v>
      </c>
      <c r="I94" t="s">
        <v>258</v>
      </c>
    </row>
    <row r="95" spans="1:9" x14ac:dyDescent="0.2">
      <c r="A95" t="s">
        <v>140</v>
      </c>
      <c r="B95" t="str">
        <f t="shared" si="2"/>
        <v>Shell Oil Company Foundation_American Institute for Economic Research2021100</v>
      </c>
      <c r="C95" t="s">
        <v>22</v>
      </c>
      <c r="D95" t="s">
        <v>9</v>
      </c>
      <c r="E95" s="13">
        <v>100</v>
      </c>
      <c r="F95">
        <v>2021</v>
      </c>
      <c r="I95" t="s">
        <v>258</v>
      </c>
    </row>
    <row r="96" spans="1:9" x14ac:dyDescent="0.2">
      <c r="A96" t="s">
        <v>114</v>
      </c>
      <c r="B96" t="str">
        <f t="shared" si="2"/>
        <v>Strauss Foundation Incorporated_American Institute for Economic Research2021100</v>
      </c>
      <c r="C96" t="s">
        <v>115</v>
      </c>
      <c r="D96" t="s">
        <v>9</v>
      </c>
      <c r="E96" s="13">
        <v>100</v>
      </c>
      <c r="F96">
        <v>2021</v>
      </c>
      <c r="I96" t="s">
        <v>258</v>
      </c>
    </row>
    <row r="97" spans="1:9" x14ac:dyDescent="0.2">
      <c r="A97" t="s">
        <v>137</v>
      </c>
      <c r="B97" t="str">
        <f t="shared" si="2"/>
        <v>The Chicago Community Trust_American Institute for Economic Research202175000</v>
      </c>
      <c r="C97" t="s">
        <v>138</v>
      </c>
      <c r="D97" t="s">
        <v>9</v>
      </c>
      <c r="E97" s="13">
        <v>75000</v>
      </c>
      <c r="F97">
        <v>2021</v>
      </c>
      <c r="I97" t="s">
        <v>258</v>
      </c>
    </row>
    <row r="98" spans="1:9" x14ac:dyDescent="0.2">
      <c r="A98" t="s">
        <v>142</v>
      </c>
      <c r="B98" t="str">
        <f t="shared" ref="B98:B129" si="3">C98&amp;"_"&amp;D98&amp;F98&amp;E98</f>
        <v>Vanguard Charitable Endowment Program_American Institute for Economic Research202119200</v>
      </c>
      <c r="C98" t="s">
        <v>143</v>
      </c>
      <c r="D98" t="s">
        <v>9</v>
      </c>
      <c r="E98" s="13">
        <v>19200</v>
      </c>
      <c r="F98">
        <v>2021</v>
      </c>
      <c r="I98" t="s">
        <v>258</v>
      </c>
    </row>
    <row r="99" spans="1:9" x14ac:dyDescent="0.2">
      <c r="A99" t="s">
        <v>108</v>
      </c>
      <c r="B99" t="str">
        <f t="shared" si="3"/>
        <v>Woodford Foundation For Limited Government_American Institute for Economic Research20215000</v>
      </c>
      <c r="C99" t="s">
        <v>59</v>
      </c>
      <c r="D99" t="s">
        <v>9</v>
      </c>
      <c r="E99" s="13">
        <v>5000</v>
      </c>
      <c r="F99">
        <v>2021</v>
      </c>
      <c r="I99" t="s">
        <v>258</v>
      </c>
    </row>
    <row r="100" spans="1:9" x14ac:dyDescent="0.2">
      <c r="A100" t="s">
        <v>86</v>
      </c>
      <c r="B100" t="str">
        <f t="shared" si="3"/>
        <v>Bill Kent Family Foundation Inc_American Institute for Economic Research20201000</v>
      </c>
      <c r="C100" t="s">
        <v>87</v>
      </c>
      <c r="D100" t="s">
        <v>9</v>
      </c>
      <c r="E100" s="13">
        <v>1000</v>
      </c>
      <c r="F100">
        <v>2020</v>
      </c>
      <c r="I100" t="s">
        <v>258</v>
      </c>
    </row>
    <row r="101" spans="1:9" x14ac:dyDescent="0.2">
      <c r="A101" t="s">
        <v>97</v>
      </c>
      <c r="B101" t="str">
        <f t="shared" si="3"/>
        <v>Charles G. Koch Charitable Foundation_American Institute for Economic Research20204077</v>
      </c>
      <c r="C101" t="s">
        <v>8</v>
      </c>
      <c r="D101" t="s">
        <v>9</v>
      </c>
      <c r="E101" s="13">
        <v>4077</v>
      </c>
      <c r="F101">
        <v>2020</v>
      </c>
      <c r="I101" t="s">
        <v>258</v>
      </c>
    </row>
    <row r="102" spans="1:9" x14ac:dyDescent="0.2">
      <c r="A102" t="s">
        <v>76</v>
      </c>
      <c r="B102" t="str">
        <f t="shared" si="3"/>
        <v>Creigh Family Foundation_American Institute for Economic Research20202000</v>
      </c>
      <c r="C102" t="s">
        <v>77</v>
      </c>
      <c r="D102" t="s">
        <v>9</v>
      </c>
      <c r="E102" s="13">
        <v>2000</v>
      </c>
      <c r="F102">
        <v>2020</v>
      </c>
      <c r="I102" t="s">
        <v>258</v>
      </c>
    </row>
    <row r="103" spans="1:9" x14ac:dyDescent="0.2">
      <c r="A103" t="s">
        <v>98</v>
      </c>
      <c r="B103" t="str">
        <f t="shared" si="3"/>
        <v>Donors Trust Inc_American Institute for Economic Research202030100</v>
      </c>
      <c r="C103" t="s">
        <v>99</v>
      </c>
      <c r="D103" t="s">
        <v>9</v>
      </c>
      <c r="E103" s="13">
        <v>30100</v>
      </c>
      <c r="F103">
        <v>2020</v>
      </c>
      <c r="I103" t="s">
        <v>258</v>
      </c>
    </row>
    <row r="104" spans="1:9" x14ac:dyDescent="0.2">
      <c r="A104" t="s">
        <v>106</v>
      </c>
      <c r="B104" t="str">
        <f t="shared" si="3"/>
        <v>Fidelity Investments Charitable Gift Fund_American Institute for Economic Research202011535</v>
      </c>
      <c r="C104" t="s">
        <v>16</v>
      </c>
      <c r="D104" t="s">
        <v>9</v>
      </c>
      <c r="E104" s="13">
        <v>11535</v>
      </c>
      <c r="F104">
        <v>2020</v>
      </c>
      <c r="I104" t="s">
        <v>258</v>
      </c>
    </row>
    <row r="105" spans="1:9" x14ac:dyDescent="0.2">
      <c r="A105" t="s">
        <v>88</v>
      </c>
      <c r="B105" t="str">
        <f t="shared" si="3"/>
        <v>Foulke Foundation Trust_American Institute for Economic Research20203500</v>
      </c>
      <c r="C105" t="s">
        <v>18</v>
      </c>
      <c r="D105" t="s">
        <v>9</v>
      </c>
      <c r="E105" s="13">
        <v>3500</v>
      </c>
      <c r="F105">
        <v>2020</v>
      </c>
      <c r="I105" t="s">
        <v>258</v>
      </c>
    </row>
    <row r="106" spans="1:9" x14ac:dyDescent="0.2">
      <c r="A106" t="s">
        <v>89</v>
      </c>
      <c r="B106" t="str">
        <f t="shared" si="3"/>
        <v>Griot Family Foundation_American Institute for Economic Research20205000</v>
      </c>
      <c r="C106" t="s">
        <v>47</v>
      </c>
      <c r="D106" t="s">
        <v>9</v>
      </c>
      <c r="E106" s="13">
        <v>5000</v>
      </c>
      <c r="F106">
        <v>2020</v>
      </c>
      <c r="I106" t="s">
        <v>258</v>
      </c>
    </row>
    <row r="107" spans="1:9" x14ac:dyDescent="0.2">
      <c r="A107" t="s">
        <v>75</v>
      </c>
      <c r="B107" t="str">
        <f t="shared" si="3"/>
        <v>J P Humphreys Foundation Inc_American Institute for Economic Research202010000</v>
      </c>
      <c r="C107" t="s">
        <v>64</v>
      </c>
      <c r="D107" t="s">
        <v>9</v>
      </c>
      <c r="E107" s="13">
        <v>10000</v>
      </c>
      <c r="F107">
        <v>2020</v>
      </c>
      <c r="I107" t="s">
        <v>258</v>
      </c>
    </row>
    <row r="108" spans="1:9" x14ac:dyDescent="0.2">
      <c r="A108" t="s">
        <v>83</v>
      </c>
      <c r="B108" t="str">
        <f t="shared" si="3"/>
        <v>Ken W Davis Foundation_American Institute for Economic Research202010000</v>
      </c>
      <c r="C108" t="s">
        <v>84</v>
      </c>
      <c r="D108" t="s">
        <v>9</v>
      </c>
      <c r="E108" s="13">
        <v>10000</v>
      </c>
      <c r="F108">
        <v>2020</v>
      </c>
      <c r="I108" t="s">
        <v>258</v>
      </c>
    </row>
    <row r="109" spans="1:9" x14ac:dyDescent="0.2">
      <c r="A109" t="s">
        <v>92</v>
      </c>
      <c r="B109" t="str">
        <f t="shared" si="3"/>
        <v>Lff Foundation co Pete Friedlander_American Institute for Economic Research2020500</v>
      </c>
      <c r="C109" t="s">
        <v>228</v>
      </c>
      <c r="D109" t="s">
        <v>9</v>
      </c>
      <c r="E109" s="13">
        <v>500</v>
      </c>
      <c r="F109">
        <v>2020</v>
      </c>
      <c r="I109" t="s">
        <v>258</v>
      </c>
    </row>
    <row r="110" spans="1:9" x14ac:dyDescent="0.2">
      <c r="A110" t="s">
        <v>93</v>
      </c>
      <c r="B110" t="str">
        <f t="shared" si="3"/>
        <v>Lilly Endowment Inc_American Institute for Economic Research20203000</v>
      </c>
      <c r="C110" t="s">
        <v>94</v>
      </c>
      <c r="D110" t="s">
        <v>9</v>
      </c>
      <c r="E110" s="13">
        <v>3000</v>
      </c>
      <c r="F110">
        <v>2020</v>
      </c>
      <c r="I110" t="s">
        <v>258</v>
      </c>
    </row>
    <row r="111" spans="1:9" x14ac:dyDescent="0.2">
      <c r="A111" t="s">
        <v>95</v>
      </c>
      <c r="B111" t="str">
        <f t="shared" si="3"/>
        <v>Lincoln Financial Foundation Inc_American Institute for Economic Research20203000</v>
      </c>
      <c r="C111" t="s">
        <v>96</v>
      </c>
      <c r="D111" t="s">
        <v>9</v>
      </c>
      <c r="E111" s="13">
        <v>3000</v>
      </c>
      <c r="F111">
        <v>2020</v>
      </c>
      <c r="I111" t="s">
        <v>258</v>
      </c>
    </row>
    <row r="112" spans="1:9" x14ac:dyDescent="0.2">
      <c r="A112" t="s">
        <v>103</v>
      </c>
      <c r="B112" t="str">
        <f t="shared" si="3"/>
        <v>Lynde And Harry Bradley Foundation Inc_American Institute for Economic Research202050000</v>
      </c>
      <c r="C112" t="s">
        <v>104</v>
      </c>
      <c r="D112" t="s">
        <v>9</v>
      </c>
      <c r="E112" s="13">
        <v>50000</v>
      </c>
      <c r="F112">
        <v>2020</v>
      </c>
      <c r="I112" t="s">
        <v>258</v>
      </c>
    </row>
    <row r="113" spans="1:9" x14ac:dyDescent="0.2">
      <c r="A113" t="s">
        <v>105</v>
      </c>
      <c r="B113" t="str">
        <f t="shared" si="3"/>
        <v>National Philanthropic Trust_American Institute for Economic Research202060000</v>
      </c>
      <c r="C113" t="s">
        <v>11</v>
      </c>
      <c r="D113" t="s">
        <v>9</v>
      </c>
      <c r="E113" s="13">
        <v>60000</v>
      </c>
      <c r="F113">
        <v>2020</v>
      </c>
      <c r="I113" t="s">
        <v>258</v>
      </c>
    </row>
    <row r="114" spans="1:9" x14ac:dyDescent="0.2">
      <c r="A114" t="s">
        <v>79</v>
      </c>
      <c r="B114" t="str">
        <f t="shared" si="3"/>
        <v>Pierre F &amp; Enid Goodrich Foundation_American Institute for Economic Research202020000</v>
      </c>
      <c r="C114" t="s">
        <v>80</v>
      </c>
      <c r="D114" t="s">
        <v>9</v>
      </c>
      <c r="E114" s="13">
        <v>20000</v>
      </c>
      <c r="F114">
        <v>2020</v>
      </c>
      <c r="I114" t="s">
        <v>258</v>
      </c>
    </row>
    <row r="115" spans="1:9" x14ac:dyDescent="0.2">
      <c r="A115" t="s">
        <v>90</v>
      </c>
      <c r="B115" t="str">
        <f t="shared" si="3"/>
        <v>Richard E Fox Charitable Foundation_American Institute for Economic Research20207500</v>
      </c>
      <c r="C115" t="s">
        <v>91</v>
      </c>
      <c r="D115" t="s">
        <v>9</v>
      </c>
      <c r="E115" s="13">
        <v>7500</v>
      </c>
      <c r="F115">
        <v>2020</v>
      </c>
      <c r="I115" t="s">
        <v>258</v>
      </c>
    </row>
    <row r="116" spans="1:9" x14ac:dyDescent="0.2">
      <c r="A116" t="s">
        <v>85</v>
      </c>
      <c r="B116" t="str">
        <f t="shared" si="3"/>
        <v>Robert and Kathey Anderson Foundation_American Institute for Economic Research20202000</v>
      </c>
      <c r="C116" t="s">
        <v>226</v>
      </c>
      <c r="D116" t="s">
        <v>9</v>
      </c>
      <c r="E116" s="13">
        <v>2000</v>
      </c>
      <c r="F116">
        <v>2020</v>
      </c>
      <c r="I116" t="s">
        <v>258</v>
      </c>
    </row>
    <row r="117" spans="1:9" x14ac:dyDescent="0.2">
      <c r="A117" t="s">
        <v>73</v>
      </c>
      <c r="B117" t="str">
        <f t="shared" si="3"/>
        <v>Schulman Foundation Inc_American Institute for Economic Research20205000</v>
      </c>
      <c r="C117" t="s">
        <v>74</v>
      </c>
      <c r="D117" t="s">
        <v>9</v>
      </c>
      <c r="E117" s="13">
        <v>5000</v>
      </c>
      <c r="F117">
        <v>2020</v>
      </c>
      <c r="I117" t="s">
        <v>258</v>
      </c>
    </row>
    <row r="118" spans="1:9" x14ac:dyDescent="0.2">
      <c r="A118" t="s">
        <v>102</v>
      </c>
      <c r="B118" t="str">
        <f t="shared" si="3"/>
        <v>Shell Oil Company Foundation_American Institute for Economic Research2020200</v>
      </c>
      <c r="C118" t="s">
        <v>22</v>
      </c>
      <c r="D118" t="s">
        <v>9</v>
      </c>
      <c r="E118" s="13">
        <v>200</v>
      </c>
      <c r="F118">
        <v>2020</v>
      </c>
      <c r="I118" t="s">
        <v>258</v>
      </c>
    </row>
    <row r="119" spans="1:9" x14ac:dyDescent="0.2">
      <c r="A119" t="s">
        <v>100</v>
      </c>
      <c r="B119" t="str">
        <f t="shared" si="3"/>
        <v>The Bessemer Giving Fund_American Institute for Economic Research202050000</v>
      </c>
      <c r="C119" t="s">
        <v>101</v>
      </c>
      <c r="D119" t="s">
        <v>9</v>
      </c>
      <c r="E119" s="13">
        <v>50000</v>
      </c>
      <c r="F119">
        <v>2020</v>
      </c>
      <c r="I119" t="s">
        <v>258</v>
      </c>
    </row>
    <row r="120" spans="1:9" x14ac:dyDescent="0.2">
      <c r="A120" t="s">
        <v>81</v>
      </c>
      <c r="B120" t="str">
        <f t="shared" si="3"/>
        <v>Thomas W Smith Foundation_American Institute for Economic Research202050000</v>
      </c>
      <c r="C120" t="s">
        <v>82</v>
      </c>
      <c r="D120" t="s">
        <v>9</v>
      </c>
      <c r="E120" s="13">
        <v>50000</v>
      </c>
      <c r="F120">
        <v>2020</v>
      </c>
      <c r="I120" t="s">
        <v>258</v>
      </c>
    </row>
    <row r="121" spans="1:9" x14ac:dyDescent="0.2">
      <c r="A121" t="s">
        <v>78</v>
      </c>
      <c r="B121" t="str">
        <f t="shared" si="3"/>
        <v>Woodford Foundation For Limited Government_American Institute for Economic Research202010000</v>
      </c>
      <c r="C121" t="s">
        <v>59</v>
      </c>
      <c r="D121" t="s">
        <v>9</v>
      </c>
      <c r="E121" s="13">
        <v>10000</v>
      </c>
      <c r="F121">
        <v>2020</v>
      </c>
      <c r="I121" t="s">
        <v>258</v>
      </c>
    </row>
    <row r="122" spans="1:9" x14ac:dyDescent="0.2">
      <c r="A122" t="s">
        <v>69</v>
      </c>
      <c r="B122" t="str">
        <f t="shared" si="3"/>
        <v>Baltimore Family Fund_American Institute for Economic Research2019100</v>
      </c>
      <c r="C122" t="s">
        <v>13</v>
      </c>
      <c r="D122" t="s">
        <v>9</v>
      </c>
      <c r="E122" s="13">
        <v>100</v>
      </c>
      <c r="F122">
        <v>2019</v>
      </c>
      <c r="I122" t="s">
        <v>258</v>
      </c>
    </row>
    <row r="123" spans="1:9" x14ac:dyDescent="0.2">
      <c r="A123" t="s">
        <v>70</v>
      </c>
      <c r="B123" t="str">
        <f t="shared" si="3"/>
        <v>Charles G. Koch Charitable Foundation_American Institute for Economic Research201934650</v>
      </c>
      <c r="C123" t="s">
        <v>8</v>
      </c>
      <c r="D123" t="s">
        <v>9</v>
      </c>
      <c r="E123" s="13">
        <v>34650</v>
      </c>
      <c r="F123">
        <v>2019</v>
      </c>
      <c r="I123" t="s">
        <v>258</v>
      </c>
    </row>
    <row r="124" spans="1:9" x14ac:dyDescent="0.2">
      <c r="A124" t="s">
        <v>17</v>
      </c>
      <c r="B124" t="str">
        <f t="shared" si="3"/>
        <v>Fidelity Investments Charitable Gift Fund_American Institute for Economic Research201910150</v>
      </c>
      <c r="C124" t="s">
        <v>16</v>
      </c>
      <c r="D124" t="s">
        <v>9</v>
      </c>
      <c r="E124" s="13">
        <v>10150</v>
      </c>
      <c r="F124">
        <v>2019</v>
      </c>
      <c r="G124" t="s">
        <v>10</v>
      </c>
    </row>
    <row r="125" spans="1:9" x14ac:dyDescent="0.2">
      <c r="A125" t="s">
        <v>67</v>
      </c>
      <c r="B125" t="str">
        <f t="shared" si="3"/>
        <v>Foulke Foundation Trust_American Institute for Economic Research20193500</v>
      </c>
      <c r="C125" t="s">
        <v>18</v>
      </c>
      <c r="D125" t="s">
        <v>9</v>
      </c>
      <c r="E125" s="13">
        <v>3500</v>
      </c>
      <c r="F125">
        <v>2019</v>
      </c>
      <c r="I125" t="s">
        <v>258</v>
      </c>
    </row>
    <row r="126" spans="1:9" x14ac:dyDescent="0.2">
      <c r="A126">
        <v>990</v>
      </c>
      <c r="B126" t="str">
        <f t="shared" si="3"/>
        <v>George and Wilma Leonard Charitable Foundation_American Institute for Economic Research2019500</v>
      </c>
      <c r="C126" t="s">
        <v>19</v>
      </c>
      <c r="D126" t="s">
        <v>9</v>
      </c>
      <c r="E126" s="13">
        <v>500</v>
      </c>
      <c r="F126">
        <v>2019</v>
      </c>
      <c r="G126" t="s">
        <v>10</v>
      </c>
    </row>
    <row r="127" spans="1:9" x14ac:dyDescent="0.2">
      <c r="A127" t="s">
        <v>68</v>
      </c>
      <c r="B127" t="str">
        <f t="shared" si="3"/>
        <v>Griot Family Foundation_American Institute for Economic Research20195000</v>
      </c>
      <c r="C127" t="s">
        <v>47</v>
      </c>
      <c r="D127" t="s">
        <v>9</v>
      </c>
      <c r="E127" s="13">
        <v>5000</v>
      </c>
      <c r="F127">
        <v>2019</v>
      </c>
      <c r="I127" t="s">
        <v>258</v>
      </c>
    </row>
    <row r="128" spans="1:9" x14ac:dyDescent="0.2">
      <c r="A128" t="s">
        <v>63</v>
      </c>
      <c r="B128" t="str">
        <f t="shared" si="3"/>
        <v>J P Humphreys Foundation Inc_American Institute for Economic Research201911000</v>
      </c>
      <c r="C128" t="s">
        <v>64</v>
      </c>
      <c r="D128" t="s">
        <v>9</v>
      </c>
      <c r="E128" s="13">
        <v>11000</v>
      </c>
      <c r="F128">
        <v>2019</v>
      </c>
      <c r="I128" t="s">
        <v>258</v>
      </c>
    </row>
    <row r="129" spans="1:9" x14ac:dyDescent="0.2">
      <c r="A129" t="s">
        <v>72</v>
      </c>
      <c r="B129" t="str">
        <f t="shared" si="3"/>
        <v>National Philanthropic Trust_American Institute for Economic Research201980000</v>
      </c>
      <c r="C129" t="s">
        <v>11</v>
      </c>
      <c r="D129" t="s">
        <v>9</v>
      </c>
      <c r="E129" s="13">
        <v>80000</v>
      </c>
      <c r="F129">
        <v>2019</v>
      </c>
      <c r="I129" t="s">
        <v>258</v>
      </c>
    </row>
    <row r="130" spans="1:9" x14ac:dyDescent="0.2">
      <c r="A130" t="s">
        <v>66</v>
      </c>
      <c r="B130" t="str">
        <f t="shared" ref="B130:B161" si="4">C130&amp;"_"&amp;D130&amp;F130&amp;E130</f>
        <v>Robert and Kathey Anderson Foundation_American Institute for Economic Research20192000</v>
      </c>
      <c r="C130" t="s">
        <v>226</v>
      </c>
      <c r="D130" t="s">
        <v>9</v>
      </c>
      <c r="E130" s="13">
        <v>2000</v>
      </c>
      <c r="F130">
        <v>2019</v>
      </c>
      <c r="I130" t="s">
        <v>258</v>
      </c>
    </row>
    <row r="131" spans="1:9" x14ac:dyDescent="0.2">
      <c r="A131" t="s">
        <v>71</v>
      </c>
      <c r="B131" t="str">
        <f t="shared" si="4"/>
        <v>Shell Oil Company Foundation_American Institute for Economic Research201950</v>
      </c>
      <c r="C131" t="s">
        <v>22</v>
      </c>
      <c r="D131" t="s">
        <v>9</v>
      </c>
      <c r="E131" s="13">
        <v>50</v>
      </c>
      <c r="F131">
        <v>2019</v>
      </c>
      <c r="I131" t="s">
        <v>258</v>
      </c>
    </row>
    <row r="132" spans="1:9" x14ac:dyDescent="0.2">
      <c r="A132" t="s">
        <v>65</v>
      </c>
      <c r="B132" t="str">
        <f t="shared" si="4"/>
        <v>Woodford Foundation For Limited Government_American Institute for Economic Research20195000</v>
      </c>
      <c r="C132" t="s">
        <v>59</v>
      </c>
      <c r="D132" t="s">
        <v>9</v>
      </c>
      <c r="E132" s="13">
        <v>5000</v>
      </c>
      <c r="F132">
        <v>2019</v>
      </c>
      <c r="I132" t="s">
        <v>258</v>
      </c>
    </row>
    <row r="133" spans="1:9" x14ac:dyDescent="0.2">
      <c r="A133">
        <v>990</v>
      </c>
      <c r="B133" t="str">
        <f t="shared" si="4"/>
        <v>Atlas Economic Research Foundation_American Institute for Economic Research201854133</v>
      </c>
      <c r="C133" t="s">
        <v>12</v>
      </c>
      <c r="D133" t="s">
        <v>9</v>
      </c>
      <c r="E133" s="13">
        <v>54133</v>
      </c>
      <c r="F133">
        <v>2018</v>
      </c>
      <c r="G133" t="s">
        <v>10</v>
      </c>
    </row>
    <row r="134" spans="1:9" x14ac:dyDescent="0.2">
      <c r="A134">
        <v>990</v>
      </c>
      <c r="B134" t="str">
        <f t="shared" si="4"/>
        <v>Baltimore Family Fund_American Institute for Economic Research2018100</v>
      </c>
      <c r="C134" t="s">
        <v>13</v>
      </c>
      <c r="D134" t="s">
        <v>9</v>
      </c>
      <c r="E134" s="13">
        <v>100</v>
      </c>
      <c r="F134">
        <v>2018</v>
      </c>
      <c r="G134" t="s">
        <v>10</v>
      </c>
    </row>
    <row r="135" spans="1:9" x14ac:dyDescent="0.2">
      <c r="A135">
        <v>990</v>
      </c>
      <c r="B135" t="str">
        <f t="shared" si="4"/>
        <v>Bartley J Madden Foundation_American Institute for Economic Research201810000</v>
      </c>
      <c r="C135" t="s">
        <v>14</v>
      </c>
      <c r="D135" t="s">
        <v>9</v>
      </c>
      <c r="E135" s="13">
        <v>10000</v>
      </c>
      <c r="F135">
        <v>2018</v>
      </c>
      <c r="G135" t="s">
        <v>10</v>
      </c>
    </row>
    <row r="136" spans="1:9" x14ac:dyDescent="0.2">
      <c r="A136" t="s">
        <v>61</v>
      </c>
      <c r="B136" t="str">
        <f t="shared" si="4"/>
        <v>Briggs Foundation_American Institute for Economic Research2018400</v>
      </c>
      <c r="C136" t="s">
        <v>54</v>
      </c>
      <c r="D136" t="s">
        <v>9</v>
      </c>
      <c r="E136" s="13">
        <v>400</v>
      </c>
      <c r="F136">
        <v>2018</v>
      </c>
      <c r="I136" t="s">
        <v>258</v>
      </c>
    </row>
    <row r="137" spans="1:9" x14ac:dyDescent="0.2">
      <c r="A137">
        <v>990</v>
      </c>
      <c r="B137" t="str">
        <f t="shared" si="4"/>
        <v>Charles G. Koch Charitable Foundation_American Institute for Economic Research201868100</v>
      </c>
      <c r="C137" t="s">
        <v>8</v>
      </c>
      <c r="D137" t="s">
        <v>9</v>
      </c>
      <c r="E137" s="13">
        <v>68100</v>
      </c>
      <c r="F137">
        <v>2018</v>
      </c>
      <c r="G137" t="s">
        <v>10</v>
      </c>
    </row>
    <row r="138" spans="1:9" x14ac:dyDescent="0.2">
      <c r="A138">
        <v>990</v>
      </c>
      <c r="B138" t="str">
        <f t="shared" si="4"/>
        <v>Community Building Foundation CO Katy Sheehan_American Institute for Economic Research20181500</v>
      </c>
      <c r="C138" t="s">
        <v>15</v>
      </c>
      <c r="D138" t="s">
        <v>9</v>
      </c>
      <c r="E138" s="13">
        <v>1500</v>
      </c>
      <c r="F138">
        <v>2018</v>
      </c>
      <c r="G138" t="s">
        <v>10</v>
      </c>
    </row>
    <row r="139" spans="1:9" x14ac:dyDescent="0.2">
      <c r="A139" t="s">
        <v>17</v>
      </c>
      <c r="B139" t="str">
        <f t="shared" si="4"/>
        <v>Fidelity Investments Charitable Gift Fund_American Institute for Economic Research201811225</v>
      </c>
      <c r="C139" t="s">
        <v>16</v>
      </c>
      <c r="D139" t="s">
        <v>9</v>
      </c>
      <c r="E139" s="13">
        <v>11225</v>
      </c>
      <c r="F139">
        <v>2018</v>
      </c>
      <c r="G139" t="s">
        <v>10</v>
      </c>
    </row>
    <row r="140" spans="1:9" x14ac:dyDescent="0.2">
      <c r="A140">
        <v>990</v>
      </c>
      <c r="B140" t="str">
        <f t="shared" si="4"/>
        <v>Foulke Foundation Trust_American Institute for Economic Research20184000</v>
      </c>
      <c r="C140" t="s">
        <v>18</v>
      </c>
      <c r="D140" t="s">
        <v>9</v>
      </c>
      <c r="E140" s="13">
        <v>4000</v>
      </c>
      <c r="F140">
        <v>2018</v>
      </c>
      <c r="G140" t="s">
        <v>10</v>
      </c>
    </row>
    <row r="141" spans="1:9" x14ac:dyDescent="0.2">
      <c r="A141">
        <v>990</v>
      </c>
      <c r="B141" t="str">
        <f t="shared" si="4"/>
        <v>National Philanthropic Trust_American Institute for Economic Research201845000</v>
      </c>
      <c r="C141" t="s">
        <v>11</v>
      </c>
      <c r="D141" t="s">
        <v>9</v>
      </c>
      <c r="E141" s="13">
        <v>45000</v>
      </c>
      <c r="F141">
        <v>2018</v>
      </c>
      <c r="G141" t="s">
        <v>10</v>
      </c>
    </row>
    <row r="142" spans="1:9" x14ac:dyDescent="0.2">
      <c r="A142" t="s">
        <v>60</v>
      </c>
      <c r="B142" t="str">
        <f t="shared" si="4"/>
        <v>Robert and Kathey Anderson Foundation_American Institute for Economic Research20182000</v>
      </c>
      <c r="C142" t="s">
        <v>226</v>
      </c>
      <c r="D142" t="s">
        <v>9</v>
      </c>
      <c r="E142" s="13">
        <v>2000</v>
      </c>
      <c r="F142">
        <v>2018</v>
      </c>
      <c r="I142" t="s">
        <v>258</v>
      </c>
    </row>
    <row r="143" spans="1:9" x14ac:dyDescent="0.2">
      <c r="A143" t="s">
        <v>62</v>
      </c>
      <c r="B143" t="str">
        <f t="shared" si="4"/>
        <v>Shell Oil Company Foundation_American Institute for Economic Research2018100</v>
      </c>
      <c r="C143" t="s">
        <v>22</v>
      </c>
      <c r="D143" t="s">
        <v>9</v>
      </c>
      <c r="E143" s="13">
        <v>100</v>
      </c>
      <c r="F143">
        <v>2018</v>
      </c>
      <c r="I143" t="s">
        <v>258</v>
      </c>
    </row>
    <row r="144" spans="1:9" x14ac:dyDescent="0.2">
      <c r="A144">
        <v>990</v>
      </c>
      <c r="B144" t="str">
        <f t="shared" si="4"/>
        <v>Woodford Foundation for Limited Government_American Institute for Economic Research20185000</v>
      </c>
      <c r="C144" t="s">
        <v>23</v>
      </c>
      <c r="D144" t="s">
        <v>9</v>
      </c>
      <c r="E144" s="13">
        <v>5000</v>
      </c>
      <c r="F144">
        <v>2018</v>
      </c>
      <c r="G144" t="s">
        <v>10</v>
      </c>
    </row>
    <row r="145" spans="1:9" x14ac:dyDescent="0.2">
      <c r="A145">
        <v>990</v>
      </c>
      <c r="B145" t="str">
        <f t="shared" si="4"/>
        <v>Baltimore Family Fund_American Institute for Economic Research2017100</v>
      </c>
      <c r="C145" t="s">
        <v>13</v>
      </c>
      <c r="D145" t="s">
        <v>9</v>
      </c>
      <c r="E145" s="13">
        <v>100</v>
      </c>
      <c r="F145">
        <v>2017</v>
      </c>
      <c r="G145" t="s">
        <v>10</v>
      </c>
    </row>
    <row r="146" spans="1:9" x14ac:dyDescent="0.2">
      <c r="A146" t="s">
        <v>55</v>
      </c>
      <c r="B146" t="str">
        <f t="shared" si="4"/>
        <v>Community Building Foundation CO Katy Sheehan_American Institute for Economic Research20171500</v>
      </c>
      <c r="C146" t="s">
        <v>15</v>
      </c>
      <c r="D146" t="s">
        <v>9</v>
      </c>
      <c r="E146" s="13">
        <v>1500</v>
      </c>
      <c r="F146">
        <v>2017</v>
      </c>
      <c r="I146" t="s">
        <v>258</v>
      </c>
    </row>
    <row r="147" spans="1:9" x14ac:dyDescent="0.2">
      <c r="A147">
        <v>990</v>
      </c>
      <c r="B147" t="str">
        <f t="shared" si="4"/>
        <v>Foulke Foundation Trust_American Institute for Economic Research20175000</v>
      </c>
      <c r="C147" t="s">
        <v>18</v>
      </c>
      <c r="D147" t="s">
        <v>9</v>
      </c>
      <c r="E147" s="13">
        <v>5000</v>
      </c>
      <c r="F147">
        <v>2017</v>
      </c>
      <c r="G147" t="s">
        <v>10</v>
      </c>
    </row>
    <row r="148" spans="1:9" x14ac:dyDescent="0.2">
      <c r="A148">
        <v>990</v>
      </c>
      <c r="B148" t="str">
        <f t="shared" si="4"/>
        <v>George and Wilma Leonard Charitable Foundation_American Institute for Economic Research20171000</v>
      </c>
      <c r="C148" t="s">
        <v>19</v>
      </c>
      <c r="D148" t="s">
        <v>9</v>
      </c>
      <c r="E148" s="13">
        <v>1000</v>
      </c>
      <c r="F148">
        <v>2017</v>
      </c>
      <c r="G148" t="s">
        <v>10</v>
      </c>
    </row>
    <row r="149" spans="1:9" x14ac:dyDescent="0.2">
      <c r="A149">
        <v>990</v>
      </c>
      <c r="B149" t="str">
        <f t="shared" si="4"/>
        <v>Shell Oil Company Foundation_American Institute for Economic Research2017100</v>
      </c>
      <c r="C149" t="s">
        <v>22</v>
      </c>
      <c r="D149" t="s">
        <v>9</v>
      </c>
      <c r="E149" s="13">
        <v>100</v>
      </c>
      <c r="F149">
        <v>2017</v>
      </c>
      <c r="G149" t="s">
        <v>10</v>
      </c>
    </row>
    <row r="150" spans="1:9" x14ac:dyDescent="0.2">
      <c r="A150">
        <v>990</v>
      </c>
      <c r="B150" t="str">
        <f t="shared" si="4"/>
        <v>Shell Oil Company Foundation_American Institute for Economic Research2017100</v>
      </c>
      <c r="C150" t="s">
        <v>22</v>
      </c>
      <c r="D150" t="s">
        <v>9</v>
      </c>
      <c r="E150" s="13">
        <v>100</v>
      </c>
      <c r="F150">
        <v>2017</v>
      </c>
      <c r="G150" t="s">
        <v>10</v>
      </c>
      <c r="H150" t="s">
        <v>227</v>
      </c>
    </row>
    <row r="151" spans="1:9" x14ac:dyDescent="0.2">
      <c r="A151" t="s">
        <v>57</v>
      </c>
      <c r="B151" t="str">
        <f t="shared" si="4"/>
        <v>The Bastiat Society_American Institute for Economic Research201739000</v>
      </c>
      <c r="C151" t="s">
        <v>58</v>
      </c>
      <c r="D151" t="s">
        <v>9</v>
      </c>
      <c r="E151" s="13">
        <v>39000</v>
      </c>
      <c r="F151">
        <v>2017</v>
      </c>
      <c r="I151" t="s">
        <v>258</v>
      </c>
    </row>
    <row r="152" spans="1:9" x14ac:dyDescent="0.2">
      <c r="A152">
        <v>990</v>
      </c>
      <c r="B152" t="str">
        <f t="shared" si="4"/>
        <v>Baltimore Family Fund_American Institute for Economic Research2016100</v>
      </c>
      <c r="C152" t="s">
        <v>13</v>
      </c>
      <c r="D152" t="s">
        <v>9</v>
      </c>
      <c r="E152" s="13">
        <v>100</v>
      </c>
      <c r="F152">
        <v>2016</v>
      </c>
      <c r="G152" t="s">
        <v>10</v>
      </c>
    </row>
    <row r="153" spans="1:9" x14ac:dyDescent="0.2">
      <c r="A153" t="s">
        <v>53</v>
      </c>
      <c r="B153" t="str">
        <f t="shared" si="4"/>
        <v>Briggs Foundation_American Institute for Economic Research201650</v>
      </c>
      <c r="C153" t="s">
        <v>54</v>
      </c>
      <c r="D153" t="s">
        <v>9</v>
      </c>
      <c r="E153" s="13">
        <v>50</v>
      </c>
      <c r="F153">
        <v>2016</v>
      </c>
      <c r="I153" t="s">
        <v>258</v>
      </c>
    </row>
    <row r="154" spans="1:9" x14ac:dyDescent="0.2">
      <c r="A154">
        <v>990</v>
      </c>
      <c r="B154" t="str">
        <f t="shared" si="4"/>
        <v>Foulke Foundation Trust_American Institute for Economic Research20165000</v>
      </c>
      <c r="C154" t="s">
        <v>18</v>
      </c>
      <c r="D154" t="s">
        <v>9</v>
      </c>
      <c r="E154" s="13">
        <v>5000</v>
      </c>
      <c r="F154">
        <v>2016</v>
      </c>
      <c r="G154" t="s">
        <v>10</v>
      </c>
    </row>
    <row r="155" spans="1:9" x14ac:dyDescent="0.2">
      <c r="A155" t="s">
        <v>56</v>
      </c>
      <c r="B155" t="str">
        <f t="shared" si="4"/>
        <v>Robert and Kathey Anderson Foundation_American Institute for Economic Research20162000</v>
      </c>
      <c r="C155" t="s">
        <v>226</v>
      </c>
      <c r="D155" t="s">
        <v>9</v>
      </c>
      <c r="E155" s="13">
        <v>2000</v>
      </c>
      <c r="F155">
        <v>2016</v>
      </c>
      <c r="I155" t="s">
        <v>258</v>
      </c>
    </row>
    <row r="156" spans="1:9" x14ac:dyDescent="0.2">
      <c r="A156">
        <v>990</v>
      </c>
      <c r="B156" t="str">
        <f t="shared" si="4"/>
        <v>Shell Oil Company Foundation_American Institute for Economic Research2016100</v>
      </c>
      <c r="C156" t="s">
        <v>22</v>
      </c>
      <c r="D156" t="s">
        <v>9</v>
      </c>
      <c r="E156" s="13">
        <v>100</v>
      </c>
      <c r="F156">
        <v>2016</v>
      </c>
      <c r="G156" t="s">
        <v>10</v>
      </c>
    </row>
    <row r="157" spans="1:9" x14ac:dyDescent="0.2">
      <c r="A157">
        <v>990</v>
      </c>
      <c r="B157" t="str">
        <f t="shared" si="4"/>
        <v>Baltimore Family Fund_American Institute for Economic Research2015100</v>
      </c>
      <c r="C157" t="s">
        <v>13</v>
      </c>
      <c r="D157" t="s">
        <v>9</v>
      </c>
      <c r="E157" s="13">
        <v>100</v>
      </c>
      <c r="F157">
        <v>2015</v>
      </c>
      <c r="G157" t="s">
        <v>10</v>
      </c>
    </row>
    <row r="158" spans="1:9" x14ac:dyDescent="0.2">
      <c r="A158">
        <v>990</v>
      </c>
      <c r="B158" t="str">
        <f t="shared" si="4"/>
        <v>Foulke Foundation Trust_American Institute for Economic Research20155000</v>
      </c>
      <c r="C158" t="s">
        <v>18</v>
      </c>
      <c r="D158" t="s">
        <v>9</v>
      </c>
      <c r="E158" s="13">
        <v>5000</v>
      </c>
      <c r="F158">
        <v>2015</v>
      </c>
      <c r="G158" t="s">
        <v>10</v>
      </c>
    </row>
    <row r="159" spans="1:9" x14ac:dyDescent="0.2">
      <c r="A159">
        <v>990</v>
      </c>
      <c r="B159" t="str">
        <f t="shared" si="4"/>
        <v>George and Wilma Leonard Charitable Foundation_American Institute for Economic Research20151000</v>
      </c>
      <c r="C159" t="s">
        <v>19</v>
      </c>
      <c r="D159" t="s">
        <v>9</v>
      </c>
      <c r="E159" s="13">
        <v>1000</v>
      </c>
      <c r="F159">
        <v>2015</v>
      </c>
      <c r="G159" t="s">
        <v>10</v>
      </c>
    </row>
    <row r="160" spans="1:9" x14ac:dyDescent="0.2">
      <c r="A160" t="s">
        <v>52</v>
      </c>
      <c r="B160" t="str">
        <f t="shared" si="4"/>
        <v>Robert and Kathey Anderson Foundation_American Institute for Economic Research20151000</v>
      </c>
      <c r="C160" t="s">
        <v>226</v>
      </c>
      <c r="D160" t="s">
        <v>9</v>
      </c>
      <c r="E160" s="13">
        <v>1000</v>
      </c>
      <c r="F160">
        <v>2015</v>
      </c>
      <c r="I160" t="s">
        <v>258</v>
      </c>
    </row>
    <row r="161" spans="1:9" x14ac:dyDescent="0.2">
      <c r="A161">
        <v>990</v>
      </c>
      <c r="B161" t="str">
        <f t="shared" si="4"/>
        <v>Shell Oil Company Foundation_American Institute for Economic Research2015100</v>
      </c>
      <c r="C161" t="s">
        <v>22</v>
      </c>
      <c r="D161" t="s">
        <v>9</v>
      </c>
      <c r="E161" s="13">
        <v>100</v>
      </c>
      <c r="F161">
        <v>2015</v>
      </c>
      <c r="G161" t="s">
        <v>10</v>
      </c>
    </row>
    <row r="162" spans="1:9" x14ac:dyDescent="0.2">
      <c r="A162">
        <v>990</v>
      </c>
      <c r="B162" t="str">
        <f t="shared" ref="B162:B181" si="5">C162&amp;"_"&amp;D162&amp;F162&amp;E162</f>
        <v>Baltimore Family Fund_American Institute for Economic Research2014100</v>
      </c>
      <c r="C162" t="s">
        <v>13</v>
      </c>
      <c r="D162" t="s">
        <v>9</v>
      </c>
      <c r="E162" s="13">
        <v>100</v>
      </c>
      <c r="F162">
        <v>2014</v>
      </c>
      <c r="G162" t="s">
        <v>10</v>
      </c>
    </row>
    <row r="163" spans="1:9" x14ac:dyDescent="0.2">
      <c r="A163">
        <v>990</v>
      </c>
      <c r="B163" t="str">
        <f t="shared" si="5"/>
        <v>Foulke Foundation Trust_American Institute for Economic Research20145000</v>
      </c>
      <c r="C163" t="s">
        <v>18</v>
      </c>
      <c r="D163" t="s">
        <v>9</v>
      </c>
      <c r="E163" s="13">
        <v>5000</v>
      </c>
      <c r="F163">
        <v>2014</v>
      </c>
      <c r="G163" t="s">
        <v>10</v>
      </c>
    </row>
    <row r="164" spans="1:9" x14ac:dyDescent="0.2">
      <c r="A164">
        <v>990</v>
      </c>
      <c r="B164" t="str">
        <f t="shared" si="5"/>
        <v>Network for Good_American Institute for Economic Research201417990</v>
      </c>
      <c r="C164" t="s">
        <v>20</v>
      </c>
      <c r="D164" t="s">
        <v>9</v>
      </c>
      <c r="E164" s="13">
        <v>17990</v>
      </c>
      <c r="F164">
        <v>2014</v>
      </c>
      <c r="G164" t="s">
        <v>10</v>
      </c>
    </row>
    <row r="165" spans="1:9" x14ac:dyDescent="0.2">
      <c r="A165">
        <v>990</v>
      </c>
      <c r="B165" t="str">
        <f t="shared" si="5"/>
        <v>Shell Oil Company Foundation_American Institute for Economic Research201452</v>
      </c>
      <c r="C165" t="s">
        <v>22</v>
      </c>
      <c r="D165" t="s">
        <v>9</v>
      </c>
      <c r="E165" s="13">
        <v>52</v>
      </c>
      <c r="F165">
        <v>2014</v>
      </c>
      <c r="G165" t="s">
        <v>10</v>
      </c>
    </row>
    <row r="166" spans="1:9" x14ac:dyDescent="0.2">
      <c r="A166">
        <v>990</v>
      </c>
      <c r="B166" t="str">
        <f t="shared" si="5"/>
        <v>Baltimore Family Fund_American Institute for Economic Research2013100</v>
      </c>
      <c r="C166" t="s">
        <v>13</v>
      </c>
      <c r="D166" t="s">
        <v>9</v>
      </c>
      <c r="E166" s="13">
        <v>100</v>
      </c>
      <c r="F166">
        <v>2013</v>
      </c>
      <c r="G166" t="s">
        <v>10</v>
      </c>
    </row>
    <row r="167" spans="1:9" x14ac:dyDescent="0.2">
      <c r="A167">
        <v>990</v>
      </c>
      <c r="B167" t="str">
        <f t="shared" si="5"/>
        <v>Foulke Foundation Trust_American Institute for Economic Research20135000</v>
      </c>
      <c r="C167" t="s">
        <v>18</v>
      </c>
      <c r="D167" t="s">
        <v>9</v>
      </c>
      <c r="E167" s="13">
        <v>5000</v>
      </c>
      <c r="F167">
        <v>2013</v>
      </c>
      <c r="G167" t="s">
        <v>10</v>
      </c>
    </row>
    <row r="168" spans="1:9" x14ac:dyDescent="0.2">
      <c r="A168">
        <v>990</v>
      </c>
      <c r="B168" t="str">
        <f t="shared" si="5"/>
        <v>Network for Good_American Institute for Economic Research201325874</v>
      </c>
      <c r="C168" t="s">
        <v>20</v>
      </c>
      <c r="D168" t="s">
        <v>9</v>
      </c>
      <c r="E168" s="13">
        <v>25874</v>
      </c>
      <c r="F168">
        <v>2013</v>
      </c>
      <c r="G168" t="s">
        <v>10</v>
      </c>
    </row>
    <row r="169" spans="1:9" x14ac:dyDescent="0.2">
      <c r="A169">
        <v>990</v>
      </c>
      <c r="B169" t="str">
        <f t="shared" si="5"/>
        <v>Shell Oil Company Foundation_American Institute for Economic Research201350</v>
      </c>
      <c r="C169" t="s">
        <v>22</v>
      </c>
      <c r="D169" t="s">
        <v>9</v>
      </c>
      <c r="E169" s="13">
        <v>50</v>
      </c>
      <c r="F169">
        <v>2013</v>
      </c>
      <c r="G169" t="s">
        <v>10</v>
      </c>
    </row>
    <row r="170" spans="1:9" x14ac:dyDescent="0.2">
      <c r="A170" t="s">
        <v>51</v>
      </c>
      <c r="B170" t="str">
        <f t="shared" si="5"/>
        <v>Baltimore Family Fund_American Institute for Economic Research2012100</v>
      </c>
      <c r="C170" t="s">
        <v>13</v>
      </c>
      <c r="D170" t="s">
        <v>9</v>
      </c>
      <c r="E170" s="13">
        <v>100</v>
      </c>
      <c r="F170">
        <v>2012</v>
      </c>
      <c r="I170" t="s">
        <v>258</v>
      </c>
    </row>
    <row r="171" spans="1:9" x14ac:dyDescent="0.2">
      <c r="A171">
        <v>990</v>
      </c>
      <c r="B171" t="str">
        <f t="shared" si="5"/>
        <v>Foulke Foundation Trust_American Institute for Economic Research20125000</v>
      </c>
      <c r="C171" t="s">
        <v>18</v>
      </c>
      <c r="D171" t="s">
        <v>9</v>
      </c>
      <c r="E171" s="13">
        <v>5000</v>
      </c>
      <c r="F171">
        <v>2012</v>
      </c>
      <c r="G171" t="s">
        <v>10</v>
      </c>
    </row>
    <row r="172" spans="1:9" x14ac:dyDescent="0.2">
      <c r="A172" t="s">
        <v>225</v>
      </c>
      <c r="B172" t="str">
        <f t="shared" si="5"/>
        <v>George And Wilma Leonard Charitable Foundation_American Institute for Economic Research20121000</v>
      </c>
      <c r="C172" t="s">
        <v>224</v>
      </c>
      <c r="D172" t="s">
        <v>9</v>
      </c>
      <c r="E172" s="13">
        <v>1000</v>
      </c>
      <c r="F172">
        <v>2012</v>
      </c>
      <c r="I172" t="s">
        <v>258</v>
      </c>
    </row>
    <row r="173" spans="1:9" x14ac:dyDescent="0.2">
      <c r="A173" t="s">
        <v>49</v>
      </c>
      <c r="B173" t="str">
        <f t="shared" si="5"/>
        <v>Griot Family Foundation_American Institute for Economic Research20121000</v>
      </c>
      <c r="C173" t="s">
        <v>47</v>
      </c>
      <c r="D173" t="s">
        <v>9</v>
      </c>
      <c r="E173" s="13">
        <v>1000</v>
      </c>
      <c r="F173">
        <v>2012</v>
      </c>
      <c r="I173" t="s">
        <v>258</v>
      </c>
    </row>
    <row r="174" spans="1:9" x14ac:dyDescent="0.2">
      <c r="A174">
        <v>990</v>
      </c>
      <c r="B174" t="str">
        <f t="shared" si="5"/>
        <v>Network for Good_American Institute for Economic Research201210124</v>
      </c>
      <c r="C174" t="s">
        <v>20</v>
      </c>
      <c r="D174" t="s">
        <v>9</v>
      </c>
      <c r="E174" s="13">
        <v>10124</v>
      </c>
      <c r="F174">
        <v>2012</v>
      </c>
      <c r="G174" t="s">
        <v>10</v>
      </c>
    </row>
    <row r="175" spans="1:9" x14ac:dyDescent="0.2">
      <c r="A175">
        <v>990</v>
      </c>
      <c r="B175" t="str">
        <f t="shared" si="5"/>
        <v>Orcas Bay Foundation_American Institute for Economic Research20121000</v>
      </c>
      <c r="C175" t="s">
        <v>21</v>
      </c>
      <c r="D175" t="s">
        <v>9</v>
      </c>
      <c r="E175" s="13">
        <v>1000</v>
      </c>
      <c r="F175">
        <v>2012</v>
      </c>
      <c r="G175" t="s">
        <v>10</v>
      </c>
    </row>
    <row r="176" spans="1:9" x14ac:dyDescent="0.2">
      <c r="A176">
        <v>990</v>
      </c>
      <c r="B176" t="str">
        <f t="shared" si="5"/>
        <v>Foulke Foundation Trust_American Institute for Economic Research20115000</v>
      </c>
      <c r="C176" t="s">
        <v>18</v>
      </c>
      <c r="D176" t="s">
        <v>9</v>
      </c>
      <c r="E176" s="13">
        <v>5000</v>
      </c>
      <c r="F176">
        <v>2011</v>
      </c>
      <c r="G176" t="s">
        <v>10</v>
      </c>
    </row>
    <row r="177" spans="1:9" x14ac:dyDescent="0.2">
      <c r="A177" t="s">
        <v>48</v>
      </c>
      <c r="B177" t="str">
        <f t="shared" si="5"/>
        <v>Griot Family Foundation_American Institute for Economic Research20114000</v>
      </c>
      <c r="C177" t="s">
        <v>47</v>
      </c>
      <c r="D177" t="s">
        <v>9</v>
      </c>
      <c r="E177" s="13">
        <v>4000</v>
      </c>
      <c r="F177">
        <v>2011</v>
      </c>
      <c r="I177" t="s">
        <v>258</v>
      </c>
    </row>
    <row r="178" spans="1:9" x14ac:dyDescent="0.2">
      <c r="A178">
        <v>990</v>
      </c>
      <c r="B178" t="str">
        <f t="shared" si="5"/>
        <v>Orcas Bay Foundation_American Institute for Economic Research20114000</v>
      </c>
      <c r="C178" t="s">
        <v>21</v>
      </c>
      <c r="D178" t="s">
        <v>9</v>
      </c>
      <c r="E178" s="13">
        <v>4000</v>
      </c>
      <c r="F178">
        <v>2011</v>
      </c>
      <c r="G178" t="s">
        <v>10</v>
      </c>
    </row>
    <row r="179" spans="1:9" x14ac:dyDescent="0.2">
      <c r="A179">
        <v>990</v>
      </c>
      <c r="B179" t="str">
        <f t="shared" si="5"/>
        <v>Foulke Foundation Trust_American Institute for Economic Research20106000</v>
      </c>
      <c r="C179" t="s">
        <v>18</v>
      </c>
      <c r="D179" t="s">
        <v>9</v>
      </c>
      <c r="E179" s="13">
        <v>6000</v>
      </c>
      <c r="F179">
        <v>2010</v>
      </c>
      <c r="G179" t="s">
        <v>10</v>
      </c>
    </row>
    <row r="180" spans="1:9" x14ac:dyDescent="0.2">
      <c r="A180" t="s">
        <v>46</v>
      </c>
      <c r="B180" t="str">
        <f t="shared" si="5"/>
        <v>Griot Family Foundation_American Institute for Economic Research20105000</v>
      </c>
      <c r="C180" t="s">
        <v>47</v>
      </c>
      <c r="D180" t="s">
        <v>9</v>
      </c>
      <c r="E180" s="13">
        <v>5000</v>
      </c>
      <c r="F180">
        <v>2010</v>
      </c>
      <c r="I180" t="s">
        <v>258</v>
      </c>
    </row>
    <row r="181" spans="1:9" x14ac:dyDescent="0.2">
      <c r="A181">
        <v>990</v>
      </c>
      <c r="B181" t="str">
        <f t="shared" si="5"/>
        <v>Orcas Bay Foundation_American Institute for Economic Research20105000</v>
      </c>
      <c r="C181" t="s">
        <v>21</v>
      </c>
      <c r="D181" t="s">
        <v>9</v>
      </c>
      <c r="E181" s="13">
        <v>5000</v>
      </c>
      <c r="F181">
        <v>2010</v>
      </c>
      <c r="G18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DAC1-150B-074E-B8B9-046A11E41DA0}">
  <dimension ref="A1:B54"/>
  <sheetViews>
    <sheetView topLeftCell="A4" workbookViewId="0">
      <selection activeCell="A28" sqref="A28"/>
    </sheetView>
  </sheetViews>
  <sheetFormatPr baseColWidth="10" defaultColWidth="11" defaultRowHeight="16" x14ac:dyDescent="0.2"/>
  <cols>
    <col min="1" max="1" width="61.1640625" customWidth="1"/>
  </cols>
  <sheetData>
    <row r="1" spans="1:2" x14ac:dyDescent="0.2">
      <c r="A1" s="11" t="s">
        <v>2</v>
      </c>
      <c r="B1" s="1" t="s">
        <v>230</v>
      </c>
    </row>
    <row r="2" spans="1:2" x14ac:dyDescent="0.2">
      <c r="A2" s="12" t="s">
        <v>12</v>
      </c>
      <c r="B2" s="9" t="s">
        <v>231</v>
      </c>
    </row>
    <row r="3" spans="1:2" x14ac:dyDescent="0.2">
      <c r="A3" s="12" t="s">
        <v>13</v>
      </c>
    </row>
    <row r="4" spans="1:2" x14ac:dyDescent="0.2">
      <c r="A4" s="12" t="s">
        <v>14</v>
      </c>
    </row>
    <row r="5" spans="1:2" x14ac:dyDescent="0.2">
      <c r="A5" s="12" t="s">
        <v>8</v>
      </c>
      <c r="B5" s="9" t="s">
        <v>239</v>
      </c>
    </row>
    <row r="6" spans="1:2" x14ac:dyDescent="0.2">
      <c r="A6" s="12" t="s">
        <v>15</v>
      </c>
    </row>
    <row r="7" spans="1:2" x14ac:dyDescent="0.2">
      <c r="A7" s="12" t="s">
        <v>16</v>
      </c>
    </row>
    <row r="8" spans="1:2" x14ac:dyDescent="0.2">
      <c r="A8" s="12" t="s">
        <v>18</v>
      </c>
    </row>
    <row r="9" spans="1:2" x14ac:dyDescent="0.2">
      <c r="A9" s="12" t="s">
        <v>19</v>
      </c>
    </row>
    <row r="10" spans="1:2" x14ac:dyDescent="0.2">
      <c r="A10" s="12" t="s">
        <v>11</v>
      </c>
    </row>
    <row r="11" spans="1:2" x14ac:dyDescent="0.2">
      <c r="A11" s="12" t="s">
        <v>20</v>
      </c>
      <c r="B11" t="s">
        <v>232</v>
      </c>
    </row>
    <row r="12" spans="1:2" x14ac:dyDescent="0.2">
      <c r="A12" s="12" t="s">
        <v>21</v>
      </c>
    </row>
    <row r="13" spans="1:2" x14ac:dyDescent="0.2">
      <c r="A13" s="12" t="s">
        <v>22</v>
      </c>
      <c r="B13" t="s">
        <v>30</v>
      </c>
    </row>
    <row r="14" spans="1:2" x14ac:dyDescent="0.2">
      <c r="A14" s="12" t="s">
        <v>23</v>
      </c>
    </row>
    <row r="15" spans="1:2" x14ac:dyDescent="0.2">
      <c r="A15" s="6" t="s">
        <v>104</v>
      </c>
      <c r="B15" t="s">
        <v>233</v>
      </c>
    </row>
    <row r="16" spans="1:2" x14ac:dyDescent="0.2">
      <c r="A16" s="6" t="s">
        <v>99</v>
      </c>
      <c r="B16" t="s">
        <v>234</v>
      </c>
    </row>
    <row r="17" spans="1:2" x14ac:dyDescent="0.2">
      <c r="A17" s="6" t="s">
        <v>158</v>
      </c>
      <c r="B17" t="s">
        <v>235</v>
      </c>
    </row>
    <row r="18" spans="1:2" x14ac:dyDescent="0.2">
      <c r="A18" s="6" t="s">
        <v>173</v>
      </c>
      <c r="B18" t="s">
        <v>236</v>
      </c>
    </row>
    <row r="19" spans="1:2" x14ac:dyDescent="0.2">
      <c r="A19" s="6" t="s">
        <v>64</v>
      </c>
    </row>
    <row r="20" spans="1:2" x14ac:dyDescent="0.2">
      <c r="A20" s="6" t="s">
        <v>80</v>
      </c>
      <c r="B20" s="9"/>
    </row>
    <row r="21" spans="1:2" x14ac:dyDescent="0.2">
      <c r="A21" s="6" t="s">
        <v>82</v>
      </c>
      <c r="B21" t="s">
        <v>237</v>
      </c>
    </row>
    <row r="22" spans="1:2" x14ac:dyDescent="0.2">
      <c r="A22" s="6" t="s">
        <v>143</v>
      </c>
    </row>
    <row r="23" spans="1:2" x14ac:dyDescent="0.2">
      <c r="A23" s="6" t="s">
        <v>138</v>
      </c>
      <c r="B23" t="s">
        <v>238</v>
      </c>
    </row>
    <row r="24" spans="1:2" x14ac:dyDescent="0.2">
      <c r="A24" s="6" t="s">
        <v>145</v>
      </c>
    </row>
    <row r="25" spans="1:2" x14ac:dyDescent="0.2">
      <c r="A25" s="6" t="s">
        <v>101</v>
      </c>
    </row>
    <row r="26" spans="1:2" x14ac:dyDescent="0.2">
      <c r="A26" s="6" t="s">
        <v>135</v>
      </c>
      <c r="B26" t="s">
        <v>240</v>
      </c>
    </row>
    <row r="27" spans="1:2" x14ac:dyDescent="0.2">
      <c r="A27" s="6" t="s">
        <v>194</v>
      </c>
      <c r="B27" t="s">
        <v>241</v>
      </c>
    </row>
    <row r="28" spans="1:2" x14ac:dyDescent="0.2">
      <c r="A28" s="6" t="s">
        <v>58</v>
      </c>
    </row>
    <row r="29" spans="1:2" x14ac:dyDescent="0.2">
      <c r="A29" s="6" t="s">
        <v>47</v>
      </c>
    </row>
    <row r="30" spans="1:2" x14ac:dyDescent="0.2">
      <c r="A30" s="6" t="s">
        <v>124</v>
      </c>
    </row>
    <row r="31" spans="1:2" x14ac:dyDescent="0.2">
      <c r="A31" s="6" t="s">
        <v>130</v>
      </c>
    </row>
    <row r="32" spans="1:2" x14ac:dyDescent="0.2">
      <c r="A32" s="6" t="s">
        <v>91</v>
      </c>
    </row>
    <row r="33" spans="1:2" x14ac:dyDescent="0.2">
      <c r="A33" s="6" t="s">
        <v>204</v>
      </c>
      <c r="B33" t="s">
        <v>242</v>
      </c>
    </row>
    <row r="34" spans="1:2" x14ac:dyDescent="0.2">
      <c r="A34" s="6" t="s">
        <v>180</v>
      </c>
    </row>
    <row r="35" spans="1:2" x14ac:dyDescent="0.2">
      <c r="A35" s="6" t="s">
        <v>84</v>
      </c>
    </row>
    <row r="36" spans="1:2" x14ac:dyDescent="0.2">
      <c r="A36" s="6" t="s">
        <v>113</v>
      </c>
    </row>
    <row r="37" spans="1:2" x14ac:dyDescent="0.2">
      <c r="A37" s="6" t="s">
        <v>185</v>
      </c>
      <c r="B37" t="s">
        <v>243</v>
      </c>
    </row>
    <row r="38" spans="1:2" x14ac:dyDescent="0.2">
      <c r="A38" s="6" t="s">
        <v>226</v>
      </c>
    </row>
    <row r="39" spans="1:2" x14ac:dyDescent="0.2">
      <c r="A39" s="6" t="s">
        <v>74</v>
      </c>
    </row>
    <row r="40" spans="1:2" x14ac:dyDescent="0.2">
      <c r="A40" s="6" t="s">
        <v>77</v>
      </c>
    </row>
    <row r="41" spans="1:2" x14ac:dyDescent="0.2">
      <c r="A41" s="6" t="s">
        <v>96</v>
      </c>
    </row>
    <row r="42" spans="1:2" x14ac:dyDescent="0.2">
      <c r="A42" s="6" t="s">
        <v>87</v>
      </c>
    </row>
    <row r="43" spans="1:2" x14ac:dyDescent="0.2">
      <c r="A43" s="6" t="s">
        <v>94</v>
      </c>
      <c r="B43" t="s">
        <v>244</v>
      </c>
    </row>
    <row r="44" spans="1:2" x14ac:dyDescent="0.2">
      <c r="A44" s="6" t="s">
        <v>150</v>
      </c>
    </row>
    <row r="45" spans="1:2" x14ac:dyDescent="0.2">
      <c r="A45" s="6" t="s">
        <v>171</v>
      </c>
    </row>
    <row r="46" spans="1:2" x14ac:dyDescent="0.2">
      <c r="A46" s="6" t="s">
        <v>165</v>
      </c>
    </row>
    <row r="47" spans="1:2" x14ac:dyDescent="0.2">
      <c r="A47" s="6" t="s">
        <v>228</v>
      </c>
    </row>
    <row r="48" spans="1:2" x14ac:dyDescent="0.2">
      <c r="A48" s="6" t="s">
        <v>128</v>
      </c>
    </row>
    <row r="49" spans="1:1" x14ac:dyDescent="0.2">
      <c r="A49" s="6" t="s">
        <v>198</v>
      </c>
    </row>
    <row r="50" spans="1:1" x14ac:dyDescent="0.2">
      <c r="A50" s="6" t="s">
        <v>132</v>
      </c>
    </row>
    <row r="51" spans="1:1" x14ac:dyDescent="0.2">
      <c r="A51" s="6" t="s">
        <v>54</v>
      </c>
    </row>
    <row r="52" spans="1:1" x14ac:dyDescent="0.2">
      <c r="A52" s="6" t="s">
        <v>115</v>
      </c>
    </row>
    <row r="53" spans="1:1" x14ac:dyDescent="0.2">
      <c r="A53" s="6" t="s">
        <v>121</v>
      </c>
    </row>
    <row r="54" spans="1:1" x14ac:dyDescent="0.2">
      <c r="A54" s="6" t="s">
        <v>50</v>
      </c>
    </row>
  </sheetData>
  <sortState xmlns:xlrd2="http://schemas.microsoft.com/office/spreadsheetml/2017/richdata2" ref="A2:A14">
    <sortCondition ref="A1:A14"/>
  </sortState>
  <hyperlinks>
    <hyperlink ref="B2" r:id="rId1" xr:uid="{D94D0AD4-4D00-47C1-9915-5A0885B6974D}"/>
    <hyperlink ref="B5" r:id="rId2" xr:uid="{F2B31871-FC43-426B-98CC-BB54A9ED1EFE}"/>
  </hyperlinks>
  <pageMargins left="0.7" right="0.7" top="0.75" bottom="0.75" header="0.3" footer="0.3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57CC-8E09-CE4B-B9DF-C14EC5E55470}">
  <dimension ref="A1:D29"/>
  <sheetViews>
    <sheetView workbookViewId="0">
      <selection activeCell="E16" sqref="E16"/>
    </sheetView>
  </sheetViews>
  <sheetFormatPr baseColWidth="10" defaultColWidth="11" defaultRowHeight="16" x14ac:dyDescent="0.2"/>
  <cols>
    <col min="1" max="1" width="27.33203125" customWidth="1"/>
    <col min="2" max="2" width="23.1640625" bestFit="1" customWidth="1"/>
    <col min="3" max="3" width="33.6640625" customWidth="1"/>
    <col min="4" max="4" width="14.83203125" style="3" customWidth="1"/>
    <col min="5" max="6" width="11" customWidth="1"/>
  </cols>
  <sheetData>
    <row r="1" spans="1:4" x14ac:dyDescent="0.2">
      <c r="A1" s="1" t="s">
        <v>26</v>
      </c>
      <c r="B1" s="1" t="s">
        <v>32</v>
      </c>
      <c r="C1" s="1" t="s">
        <v>33</v>
      </c>
      <c r="D1" s="3" t="s">
        <v>34</v>
      </c>
    </row>
    <row r="2" spans="1:4" x14ac:dyDescent="0.2">
      <c r="A2">
        <v>2023</v>
      </c>
      <c r="B2" t="s">
        <v>247</v>
      </c>
      <c r="C2" t="s">
        <v>248</v>
      </c>
      <c r="D2" s="3">
        <v>222756</v>
      </c>
    </row>
    <row r="3" spans="1:4" x14ac:dyDescent="0.2">
      <c r="A3">
        <v>2023</v>
      </c>
      <c r="B3" t="s">
        <v>249</v>
      </c>
      <c r="C3" t="s">
        <v>250</v>
      </c>
      <c r="D3" s="3">
        <v>172190</v>
      </c>
    </row>
    <row r="4" spans="1:4" x14ac:dyDescent="0.2">
      <c r="A4">
        <v>2023</v>
      </c>
      <c r="B4" t="s">
        <v>251</v>
      </c>
      <c r="C4" t="s">
        <v>252</v>
      </c>
      <c r="D4" s="3">
        <v>113689</v>
      </c>
    </row>
    <row r="5" spans="1:4" x14ac:dyDescent="0.2">
      <c r="A5">
        <v>2023</v>
      </c>
      <c r="B5" t="s">
        <v>253</v>
      </c>
      <c r="C5" t="s">
        <v>254</v>
      </c>
      <c r="D5" s="3">
        <v>101750</v>
      </c>
    </row>
    <row r="6" spans="1:4" x14ac:dyDescent="0.2">
      <c r="A6">
        <v>2022</v>
      </c>
      <c r="B6" t="s">
        <v>247</v>
      </c>
      <c r="C6" t="s">
        <v>248</v>
      </c>
      <c r="D6" s="3">
        <v>261487</v>
      </c>
    </row>
    <row r="7" spans="1:4" x14ac:dyDescent="0.2">
      <c r="A7">
        <v>2022</v>
      </c>
      <c r="B7" t="s">
        <v>255</v>
      </c>
      <c r="C7" t="s">
        <v>256</v>
      </c>
      <c r="D7" s="3">
        <v>229717</v>
      </c>
    </row>
    <row r="8" spans="1:4" x14ac:dyDescent="0.2">
      <c r="A8">
        <v>2022</v>
      </c>
      <c r="B8" t="s">
        <v>249</v>
      </c>
      <c r="C8" t="s">
        <v>250</v>
      </c>
      <c r="D8" s="3">
        <v>183726</v>
      </c>
    </row>
    <row r="9" spans="1:4" x14ac:dyDescent="0.2">
      <c r="A9">
        <v>2022</v>
      </c>
      <c r="B9" t="s">
        <v>251</v>
      </c>
      <c r="C9" t="s">
        <v>252</v>
      </c>
      <c r="D9" s="3">
        <v>136655</v>
      </c>
    </row>
    <row r="10" spans="1:4" x14ac:dyDescent="0.2">
      <c r="A10">
        <v>2021</v>
      </c>
      <c r="B10" t="s">
        <v>247</v>
      </c>
      <c r="C10" t="s">
        <v>248</v>
      </c>
      <c r="D10" s="3">
        <v>324471</v>
      </c>
    </row>
    <row r="11" spans="1:4" x14ac:dyDescent="0.2">
      <c r="A11">
        <v>2021</v>
      </c>
      <c r="B11" t="s">
        <v>255</v>
      </c>
      <c r="C11" t="s">
        <v>256</v>
      </c>
      <c r="D11" s="3">
        <v>217688</v>
      </c>
    </row>
    <row r="12" spans="1:4" x14ac:dyDescent="0.2">
      <c r="A12">
        <v>2021</v>
      </c>
      <c r="B12" t="s">
        <v>249</v>
      </c>
      <c r="C12" t="s">
        <v>250</v>
      </c>
      <c r="D12" s="3">
        <v>197357</v>
      </c>
    </row>
    <row r="13" spans="1:4" x14ac:dyDescent="0.2">
      <c r="A13">
        <v>2021</v>
      </c>
      <c r="B13" t="s">
        <v>251</v>
      </c>
      <c r="C13" t="s">
        <v>252</v>
      </c>
      <c r="D13" s="3">
        <v>114951</v>
      </c>
    </row>
    <row r="14" spans="1:4" x14ac:dyDescent="0.2">
      <c r="A14">
        <v>2020</v>
      </c>
      <c r="B14" t="s">
        <v>247</v>
      </c>
      <c r="C14" t="s">
        <v>248</v>
      </c>
      <c r="D14" s="3">
        <v>357404</v>
      </c>
    </row>
    <row r="15" spans="1:4" x14ac:dyDescent="0.2">
      <c r="A15">
        <v>2020</v>
      </c>
      <c r="B15" t="s">
        <v>255</v>
      </c>
      <c r="C15" t="s">
        <v>256</v>
      </c>
      <c r="D15" s="3">
        <v>1033679</v>
      </c>
    </row>
    <row r="16" spans="1:4" x14ac:dyDescent="0.2">
      <c r="A16">
        <v>2020</v>
      </c>
      <c r="B16" t="s">
        <v>249</v>
      </c>
      <c r="C16" t="s">
        <v>250</v>
      </c>
      <c r="D16" s="3">
        <v>163456</v>
      </c>
    </row>
    <row r="17" spans="1:4" x14ac:dyDescent="0.2">
      <c r="A17">
        <v>2020</v>
      </c>
      <c r="B17" t="s">
        <v>251</v>
      </c>
      <c r="C17" t="s">
        <v>252</v>
      </c>
      <c r="D17" s="3">
        <v>100384</v>
      </c>
    </row>
    <row r="18" spans="1:4" x14ac:dyDescent="0.2">
      <c r="A18">
        <v>2019</v>
      </c>
      <c r="B18" t="s">
        <v>247</v>
      </c>
      <c r="C18" t="s">
        <v>248</v>
      </c>
      <c r="D18" s="3">
        <v>114210</v>
      </c>
    </row>
    <row r="19" spans="1:4" x14ac:dyDescent="0.2">
      <c r="A19">
        <v>2019</v>
      </c>
      <c r="B19" t="s">
        <v>255</v>
      </c>
      <c r="C19" t="s">
        <v>256</v>
      </c>
      <c r="D19" s="3">
        <v>337606</v>
      </c>
    </row>
    <row r="20" spans="1:4" x14ac:dyDescent="0.2">
      <c r="A20">
        <v>2019</v>
      </c>
      <c r="B20" t="s">
        <v>249</v>
      </c>
      <c r="C20" t="s">
        <v>250</v>
      </c>
      <c r="D20" s="3">
        <v>167805</v>
      </c>
    </row>
    <row r="21" spans="1:4" x14ac:dyDescent="0.2">
      <c r="A21">
        <v>2019</v>
      </c>
      <c r="B21" t="s">
        <v>35</v>
      </c>
      <c r="C21" t="s">
        <v>36</v>
      </c>
      <c r="D21" s="3">
        <v>136399</v>
      </c>
    </row>
    <row r="22" spans="1:4" x14ac:dyDescent="0.2">
      <c r="A22">
        <v>2018</v>
      </c>
      <c r="B22" t="s">
        <v>35</v>
      </c>
      <c r="C22" t="s">
        <v>36</v>
      </c>
      <c r="D22" s="3">
        <v>510000</v>
      </c>
    </row>
    <row r="23" spans="1:4" x14ac:dyDescent="0.2">
      <c r="A23">
        <v>2014</v>
      </c>
      <c r="B23" t="s">
        <v>37</v>
      </c>
      <c r="C23" t="s">
        <v>38</v>
      </c>
      <c r="D23" s="3">
        <v>124831</v>
      </c>
    </row>
    <row r="24" spans="1:4" x14ac:dyDescent="0.2">
      <c r="A24">
        <v>2013</v>
      </c>
      <c r="B24" t="s">
        <v>37</v>
      </c>
      <c r="C24" t="s">
        <v>38</v>
      </c>
      <c r="D24" s="3">
        <v>111111</v>
      </c>
    </row>
    <row r="25" spans="1:4" x14ac:dyDescent="0.2">
      <c r="A25">
        <v>2006</v>
      </c>
      <c r="B25" t="s">
        <v>39</v>
      </c>
      <c r="C25" t="s">
        <v>40</v>
      </c>
      <c r="D25" s="3">
        <v>53018</v>
      </c>
    </row>
    <row r="26" spans="1:4" x14ac:dyDescent="0.2">
      <c r="A26">
        <v>2002</v>
      </c>
      <c r="B26" t="s">
        <v>41</v>
      </c>
      <c r="C26" t="s">
        <v>42</v>
      </c>
      <c r="D26" s="3">
        <v>103632</v>
      </c>
    </row>
    <row r="27" spans="1:4" x14ac:dyDescent="0.2">
      <c r="A27">
        <v>2001</v>
      </c>
      <c r="B27" t="s">
        <v>43</v>
      </c>
      <c r="C27" t="s">
        <v>44</v>
      </c>
      <c r="D27" s="3">
        <v>80137</v>
      </c>
    </row>
    <row r="28" spans="1:4" x14ac:dyDescent="0.2">
      <c r="A28">
        <v>2001</v>
      </c>
      <c r="B28" t="s">
        <v>45</v>
      </c>
      <c r="C28" t="s">
        <v>44</v>
      </c>
      <c r="D28" s="3">
        <v>59960</v>
      </c>
    </row>
    <row r="29" spans="1:4" x14ac:dyDescent="0.2">
      <c r="A29" t="s">
        <v>246</v>
      </c>
      <c r="D29" s="3">
        <f>SUBTOTAL(109,Table3[Compensation])</f>
        <v>5730069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990-Data</vt:lpstr>
      <vt:lpstr>Resources</vt:lpstr>
      <vt:lpstr>Independent Contractors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Office User</cp:lastModifiedBy>
  <dcterms:created xsi:type="dcterms:W3CDTF">2020-10-20T18:48:13Z</dcterms:created>
  <dcterms:modified xsi:type="dcterms:W3CDTF">2025-06-20T19:37:54Z</dcterms:modified>
  <cp:category/>
</cp:coreProperties>
</file>