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n File/By Profile/Climate Disinformation Database/Orgs/B-C/Canada Proud/Election Spending/"/>
    </mc:Choice>
  </mc:AlternateContent>
  <xr:revisionPtr revIDLastSave="0" documentId="13_ncr:1_{899EBCAB-06DD-344D-A153-EDFF28B64A57}" xr6:coauthVersionLast="47" xr6:coauthVersionMax="47" xr10:uidLastSave="{00000000-0000-0000-0000-000000000000}"/>
  <bookViews>
    <workbookView xWindow="-51200" yWindow="500" windowWidth="51200" windowHeight="28300" xr2:uid="{E01A7EC8-7F0B-E24B-BDE6-9E69A2AB5723}"/>
  </bookViews>
  <sheets>
    <sheet name="Analysis" sheetId="4" r:id="rId1"/>
    <sheet name="Data" sheetId="1" r:id="rId2"/>
    <sheet name="Resources" sheetId="3" r:id="rId3"/>
  </sheets>
  <definedNames>
    <definedName name="_xlnm._FilterDatabase" localSheetId="1" hidden="1">Data!$A$1:$R$501</definedName>
    <definedName name="_xlnm._FilterDatabase" localSheetId="2" hidden="1">Resources!$A$1:$L$451</definedName>
  </definedNames>
  <calcPr calcId="191029"/>
  <pivotCaches>
    <pivotCache cacheId="4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1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8" i="4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2" i="1"/>
  <c r="P3" i="1"/>
  <c r="F23" i="4" s="1"/>
  <c r="P4" i="1"/>
  <c r="F26" i="4" s="1"/>
  <c r="P5" i="1"/>
  <c r="F25" i="4" s="1"/>
  <c r="P6" i="1"/>
  <c r="F24" i="4" s="1"/>
  <c r="P7" i="1"/>
  <c r="F35" i="4" s="1"/>
  <c r="P8" i="1"/>
  <c r="F30" i="4" s="1"/>
  <c r="P9" i="1"/>
  <c r="F28" i="4" s="1"/>
  <c r="P10" i="1"/>
  <c r="F33" i="4" s="1"/>
  <c r="P11" i="1"/>
  <c r="F21" i="4" s="1"/>
  <c r="P12" i="1"/>
  <c r="F22" i="4" s="1"/>
  <c r="P13" i="1"/>
  <c r="F37" i="4" s="1"/>
  <c r="P14" i="1"/>
  <c r="F27" i="4" s="1"/>
  <c r="P15" i="1"/>
  <c r="F32" i="4" s="1"/>
  <c r="P16" i="1"/>
  <c r="F69" i="4" s="1"/>
  <c r="P17" i="1"/>
  <c r="F53" i="4" s="1"/>
  <c r="P18" i="1"/>
  <c r="F36" i="4" s="1"/>
  <c r="P19" i="1"/>
  <c r="F20" i="4" s="1"/>
  <c r="P20" i="1"/>
  <c r="F46" i="4" s="1"/>
  <c r="P21" i="1"/>
  <c r="F38" i="4" s="1"/>
  <c r="P22" i="1"/>
  <c r="F42" i="4" s="1"/>
  <c r="P23" i="1"/>
  <c r="F150" i="4" s="1"/>
  <c r="P24" i="1"/>
  <c r="F109" i="4" s="1"/>
  <c r="P25" i="1"/>
  <c r="F118" i="4" s="1"/>
  <c r="P26" i="1"/>
  <c r="F128" i="4" s="1"/>
  <c r="P27" i="1"/>
  <c r="F134" i="4" s="1"/>
  <c r="P28" i="1"/>
  <c r="F160" i="4" s="1"/>
  <c r="P29" i="1"/>
  <c r="F146" i="4" s="1"/>
  <c r="P30" i="1"/>
  <c r="F161" i="4" s="1"/>
  <c r="P31" i="1"/>
  <c r="F126" i="4" s="1"/>
  <c r="P32" i="1"/>
  <c r="F142" i="4" s="1"/>
  <c r="F144" i="4"/>
  <c r="P34" i="1"/>
  <c r="F52" i="4" s="1"/>
  <c r="P35" i="1"/>
  <c r="F151" i="4" s="1"/>
  <c r="P36" i="1"/>
  <c r="F90" i="4" s="1"/>
  <c r="P37" i="1"/>
  <c r="F165" i="4" s="1"/>
  <c r="P38" i="1"/>
  <c r="F117" i="4" s="1"/>
  <c r="P39" i="1"/>
  <c r="F157" i="4" s="1"/>
  <c r="P40" i="1"/>
  <c r="F86" i="4" s="1"/>
  <c r="P41" i="1"/>
  <c r="F194" i="4" s="1"/>
  <c r="P42" i="1"/>
  <c r="F184" i="4" s="1"/>
  <c r="P43" i="1"/>
  <c r="F181" i="4" s="1"/>
  <c r="P44" i="1"/>
  <c r="F189" i="4" s="1"/>
  <c r="P45" i="1"/>
  <c r="F187" i="4" s="1"/>
  <c r="P46" i="1"/>
  <c r="F95" i="4" s="1"/>
  <c r="P47" i="1"/>
  <c r="F163" i="4" s="1"/>
  <c r="P48" i="1"/>
  <c r="F235" i="4" s="1"/>
  <c r="P49" i="1"/>
  <c r="F227" i="4" s="1"/>
  <c r="P50" i="1"/>
  <c r="F221" i="4" s="1"/>
  <c r="P51" i="1"/>
  <c r="F249" i="4" s="1"/>
  <c r="P52" i="1"/>
  <c r="F228" i="4" s="1"/>
  <c r="P53" i="1"/>
  <c r="F243" i="4" s="1"/>
  <c r="P54" i="1"/>
  <c r="F241" i="4" s="1"/>
  <c r="P55" i="1"/>
  <c r="F223" i="4" s="1"/>
  <c r="P56" i="1"/>
  <c r="F232" i="4" s="1"/>
  <c r="P57" i="1"/>
  <c r="F258" i="4" s="1"/>
  <c r="P58" i="1"/>
  <c r="F91" i="4" s="1"/>
  <c r="P59" i="1"/>
  <c r="F282" i="4" s="1"/>
  <c r="P60" i="1"/>
  <c r="F14" i="4" s="1"/>
  <c r="P61" i="1"/>
  <c r="F352" i="4" s="1"/>
  <c r="P62" i="1"/>
  <c r="F203" i="4" s="1"/>
  <c r="P63" i="1"/>
  <c r="F202" i="4" s="1"/>
  <c r="P64" i="1"/>
  <c r="F88" i="4" s="1"/>
  <c r="P65" i="1"/>
  <c r="F327" i="4" s="1"/>
  <c r="P66" i="1"/>
  <c r="F105" i="4" s="1"/>
  <c r="P67" i="1"/>
  <c r="F289" i="4" s="1"/>
  <c r="P68" i="1"/>
  <c r="F175" i="4" s="1"/>
  <c r="P69" i="1"/>
  <c r="F318" i="4" s="1"/>
  <c r="P70" i="1"/>
  <c r="F207" i="4" s="1"/>
  <c r="P71" i="1"/>
  <c r="F208" i="4" s="1"/>
  <c r="P72" i="1"/>
  <c r="F288" i="4" s="1"/>
  <c r="P73" i="1"/>
  <c r="F45" i="4" s="1"/>
  <c r="P74" i="1"/>
  <c r="F361" i="4" s="1"/>
  <c r="P75" i="1"/>
  <c r="F188" i="4" s="1"/>
  <c r="P76" i="1"/>
  <c r="F257" i="4" s="1"/>
  <c r="P77" i="1"/>
  <c r="F274" i="4" s="1"/>
  <c r="P78" i="1"/>
  <c r="F145" i="4" s="1"/>
  <c r="P79" i="1"/>
  <c r="F351" i="4" s="1"/>
  <c r="P80" i="1"/>
  <c r="F210" i="4" s="1"/>
  <c r="P81" i="1"/>
  <c r="F265" i="4" s="1"/>
  <c r="P82" i="1"/>
  <c r="F275" i="4" s="1"/>
  <c r="P83" i="1"/>
  <c r="F277" i="4" s="1"/>
  <c r="P84" i="1"/>
  <c r="F132" i="4" s="1"/>
  <c r="P85" i="1"/>
  <c r="F115" i="4" s="1"/>
  <c r="P86" i="1"/>
  <c r="F291" i="4" s="1"/>
  <c r="P87" i="1"/>
  <c r="F295" i="4" s="1"/>
  <c r="P88" i="1"/>
  <c r="F359" i="4" s="1"/>
  <c r="P89" i="1"/>
  <c r="F334" i="4" s="1"/>
  <c r="P90" i="1"/>
  <c r="F174" i="4" s="1"/>
  <c r="P91" i="1"/>
  <c r="F101" i="4" s="1"/>
  <c r="P92" i="1"/>
  <c r="F166" i="4" s="1"/>
  <c r="P93" i="1"/>
  <c r="F93" i="4" s="1"/>
  <c r="P94" i="1"/>
  <c r="F96" i="4" s="1"/>
  <c r="P95" i="1"/>
  <c r="F120" i="4" s="1"/>
  <c r="P96" i="1"/>
  <c r="F298" i="4" s="1"/>
  <c r="P97" i="1"/>
  <c r="F209" i="4" s="1"/>
  <c r="P98" i="1"/>
  <c r="F264" i="4" s="1"/>
  <c r="P99" i="1"/>
  <c r="F112" i="4" s="1"/>
  <c r="P100" i="1"/>
  <c r="F302" i="4" s="1"/>
  <c r="P101" i="1"/>
  <c r="F373" i="4" s="1"/>
  <c r="P102" i="1"/>
  <c r="F439" i="4" s="1"/>
  <c r="P103" i="1"/>
  <c r="F415" i="4" s="1"/>
  <c r="P104" i="1"/>
  <c r="F431" i="4" s="1"/>
  <c r="P105" i="1"/>
  <c r="F62" i="4" s="1"/>
  <c r="P106" i="1"/>
  <c r="F239" i="4" s="1"/>
  <c r="P107" i="1"/>
  <c r="F444" i="4" s="1"/>
  <c r="P108" i="1"/>
  <c r="F190" i="4" s="1"/>
  <c r="P109" i="1"/>
  <c r="F451" i="4" s="1"/>
  <c r="P110" i="1"/>
  <c r="F153" i="4" s="1"/>
  <c r="P111" i="1"/>
  <c r="F421" i="4" s="1"/>
  <c r="P112" i="1"/>
  <c r="F386" i="4" s="1"/>
  <c r="P113" i="1"/>
  <c r="F59" i="4" s="1"/>
  <c r="P114" i="1"/>
  <c r="F414" i="4" s="1"/>
  <c r="P115" i="1"/>
  <c r="F196" i="4" s="1"/>
  <c r="P116" i="1"/>
  <c r="F401" i="4" s="1"/>
  <c r="P117" i="1"/>
  <c r="F423" i="4" s="1"/>
  <c r="P118" i="1"/>
  <c r="F456" i="4" s="1"/>
  <c r="P119" i="1"/>
  <c r="F442" i="4" s="1"/>
  <c r="P120" i="1"/>
  <c r="F123" i="4" s="1"/>
  <c r="P121" i="1"/>
  <c r="F447" i="4" s="1"/>
  <c r="P122" i="1"/>
  <c r="F434" i="4" s="1"/>
  <c r="P123" i="1"/>
  <c r="F261" i="4" s="1"/>
  <c r="P124" i="1"/>
  <c r="F418" i="4" s="1"/>
  <c r="P125" i="1"/>
  <c r="F385" i="4" s="1"/>
  <c r="P126" i="1"/>
  <c r="F389" i="4" s="1"/>
  <c r="P127" i="1"/>
  <c r="F429" i="4" s="1"/>
  <c r="P128" i="1"/>
  <c r="F443" i="4" s="1"/>
  <c r="P129" i="1"/>
  <c r="F449" i="4" s="1"/>
  <c r="P130" i="1"/>
  <c r="F403" i="4" s="1"/>
  <c r="P131" i="1"/>
  <c r="F405" i="4" s="1"/>
  <c r="P132" i="1"/>
  <c r="F121" i="4" s="1"/>
  <c r="P133" i="1"/>
  <c r="F425" i="4" s="1"/>
  <c r="P134" i="1"/>
  <c r="F183" i="4" s="1"/>
  <c r="P135" i="1"/>
  <c r="F390" i="4" s="1"/>
  <c r="P136" i="1"/>
  <c r="F438" i="4" s="1"/>
  <c r="P137" i="1"/>
  <c r="F384" i="4" s="1"/>
  <c r="P138" i="1"/>
  <c r="F119" i="4" s="1"/>
  <c r="P139" i="1"/>
  <c r="F388" i="4" s="1"/>
  <c r="P140" i="1"/>
  <c r="F450" i="4" s="1"/>
  <c r="P141" i="1"/>
  <c r="F66" i="4" s="1"/>
  <c r="P142" i="1"/>
  <c r="F16" i="4" s="1"/>
  <c r="P143" i="1"/>
  <c r="F412" i="4" s="1"/>
  <c r="P144" i="1"/>
  <c r="F58" i="4" s="1"/>
  <c r="P145" i="1"/>
  <c r="F47" i="4" s="1"/>
  <c r="P146" i="1"/>
  <c r="F85" i="4" s="1"/>
  <c r="P147" i="1"/>
  <c r="F82" i="4" s="1"/>
  <c r="P148" i="1"/>
  <c r="F99" i="4" s="1"/>
  <c r="P149" i="1"/>
  <c r="F108" i="4" s="1"/>
  <c r="P150" i="1"/>
  <c r="F111" i="4" s="1"/>
  <c r="P151" i="1"/>
  <c r="F148" i="4" s="1"/>
  <c r="P152" i="1"/>
  <c r="F379" i="4" s="1"/>
  <c r="P153" i="1"/>
  <c r="F158" i="4" s="1"/>
  <c r="P154" i="1"/>
  <c r="F80" i="4" s="1"/>
  <c r="P155" i="1"/>
  <c r="F129" i="4" s="1"/>
  <c r="P156" i="1"/>
  <c r="F137" i="4" s="1"/>
  <c r="P157" i="1"/>
  <c r="F156" i="4" s="1"/>
  <c r="P158" i="1"/>
  <c r="F171" i="4" s="1"/>
  <c r="P159" i="1"/>
  <c r="F173" i="4" s="1"/>
  <c r="P160" i="1"/>
  <c r="F102" i="4" s="1"/>
  <c r="P161" i="1"/>
  <c r="F400" i="4" s="1"/>
  <c r="P162" i="1"/>
  <c r="F205" i="4" s="1"/>
  <c r="P163" i="1"/>
  <c r="F98" i="4" s="1"/>
  <c r="P164" i="1"/>
  <c r="F97" i="4" s="1"/>
  <c r="P165" i="1"/>
  <c r="F48" i="4" s="1"/>
  <c r="P166" i="1"/>
  <c r="F192" i="4" s="1"/>
  <c r="P167" i="1"/>
  <c r="F182" i="4" s="1"/>
  <c r="P168" i="1"/>
  <c r="F402" i="4" s="1"/>
  <c r="P169" i="1"/>
  <c r="F178" i="4" s="1"/>
  <c r="P170" i="1"/>
  <c r="F197" i="4" s="1"/>
  <c r="P171" i="1"/>
  <c r="F213" i="4" s="1"/>
  <c r="P172" i="1"/>
  <c r="F200" i="4" s="1"/>
  <c r="P173" i="1"/>
  <c r="F201" i="4" s="1"/>
  <c r="P174" i="1"/>
  <c r="F428" i="4" s="1"/>
  <c r="P175" i="1"/>
  <c r="F110" i="4" s="1"/>
  <c r="P176" i="1"/>
  <c r="F408" i="4" s="1"/>
  <c r="P177" i="1"/>
  <c r="F212" i="4" s="1"/>
  <c r="P178" i="1"/>
  <c r="F214" i="4" s="1"/>
  <c r="P179" i="1"/>
  <c r="F360" i="4" s="1"/>
  <c r="P180" i="1"/>
  <c r="F229" i="4" s="1"/>
  <c r="P181" i="1"/>
  <c r="F399" i="4" s="1"/>
  <c r="P182" i="1"/>
  <c r="F252" i="4" s="1"/>
  <c r="P183" i="1"/>
  <c r="F437" i="4" s="1"/>
  <c r="P184" i="1"/>
  <c r="F246" i="4" s="1"/>
  <c r="P185" i="1"/>
  <c r="F364" i="4" s="1"/>
  <c r="P186" i="1"/>
  <c r="F245" i="4" s="1"/>
  <c r="P187" i="1"/>
  <c r="F256" i="4" s="1"/>
  <c r="P188" i="1"/>
  <c r="F260" i="4" s="1"/>
  <c r="P189" i="1"/>
  <c r="F267" i="4" s="1"/>
  <c r="P190" i="1"/>
  <c r="F312" i="4" s="1"/>
  <c r="P191" i="1"/>
  <c r="F286" i="4" s="1"/>
  <c r="P192" i="1"/>
  <c r="F303" i="4" s="1"/>
  <c r="P193" i="1"/>
  <c r="F266" i="4" s="1"/>
  <c r="P194" i="1"/>
  <c r="F278" i="4" s="1"/>
  <c r="P195" i="1"/>
  <c r="F343" i="4" s="1"/>
  <c r="P196" i="1"/>
  <c r="F329" i="4" s="1"/>
  <c r="P197" i="1"/>
  <c r="F348" i="4" s="1"/>
  <c r="P198" i="1"/>
  <c r="F280" i="4" s="1"/>
  <c r="P199" i="1"/>
  <c r="F304" i="4" s="1"/>
  <c r="P200" i="1"/>
  <c r="F231" i="4" s="1"/>
  <c r="P201" i="1"/>
  <c r="F293" i="4" s="1"/>
  <c r="P202" i="1"/>
  <c r="F311" i="4" s="1"/>
  <c r="P203" i="1"/>
  <c r="F169" i="4" s="1"/>
  <c r="P204" i="1"/>
  <c r="F131" i="4" s="1"/>
  <c r="P205" i="1"/>
  <c r="F170" i="4" s="1"/>
  <c r="P206" i="1"/>
  <c r="F308" i="4" s="1"/>
  <c r="P207" i="1"/>
  <c r="F279" i="4" s="1"/>
  <c r="P208" i="1"/>
  <c r="F281" i="4" s="1"/>
  <c r="P209" i="1"/>
  <c r="F140" i="4" s="1"/>
  <c r="P210" i="1"/>
  <c r="F309" i="4" s="1"/>
  <c r="P211" i="1"/>
  <c r="F330" i="4" s="1"/>
  <c r="P212" i="1"/>
  <c r="F346" i="4" s="1"/>
  <c r="P213" i="1"/>
  <c r="F310" i="4" s="1"/>
  <c r="P214" i="1"/>
  <c r="F268" i="4" s="1"/>
  <c r="P215" i="1"/>
  <c r="F374" i="4" s="1"/>
  <c r="P216" i="1"/>
  <c r="F367" i="4" s="1"/>
  <c r="P217" i="1"/>
  <c r="F362" i="4" s="1"/>
  <c r="P218" i="1"/>
  <c r="F454" i="4" s="1"/>
  <c r="P219" i="1"/>
  <c r="F366" i="4" s="1"/>
  <c r="P220" i="1"/>
  <c r="F369" i="4" s="1"/>
  <c r="P221" i="1"/>
  <c r="F372" i="4" s="1"/>
  <c r="P222" i="1"/>
  <c r="F457" i="4" s="1"/>
  <c r="P223" i="1"/>
  <c r="F365" i="4" s="1"/>
  <c r="P224" i="1"/>
  <c r="F448" i="4" s="1"/>
  <c r="P225" i="1"/>
  <c r="F370" i="4" s="1"/>
  <c r="P226" i="1"/>
  <c r="F435" i="4" s="1"/>
  <c r="P227" i="1"/>
  <c r="F368" i="4" s="1"/>
  <c r="P228" i="1"/>
  <c r="F445" i="4" s="1"/>
  <c r="P229" i="1"/>
  <c r="F446" i="4" s="1"/>
  <c r="P230" i="1"/>
  <c r="F409" i="4" s="1"/>
  <c r="P231" i="1"/>
  <c r="F254" i="4" s="1"/>
  <c r="P232" i="1"/>
  <c r="F440" i="4" s="1"/>
  <c r="P233" i="1"/>
  <c r="F433" i="4" s="1"/>
  <c r="P234" i="1"/>
  <c r="F436" i="4" s="1"/>
  <c r="P235" i="1"/>
  <c r="F407" i="4" s="1"/>
  <c r="P236" i="1"/>
  <c r="F395" i="4" s="1"/>
  <c r="P237" i="1"/>
  <c r="F419" i="4" s="1"/>
  <c r="P238" i="1"/>
  <c r="F392" i="4" s="1"/>
  <c r="P239" i="1"/>
  <c r="F452" i="4" s="1"/>
  <c r="P240" i="1"/>
  <c r="F441" i="4" s="1"/>
  <c r="P241" i="1"/>
  <c r="F430" i="4" s="1"/>
  <c r="P242" i="1"/>
  <c r="F378" i="4" s="1"/>
  <c r="P243" i="1"/>
  <c r="F397" i="4" s="1"/>
  <c r="P244" i="1"/>
  <c r="F453" i="4" s="1"/>
  <c r="P245" i="1"/>
  <c r="F176" i="4" s="1"/>
  <c r="P246" i="1"/>
  <c r="F172" i="4" s="1"/>
  <c r="P247" i="1"/>
  <c r="F416" i="4" s="1"/>
  <c r="P248" i="1"/>
  <c r="F432" i="4" s="1"/>
  <c r="P249" i="1"/>
  <c r="F81" i="4" s="1"/>
  <c r="P250" i="1"/>
  <c r="F410" i="4" s="1"/>
  <c r="P251" i="1"/>
  <c r="F381" i="4" s="1"/>
  <c r="P252" i="1"/>
  <c r="F413" i="4" s="1"/>
  <c r="P253" i="1"/>
  <c r="F427" i="4" s="1"/>
  <c r="P254" i="1"/>
  <c r="F387" i="4" s="1"/>
  <c r="P255" i="1"/>
  <c r="F380" i="4" s="1"/>
  <c r="P256" i="1"/>
  <c r="F420" i="4" s="1"/>
  <c r="P257" i="1"/>
  <c r="F406" i="4" s="1"/>
  <c r="P258" i="1"/>
  <c r="F411" i="4" s="1"/>
  <c r="P259" i="1"/>
  <c r="F404" i="4" s="1"/>
  <c r="P260" i="1"/>
  <c r="F455" i="4" s="1"/>
  <c r="P261" i="1"/>
  <c r="F382" i="4" s="1"/>
  <c r="P262" i="1"/>
  <c r="F177" i="4" s="1"/>
  <c r="P263" i="1"/>
  <c r="F218" i="4" s="1"/>
  <c r="P264" i="1"/>
  <c r="F383" i="4" s="1"/>
  <c r="P265" i="1"/>
  <c r="F391" i="4" s="1"/>
  <c r="P266" i="1"/>
  <c r="F426" i="4" s="1"/>
  <c r="P267" i="1"/>
  <c r="F424" i="4" s="1"/>
  <c r="P268" i="1"/>
  <c r="F294" i="4" s="1"/>
  <c r="P269" i="1"/>
  <c r="F393" i="4" s="1"/>
  <c r="P270" i="1"/>
  <c r="F396" i="4" s="1"/>
  <c r="P271" i="1"/>
  <c r="F100" i="4" s="1"/>
  <c r="P272" i="1"/>
  <c r="F198" i="4" s="1"/>
  <c r="P273" i="1"/>
  <c r="F394" i="4" s="1"/>
  <c r="P274" i="1"/>
  <c r="F398" i="4" s="1"/>
  <c r="P275" i="1"/>
  <c r="F116" i="4" s="1"/>
  <c r="P276" i="1"/>
  <c r="F222" i="4" s="1"/>
  <c r="P277" i="1"/>
  <c r="F234" i="4" s="1"/>
  <c r="P278" i="1"/>
  <c r="F422" i="4" s="1"/>
  <c r="P279" i="1"/>
  <c r="F345" i="4" s="1"/>
  <c r="P280" i="1"/>
  <c r="F87" i="4" s="1"/>
  <c r="P281" i="1"/>
  <c r="F417" i="4" s="1"/>
  <c r="P282" i="1"/>
  <c r="F377" i="4" s="1"/>
  <c r="P283" i="1"/>
  <c r="F376" i="4" s="1"/>
  <c r="P284" i="1"/>
  <c r="F375" i="4" s="1"/>
  <c r="P285" i="1"/>
  <c r="F363" i="4" s="1"/>
  <c r="P286" i="1"/>
  <c r="F371" i="4" s="1"/>
  <c r="P287" i="1"/>
  <c r="F296" i="4" s="1"/>
  <c r="P288" i="1"/>
  <c r="F287" i="4" s="1"/>
  <c r="P289" i="1"/>
  <c r="F307" i="4" s="1"/>
  <c r="P290" i="1"/>
  <c r="P291" i="1"/>
  <c r="F276" i="4" s="1"/>
  <c r="P292" i="1"/>
  <c r="F273" i="4" s="1"/>
  <c r="P293" i="1"/>
  <c r="F272" i="4" s="1"/>
  <c r="P294" i="1"/>
  <c r="F338" i="4" s="1"/>
  <c r="P295" i="1"/>
  <c r="F316" i="4" s="1"/>
  <c r="P296" i="1"/>
  <c r="F315" i="4" s="1"/>
  <c r="P297" i="1"/>
  <c r="F332" i="4" s="1"/>
  <c r="P298" i="1"/>
  <c r="P299" i="1"/>
  <c r="F306" i="4" s="1"/>
  <c r="P300" i="1"/>
  <c r="F270" i="4" s="1"/>
  <c r="P301" i="1"/>
  <c r="F354" i="4" s="1"/>
  <c r="P302" i="1"/>
  <c r="F335" i="4" s="1"/>
  <c r="P303" i="1"/>
  <c r="F299" i="4" s="1"/>
  <c r="P304" i="1"/>
  <c r="F271" i="4" s="1"/>
  <c r="P305" i="1"/>
  <c r="F285" i="4" s="1"/>
  <c r="P306" i="1"/>
  <c r="F328" i="4" s="1"/>
  <c r="P307" i="1"/>
  <c r="F263" i="4" s="1"/>
  <c r="P308" i="1"/>
  <c r="P309" i="1"/>
  <c r="P310" i="1"/>
  <c r="F301" i="4" s="1"/>
  <c r="P311" i="1"/>
  <c r="F349" i="4" s="1"/>
  <c r="P312" i="1"/>
  <c r="F342" i="4" s="1"/>
  <c r="P313" i="1"/>
  <c r="F340" i="4" s="1"/>
  <c r="P314" i="1"/>
  <c r="F297" i="4" s="1"/>
  <c r="P315" i="1"/>
  <c r="F292" i="4" s="1"/>
  <c r="P316" i="1"/>
  <c r="F331" i="4" s="1"/>
  <c r="P317" i="1"/>
  <c r="F323" i="4" s="1"/>
  <c r="P318" i="1"/>
  <c r="P319" i="1"/>
  <c r="F269" i="4" s="1"/>
  <c r="P320" i="1"/>
  <c r="F314" i="4" s="1"/>
  <c r="P321" i="1"/>
  <c r="P322" i="1"/>
  <c r="F321" i="4" s="1"/>
  <c r="P323" i="1"/>
  <c r="F356" i="4" s="1"/>
  <c r="P324" i="1"/>
  <c r="F320" i="4" s="1"/>
  <c r="P325" i="1"/>
  <c r="F350" i="4" s="1"/>
  <c r="P326" i="1"/>
  <c r="F339" i="4" s="1"/>
  <c r="P327" i="1"/>
  <c r="F357" i="4" s="1"/>
  <c r="P328" i="1"/>
  <c r="F305" i="4" s="1"/>
  <c r="P329" i="1"/>
  <c r="F325" i="4" s="1"/>
  <c r="P330" i="1"/>
  <c r="F319" i="4" s="1"/>
  <c r="P331" i="1"/>
  <c r="F300" i="4" s="1"/>
  <c r="P332" i="1"/>
  <c r="F284" i="4" s="1"/>
  <c r="P333" i="1"/>
  <c r="F341" i="4" s="1"/>
  <c r="P334" i="1"/>
  <c r="F353" i="4" s="1"/>
  <c r="P335" i="1"/>
  <c r="F317" i="4" s="1"/>
  <c r="P336" i="1"/>
  <c r="F337" i="4" s="1"/>
  <c r="P337" i="1"/>
  <c r="F322" i="4" s="1"/>
  <c r="P338" i="1"/>
  <c r="P339" i="1"/>
  <c r="F324" i="4" s="1"/>
  <c r="P340" i="1"/>
  <c r="F347" i="4" s="1"/>
  <c r="P341" i="1"/>
  <c r="F185" i="4" s="1"/>
  <c r="P342" i="1"/>
  <c r="P343" i="1"/>
  <c r="F355" i="4" s="1"/>
  <c r="P344" i="1"/>
  <c r="P345" i="1"/>
  <c r="F344" i="4" s="1"/>
  <c r="P346" i="1"/>
  <c r="P347" i="1"/>
  <c r="F290" i="4" s="1"/>
  <c r="P348" i="1"/>
  <c r="P349" i="1"/>
  <c r="F326" i="4" s="1"/>
  <c r="P350" i="1"/>
  <c r="F283" i="4" s="1"/>
  <c r="P351" i="1"/>
  <c r="F262" i="4" s="1"/>
  <c r="P352" i="1"/>
  <c r="F358" i="4" s="1"/>
  <c r="P353" i="1"/>
  <c r="F259" i="4" s="1"/>
  <c r="P354" i="1"/>
  <c r="P355" i="1"/>
  <c r="F220" i="4" s="1"/>
  <c r="P356" i="1"/>
  <c r="F84" i="4" s="1"/>
  <c r="P357" i="1"/>
  <c r="F242" i="4" s="1"/>
  <c r="P358" i="1"/>
  <c r="F251" i="4" s="1"/>
  <c r="F236" i="4"/>
  <c r="P360" i="1"/>
  <c r="F248" i="4" s="1"/>
  <c r="P361" i="1"/>
  <c r="F250" i="4" s="1"/>
  <c r="P362" i="1"/>
  <c r="P363" i="1"/>
  <c r="F237" i="4" s="1"/>
  <c r="P364" i="1"/>
  <c r="F233" i="4" s="1"/>
  <c r="P365" i="1"/>
  <c r="F240" i="4" s="1"/>
  <c r="P366" i="1"/>
  <c r="F215" i="4" s="1"/>
  <c r="P367" i="1"/>
  <c r="P368" i="1"/>
  <c r="F238" i="4" s="1"/>
  <c r="P369" i="1"/>
  <c r="F247" i="4" s="1"/>
  <c r="P370" i="1"/>
  <c r="F219" i="4" s="1"/>
  <c r="P371" i="1"/>
  <c r="F226" i="4" s="1"/>
  <c r="P372" i="1"/>
  <c r="F216" i="4" s="1"/>
  <c r="P373" i="1"/>
  <c r="F217" i="4" s="1"/>
  <c r="P374" i="1"/>
  <c r="P375" i="1"/>
  <c r="F244" i="4" s="1"/>
  <c r="P376" i="1"/>
  <c r="F253" i="4" s="1"/>
  <c r="P377" i="1"/>
  <c r="F225" i="4" s="1"/>
  <c r="P378" i="1"/>
  <c r="P379" i="1"/>
  <c r="F211" i="4" s="1"/>
  <c r="P380" i="1"/>
  <c r="P381" i="1"/>
  <c r="F199" i="4" s="1"/>
  <c r="P382" i="1"/>
  <c r="P383" i="1"/>
  <c r="P384" i="1"/>
  <c r="F204" i="4" s="1"/>
  <c r="P385" i="1"/>
  <c r="F206" i="4" s="1"/>
  <c r="P386" i="1"/>
  <c r="F191" i="4" s="1"/>
  <c r="P387" i="1"/>
  <c r="P388" i="1"/>
  <c r="F180" i="4" s="1"/>
  <c r="P389" i="1"/>
  <c r="F195" i="4" s="1"/>
  <c r="P390" i="1"/>
  <c r="P391" i="1"/>
  <c r="F186" i="4" s="1"/>
  <c r="P392" i="1"/>
  <c r="P393" i="1"/>
  <c r="F193" i="4" s="1"/>
  <c r="P394" i="1"/>
  <c r="F179" i="4" s="1"/>
  <c r="P395" i="1"/>
  <c r="F103" i="4" s="1"/>
  <c r="P396" i="1"/>
  <c r="F83" i="4" s="1"/>
  <c r="P397" i="1"/>
  <c r="P398" i="1"/>
  <c r="F60" i="4" s="1"/>
  <c r="P399" i="1"/>
  <c r="F154" i="4" s="1"/>
  <c r="P400" i="1"/>
  <c r="F149" i="4" s="1"/>
  <c r="P401" i="1"/>
  <c r="F124" i="4" s="1"/>
  <c r="P402" i="1"/>
  <c r="P403" i="1"/>
  <c r="P404" i="1"/>
  <c r="P405" i="1"/>
  <c r="F162" i="4" s="1"/>
  <c r="P406" i="1"/>
  <c r="F127" i="4" s="1"/>
  <c r="P407" i="1"/>
  <c r="F136" i="4" s="1"/>
  <c r="P408" i="1"/>
  <c r="F152" i="4" s="1"/>
  <c r="P409" i="1"/>
  <c r="F139" i="4" s="1"/>
  <c r="P410" i="1"/>
  <c r="F130" i="4" s="1"/>
  <c r="P411" i="1"/>
  <c r="P412" i="1"/>
  <c r="F155" i="4" s="1"/>
  <c r="P413" i="1"/>
  <c r="P414" i="1"/>
  <c r="F168" i="4" s="1"/>
  <c r="P415" i="1"/>
  <c r="F164" i="4" s="1"/>
  <c r="P416" i="1"/>
  <c r="F135" i="4" s="1"/>
  <c r="P417" i="1"/>
  <c r="P418" i="1"/>
  <c r="P419" i="1"/>
  <c r="F138" i="4" s="1"/>
  <c r="P420" i="1"/>
  <c r="P421" i="1"/>
  <c r="P422" i="1"/>
  <c r="F122" i="4" s="1"/>
  <c r="P423" i="1"/>
  <c r="F143" i="4" s="1"/>
  <c r="P424" i="1"/>
  <c r="F167" i="4" s="1"/>
  <c r="P425" i="1"/>
  <c r="F125" i="4" s="1"/>
  <c r="P426" i="1"/>
  <c r="F159" i="4" s="1"/>
  <c r="P427" i="1"/>
  <c r="F141" i="4" s="1"/>
  <c r="P428" i="1"/>
  <c r="P429" i="1"/>
  <c r="F147" i="4" s="1"/>
  <c r="P430" i="1"/>
  <c r="P431" i="1"/>
  <c r="F107" i="4" s="1"/>
  <c r="P432" i="1"/>
  <c r="F104" i="4" s="1"/>
  <c r="P433" i="1"/>
  <c r="F106" i="4" s="1"/>
  <c r="P434" i="1"/>
  <c r="F114" i="4" s="1"/>
  <c r="P435" i="1"/>
  <c r="F113" i="4" s="1"/>
  <c r="P436" i="1"/>
  <c r="P437" i="1"/>
  <c r="F89" i="4" s="1"/>
  <c r="P438" i="1"/>
  <c r="F94" i="4" s="1"/>
  <c r="P439" i="1"/>
  <c r="F92" i="4" s="1"/>
  <c r="P440" i="1"/>
  <c r="F79" i="4" s="1"/>
  <c r="P441" i="1"/>
  <c r="F78" i="4" s="1"/>
  <c r="P442" i="1"/>
  <c r="P443" i="1"/>
  <c r="F61" i="4" s="1"/>
  <c r="P444" i="1"/>
  <c r="F75" i="4" s="1"/>
  <c r="P445" i="1"/>
  <c r="F64" i="4" s="1"/>
  <c r="P446" i="1"/>
  <c r="F70" i="4" s="1"/>
  <c r="P447" i="1"/>
  <c r="F71" i="4" s="1"/>
  <c r="P448" i="1"/>
  <c r="F77" i="4" s="1"/>
  <c r="P449" i="1"/>
  <c r="F68" i="4" s="1"/>
  <c r="P450" i="1"/>
  <c r="F74" i="4" s="1"/>
  <c r="P451" i="1"/>
  <c r="F65" i="4" s="1"/>
  <c r="P452" i="1"/>
  <c r="P453" i="1"/>
  <c r="F51" i="4" s="1"/>
  <c r="P454" i="1"/>
  <c r="F73" i="4" s="1"/>
  <c r="P455" i="1"/>
  <c r="F50" i="4" s="1"/>
  <c r="P456" i="1"/>
  <c r="F55" i="4" s="1"/>
  <c r="P457" i="1"/>
  <c r="F72" i="4" s="1"/>
  <c r="P458" i="1"/>
  <c r="P459" i="1"/>
  <c r="F67" i="4" s="1"/>
  <c r="P460" i="1"/>
  <c r="F57" i="4" s="1"/>
  <c r="P461" i="1"/>
  <c r="F63" i="4" s="1"/>
  <c r="P462" i="1"/>
  <c r="F54" i="4" s="1"/>
  <c r="P463" i="1"/>
  <c r="F56" i="4" s="1"/>
  <c r="P464" i="1"/>
  <c r="P465" i="1"/>
  <c r="F49" i="4" s="1"/>
  <c r="P466" i="1"/>
  <c r="F43" i="4" s="1"/>
  <c r="P467" i="1"/>
  <c r="F44" i="4" s="1"/>
  <c r="P468" i="1"/>
  <c r="F39" i="4" s="1"/>
  <c r="P469" i="1"/>
  <c r="F41" i="4" s="1"/>
  <c r="P470" i="1"/>
  <c r="F40" i="4" s="1"/>
  <c r="P471" i="1"/>
  <c r="P472" i="1"/>
  <c r="F34" i="4" s="1"/>
  <c r="P473" i="1"/>
  <c r="F29" i="4" s="1"/>
  <c r="P474" i="1"/>
  <c r="P475" i="1"/>
  <c r="P476" i="1"/>
  <c r="F19" i="4" s="1"/>
  <c r="P477" i="1"/>
  <c r="F12" i="4" s="1"/>
  <c r="P478" i="1"/>
  <c r="F8" i="4" s="1"/>
  <c r="P479" i="1"/>
  <c r="F10" i="4" s="1"/>
  <c r="P480" i="1"/>
  <c r="F11" i="4" s="1"/>
  <c r="P481" i="1"/>
  <c r="F9" i="4" s="1"/>
  <c r="P482" i="1"/>
  <c r="F18" i="4" s="1"/>
  <c r="P483" i="1"/>
  <c r="F15" i="4" s="1"/>
  <c r="P484" i="1"/>
  <c r="F17" i="4" s="1"/>
  <c r="P485" i="1"/>
  <c r="F76" i="4" s="1"/>
  <c r="P486" i="1"/>
  <c r="F31" i="4" s="1"/>
  <c r="P487" i="1"/>
  <c r="F336" i="4" s="1"/>
  <c r="P488" i="1"/>
  <c r="F133" i="4" s="1"/>
  <c r="P489" i="1"/>
  <c r="F224" i="4" s="1"/>
  <c r="P490" i="1"/>
  <c r="P491" i="1"/>
  <c r="F255" i="4" s="1"/>
  <c r="P492" i="1"/>
  <c r="P493" i="1"/>
  <c r="P494" i="1"/>
  <c r="P495" i="1"/>
  <c r="P496" i="1"/>
  <c r="P497" i="1"/>
  <c r="F313" i="4" s="1"/>
  <c r="P498" i="1"/>
  <c r="P499" i="1"/>
  <c r="P500" i="1"/>
  <c r="F230" i="4" s="1"/>
  <c r="P501" i="1"/>
  <c r="F333" i="4" s="1"/>
  <c r="P2" i="1"/>
  <c r="F13" i="4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2" i="1"/>
</calcChain>
</file>

<file path=xl/sharedStrings.xml><?xml version="1.0" encoding="utf-8"?>
<sst xmlns="http://schemas.openxmlformats.org/spreadsheetml/2006/main" count="7685" uniqueCount="1681">
  <si>
    <t>Source</t>
  </si>
  <si>
    <t>Individual</t>
  </si>
  <si>
    <t>No.</t>
  </si>
  <si>
    <t>City</t>
  </si>
  <si>
    <t>Postal code</t>
  </si>
  <si>
    <t>Business / Commercial organization</t>
  </si>
  <si>
    <t>Corporation without share capital</t>
  </si>
  <si>
    <t>Toronto</t>
  </si>
  <si>
    <t>ON</t>
  </si>
  <si>
    <t>M4W 1Y4</t>
  </si>
  <si>
    <t>Navan</t>
  </si>
  <si>
    <t>K4B 0A9</t>
  </si>
  <si>
    <t>Hamilton</t>
  </si>
  <si>
    <t>L8S 3K9</t>
  </si>
  <si>
    <t>Collingwood</t>
  </si>
  <si>
    <t>L9Y 5B5</t>
  </si>
  <si>
    <t>Calgary</t>
  </si>
  <si>
    <t>AB</t>
  </si>
  <si>
    <t>T2G 0P6</t>
  </si>
  <si>
    <t>North York</t>
  </si>
  <si>
    <t>M2N 6K6</t>
  </si>
  <si>
    <t>East York</t>
  </si>
  <si>
    <t>M4H 1N7</t>
  </si>
  <si>
    <t>M5N 1T5</t>
  </si>
  <si>
    <t>Rosseau</t>
  </si>
  <si>
    <t>P0C 1J0</t>
  </si>
  <si>
    <t>Nelson</t>
  </si>
  <si>
    <t>BC</t>
  </si>
  <si>
    <t>T2R 1M5</t>
  </si>
  <si>
    <t>T2W 5V9</t>
  </si>
  <si>
    <t>Concord</t>
  </si>
  <si>
    <t>L4K 4T3</t>
  </si>
  <si>
    <t>T3Z 3E4</t>
  </si>
  <si>
    <t>L9B 2X3</t>
  </si>
  <si>
    <t>Election Day</t>
  </si>
  <si>
    <t>Philip Smith</t>
  </si>
  <si>
    <t>Bruce Staal</t>
  </si>
  <si>
    <t>Murray S. Allen</t>
  </si>
  <si>
    <t>Blake &amp; Rita Wallace</t>
  </si>
  <si>
    <t>Brian Felesky</t>
  </si>
  <si>
    <t>Kin Har D. Ho</t>
  </si>
  <si>
    <t>Raymond Stonall</t>
  </si>
  <si>
    <t>Richard Bradlow</t>
  </si>
  <si>
    <t>David Mckerroll</t>
  </si>
  <si>
    <t>Ken Wilson</t>
  </si>
  <si>
    <t>Ron Greene</t>
  </si>
  <si>
    <t>Frank Domenichiello</t>
  </si>
  <si>
    <t>Scott Bratt</t>
  </si>
  <si>
    <t>Anthony &amp; Meta Brouwer</t>
  </si>
  <si>
    <t>L9B2X32</t>
  </si>
  <si>
    <t>Prov./Terr.</t>
  </si>
  <si>
    <t>Date received yyyy/mm/dd</t>
  </si>
  <si>
    <t>M4T 2K2</t>
  </si>
  <si>
    <t>T2T 5R9</t>
  </si>
  <si>
    <t>T2S 0R4</t>
  </si>
  <si>
    <t>Uxbridge</t>
  </si>
  <si>
    <t>L9P 1G7</t>
  </si>
  <si>
    <t>M4T 2B7</t>
  </si>
  <si>
    <t>M4N 1A2</t>
  </si>
  <si>
    <t>Unity</t>
  </si>
  <si>
    <t>SK</t>
  </si>
  <si>
    <t>S0K 4L0</t>
  </si>
  <si>
    <t>Don Mills</t>
  </si>
  <si>
    <t>M3C 3K7</t>
  </si>
  <si>
    <t>Kirkland</t>
  </si>
  <si>
    <t>QC</t>
  </si>
  <si>
    <t>H9K 1S9</t>
  </si>
  <si>
    <t>Carp</t>
  </si>
  <si>
    <t>K0A 1L0</t>
  </si>
  <si>
    <t>Winnipeg</t>
  </si>
  <si>
    <t>MB</t>
  </si>
  <si>
    <t>R3P 1W7</t>
  </si>
  <si>
    <t>M4T 1G5</t>
  </si>
  <si>
    <t>Kitchener</t>
  </si>
  <si>
    <t>N2K 4K2</t>
  </si>
  <si>
    <t>T3G 5Y7</t>
  </si>
  <si>
    <t>James Cowan</t>
  </si>
  <si>
    <t>Maurice McCaig</t>
  </si>
  <si>
    <t>Ron Brenneman</t>
  </si>
  <si>
    <t>John C Cunningham</t>
  </si>
  <si>
    <t>Andrew Tylman</t>
  </si>
  <si>
    <t>Aubrey Baillie</t>
  </si>
  <si>
    <t>Randy Sander</t>
  </si>
  <si>
    <t>Andrew L. Weishar</t>
  </si>
  <si>
    <t>John Rowen</t>
  </si>
  <si>
    <t>Gabriel Tanguay</t>
  </si>
  <si>
    <t>Catherine Vossen</t>
  </si>
  <si>
    <t>Dennis Fox</t>
  </si>
  <si>
    <t>Donald Kilimnik</t>
  </si>
  <si>
    <t>Emely E. Johnston</t>
  </si>
  <si>
    <t>Vancouver</t>
  </si>
  <si>
    <t>V5Y 0E5</t>
  </si>
  <si>
    <t>La Crete</t>
  </si>
  <si>
    <t>T0H 2H0</t>
  </si>
  <si>
    <t>Kamloops</t>
  </si>
  <si>
    <t>V2B 8L8</t>
  </si>
  <si>
    <t>Cupar</t>
  </si>
  <si>
    <t>S0G 0Y0</t>
  </si>
  <si>
    <t>Qualicum Beach</t>
  </si>
  <si>
    <t>V9K 1J5</t>
  </si>
  <si>
    <t>Burnaby</t>
  </si>
  <si>
    <t>V3N 3J1</t>
  </si>
  <si>
    <t>M4N 3C8</t>
  </si>
  <si>
    <t>Richmond Hill</t>
  </si>
  <si>
    <t>L4C 8C7</t>
  </si>
  <si>
    <t>North Saanich</t>
  </si>
  <si>
    <t>V8L 5T2</t>
  </si>
  <si>
    <t>Sombra</t>
  </si>
  <si>
    <t>N0P 2H0</t>
  </si>
  <si>
    <t>Innisfail</t>
  </si>
  <si>
    <t>T4G 1S9</t>
  </si>
  <si>
    <t>Huntsville</t>
  </si>
  <si>
    <t>P1H 2J6</t>
  </si>
  <si>
    <t>Victoria</t>
  </si>
  <si>
    <t>V8Z 7J1</t>
  </si>
  <si>
    <t>M4V 3C7</t>
  </si>
  <si>
    <t>Gordon Gutrath</t>
  </si>
  <si>
    <t>Joyce Fehr</t>
  </si>
  <si>
    <t>Michael Sherwood</t>
  </si>
  <si>
    <t>Mike Komar</t>
  </si>
  <si>
    <t>Rory Polson</t>
  </si>
  <si>
    <t>Shane McGowan</t>
  </si>
  <si>
    <t>William Saunderson</t>
  </si>
  <si>
    <t>Yaariv Khaykin</t>
  </si>
  <si>
    <t>Edwin &amp; Shirley Oakley</t>
  </si>
  <si>
    <t>Betty R. Dell</t>
  </si>
  <si>
    <t>Brenda C. Stewart</t>
  </si>
  <si>
    <t>Cameron B. Walker</t>
  </si>
  <si>
    <t>J. Reid Hannan</t>
  </si>
  <si>
    <t>John A. Pollock</t>
  </si>
  <si>
    <t>Ottawa</t>
  </si>
  <si>
    <t>K1N 8M1</t>
  </si>
  <si>
    <t>Surrey</t>
  </si>
  <si>
    <t>V4N 1R5</t>
  </si>
  <si>
    <t>West Vancouver</t>
  </si>
  <si>
    <t>V7V 2R8</t>
  </si>
  <si>
    <t>K1S 0B5</t>
  </si>
  <si>
    <t>T3C 2T8</t>
  </si>
  <si>
    <t>Pincher Creek</t>
  </si>
  <si>
    <t>T0K 1W0</t>
  </si>
  <si>
    <t>Indian Head</t>
  </si>
  <si>
    <t>S0G 2K0</t>
  </si>
  <si>
    <t>Buckhorn</t>
  </si>
  <si>
    <t>K0L 1J0</t>
  </si>
  <si>
    <t>M4W 2T6</t>
  </si>
  <si>
    <t>Niagara Falls</t>
  </si>
  <si>
    <t>L2H 2Y7</t>
  </si>
  <si>
    <t>Stratford</t>
  </si>
  <si>
    <t>N5A 7A3</t>
  </si>
  <si>
    <t>Brantford</t>
  </si>
  <si>
    <t>N3S 1M6</t>
  </si>
  <si>
    <t>K1Z 5K9</t>
  </si>
  <si>
    <t>M2J 1L2</t>
  </si>
  <si>
    <t>Tsawwassen</t>
  </si>
  <si>
    <t>V4L 1Y1</t>
  </si>
  <si>
    <t>Port Hope</t>
  </si>
  <si>
    <t>L1A 1T4</t>
  </si>
  <si>
    <t>T3Z 3N8</t>
  </si>
  <si>
    <t>Centreville</t>
  </si>
  <si>
    <t>NS</t>
  </si>
  <si>
    <t>B0P 1J0</t>
  </si>
  <si>
    <t>M4R 1C1</t>
  </si>
  <si>
    <t>LaSalle</t>
  </si>
  <si>
    <t>N9J 3H3</t>
  </si>
  <si>
    <t>T2S 1B6</t>
  </si>
  <si>
    <t>Alberton</t>
  </si>
  <si>
    <t>PE</t>
  </si>
  <si>
    <t>C0B 1B0</t>
  </si>
  <si>
    <t>T2M 0A8</t>
  </si>
  <si>
    <t>M6P 2V5</t>
  </si>
  <si>
    <t>Neerlandia</t>
  </si>
  <si>
    <t>T0G 1R0</t>
  </si>
  <si>
    <t>M1T 3R8</t>
  </si>
  <si>
    <t>L8L 2S7</t>
  </si>
  <si>
    <t>London</t>
  </si>
  <si>
    <t>N6K 3L2</t>
  </si>
  <si>
    <t>Sarnia</t>
  </si>
  <si>
    <t>N7S 6G4</t>
  </si>
  <si>
    <t>Mississauga</t>
  </si>
  <si>
    <t>L4W 1V5</t>
  </si>
  <si>
    <t>T2E 2A4</t>
  </si>
  <si>
    <t>Etobicoke</t>
  </si>
  <si>
    <t>M8X 1V9</t>
  </si>
  <si>
    <t>Markham</t>
  </si>
  <si>
    <t>L3P 6C5</t>
  </si>
  <si>
    <t>Sherwood Park</t>
  </si>
  <si>
    <t>T8A 5E6</t>
  </si>
  <si>
    <t>Aylmer</t>
  </si>
  <si>
    <t>N5H 2R4</t>
  </si>
  <si>
    <t>Puslinch</t>
  </si>
  <si>
    <t>N0B 2J0</t>
  </si>
  <si>
    <t>L4X 1Y6</t>
  </si>
  <si>
    <t>Norglenwold</t>
  </si>
  <si>
    <t>T4S 1S5</t>
  </si>
  <si>
    <t>East Selkirk</t>
  </si>
  <si>
    <t>R0E 0M0</t>
  </si>
  <si>
    <t>C1B 0L9</t>
  </si>
  <si>
    <t>Rocky Mtn Hous</t>
  </si>
  <si>
    <t>T4T 1B1</t>
  </si>
  <si>
    <t>Kanata</t>
  </si>
  <si>
    <t>K2M 2M6</t>
  </si>
  <si>
    <t>Howe Island</t>
  </si>
  <si>
    <t>K7G 2V6</t>
  </si>
  <si>
    <t>M4V 2T6</t>
  </si>
  <si>
    <t>V6E 2E9</t>
  </si>
  <si>
    <t>Grande Prairie</t>
  </si>
  <si>
    <t>T8V 4B4</t>
  </si>
  <si>
    <t>Owen Sound</t>
  </si>
  <si>
    <t>N4K 5W4</t>
  </si>
  <si>
    <t>St. Catharines</t>
  </si>
  <si>
    <t>L2N 4M8</t>
  </si>
  <si>
    <t>Edmonton</t>
  </si>
  <si>
    <t>T5L 1V2</t>
  </si>
  <si>
    <t>M4N 3R8</t>
  </si>
  <si>
    <t>M4R 1J4</t>
  </si>
  <si>
    <t>T3A 4T4</t>
  </si>
  <si>
    <t>Oxbow</t>
  </si>
  <si>
    <t>S0C 2B0</t>
  </si>
  <si>
    <t>M4P 2A6</t>
  </si>
  <si>
    <t>M6G 2E5</t>
  </si>
  <si>
    <t>Newmarket</t>
  </si>
  <si>
    <t>L3Y 2C8</t>
  </si>
  <si>
    <t>North Bay</t>
  </si>
  <si>
    <t>P1A 1L7</t>
  </si>
  <si>
    <t>Regina</t>
  </si>
  <si>
    <t>S4X 3C5</t>
  </si>
  <si>
    <t>V7S 0A1</t>
  </si>
  <si>
    <t>Airdrie</t>
  </si>
  <si>
    <t>T4B 3H9</t>
  </si>
  <si>
    <t>North Vancouver</t>
  </si>
  <si>
    <t>V7N 4M8</t>
  </si>
  <si>
    <t>Kingston</t>
  </si>
  <si>
    <t>K7P 2E4</t>
  </si>
  <si>
    <t>L3Y 4V9</t>
  </si>
  <si>
    <t>V7V 3C9</t>
  </si>
  <si>
    <t>Scarborough</t>
  </si>
  <si>
    <t>M1G 3R5</t>
  </si>
  <si>
    <t>Port Elgin</t>
  </si>
  <si>
    <t>N0H 2C4</t>
  </si>
  <si>
    <t>T2P 3R8</t>
  </si>
  <si>
    <t>T3H 0T2</t>
  </si>
  <si>
    <t>Thorhild</t>
  </si>
  <si>
    <t>T0A 3J0</t>
  </si>
  <si>
    <t>V8L 5G3</t>
  </si>
  <si>
    <t>L5B 3C2</t>
  </si>
  <si>
    <t>Listowel</t>
  </si>
  <si>
    <t>N4W 3S2</t>
  </si>
  <si>
    <t>M6P 1J4</t>
  </si>
  <si>
    <t>Foothills</t>
  </si>
  <si>
    <t>T1S 2W5</t>
  </si>
  <si>
    <t>Waais</t>
  </si>
  <si>
    <t>NB</t>
  </si>
  <si>
    <t>E3B 038</t>
  </si>
  <si>
    <t>V8S 5E8</t>
  </si>
  <si>
    <t>T3C 2Z2</t>
  </si>
  <si>
    <t>M4N 3N4</t>
  </si>
  <si>
    <t>Port Perry</t>
  </si>
  <si>
    <t>L9L 1A6</t>
  </si>
  <si>
    <t>V8R 4Z6</t>
  </si>
  <si>
    <t>Mallaig</t>
  </si>
  <si>
    <t>T0A 2K0</t>
  </si>
  <si>
    <t>Bowmanville</t>
  </si>
  <si>
    <t>L1C 0X3</t>
  </si>
  <si>
    <t>Ponoka</t>
  </si>
  <si>
    <t>T4J 1M3</t>
  </si>
  <si>
    <t>V6G 1Z2</t>
  </si>
  <si>
    <t>Leamington</t>
  </si>
  <si>
    <t>N8H 4R7</t>
  </si>
  <si>
    <t>Sherkston</t>
  </si>
  <si>
    <t>L0S 1R0</t>
  </si>
  <si>
    <t>Langley</t>
  </si>
  <si>
    <t>V2Z 1M6</t>
  </si>
  <si>
    <t>Frankford</t>
  </si>
  <si>
    <t>K0K 2C0</t>
  </si>
  <si>
    <t>T2S 0T9</t>
  </si>
  <si>
    <t>M8Y 1V5</t>
  </si>
  <si>
    <t>Fort St. John</t>
  </si>
  <si>
    <t>V1J 4H6</t>
  </si>
  <si>
    <t>Brandon</t>
  </si>
  <si>
    <t>R7A 5Y3</t>
  </si>
  <si>
    <t>V8L 5K2</t>
  </si>
  <si>
    <t>Renfrew</t>
  </si>
  <si>
    <t>K7V 1M3</t>
  </si>
  <si>
    <t>V6R 2N9</t>
  </si>
  <si>
    <t>V7G 2R1</t>
  </si>
  <si>
    <t>Montreal</t>
  </si>
  <si>
    <t>H2P 2A1</t>
  </si>
  <si>
    <t>Stony Plain</t>
  </si>
  <si>
    <t>T7Z 1T6</t>
  </si>
  <si>
    <t>Cochrane</t>
  </si>
  <si>
    <t>T4C 1B5</t>
  </si>
  <si>
    <t>Mission</t>
  </si>
  <si>
    <t>V2V 5W8</t>
  </si>
  <si>
    <t>T8H 0X5</t>
  </si>
  <si>
    <t>T2L 0H1</t>
  </si>
  <si>
    <t>Nanoose Bay</t>
  </si>
  <si>
    <t>V9P 9H6</t>
  </si>
  <si>
    <t>V4A 2B7</t>
  </si>
  <si>
    <t>N2N 2C1</t>
  </si>
  <si>
    <t>L5H 1V5</t>
  </si>
  <si>
    <t>Belcarra</t>
  </si>
  <si>
    <t>V3H 4R6</t>
  </si>
  <si>
    <t>Saskatoon</t>
  </si>
  <si>
    <t>S7T 0G5</t>
  </si>
  <si>
    <t>V3H 4P5</t>
  </si>
  <si>
    <t>Rocky View</t>
  </si>
  <si>
    <t>T3Z 1C3</t>
  </si>
  <si>
    <t>K2P 1X3</t>
  </si>
  <si>
    <t>White Rock</t>
  </si>
  <si>
    <t>V4B 3A4</t>
  </si>
  <si>
    <t>M4N 3N9</t>
  </si>
  <si>
    <t>Kindersley</t>
  </si>
  <si>
    <t>S0L 1S0</t>
  </si>
  <si>
    <t>Chatham</t>
  </si>
  <si>
    <t>N7M 0A3</t>
  </si>
  <si>
    <t>Vernon</t>
  </si>
  <si>
    <t>V1T 2B6</t>
  </si>
  <si>
    <t>Vittoria</t>
  </si>
  <si>
    <t>N0E 1W0</t>
  </si>
  <si>
    <t>T3H 1G1</t>
  </si>
  <si>
    <t>Waterloo</t>
  </si>
  <si>
    <t>N2L 6L1</t>
  </si>
  <si>
    <t>Delta</t>
  </si>
  <si>
    <t>V4C 5M5</t>
  </si>
  <si>
    <t>Stettler</t>
  </si>
  <si>
    <t>T0C 2L0</t>
  </si>
  <si>
    <t>V8L 5L8</t>
  </si>
  <si>
    <t>N2T 1C4</t>
  </si>
  <si>
    <t>Thunder Bay</t>
  </si>
  <si>
    <t>P7A 6B8</t>
  </si>
  <si>
    <t>T3A 2K7</t>
  </si>
  <si>
    <t>B3A 1A1</t>
  </si>
  <si>
    <t>Gananoque</t>
  </si>
  <si>
    <t>K7G 3G2</t>
  </si>
  <si>
    <t>Belleville</t>
  </si>
  <si>
    <t>K8N 1M3</t>
  </si>
  <si>
    <t>V3A 7Z1</t>
  </si>
  <si>
    <t>Burlington</t>
  </si>
  <si>
    <t>L7P 0K5</t>
  </si>
  <si>
    <t>Angus</t>
  </si>
  <si>
    <t>L0M 1B5</t>
  </si>
  <si>
    <t>L3R 4A1</t>
  </si>
  <si>
    <t>Vermilion</t>
  </si>
  <si>
    <t>T9X 1A0</t>
  </si>
  <si>
    <t>Oakville</t>
  </si>
  <si>
    <t>L6L 1G9</t>
  </si>
  <si>
    <t>Stittsville</t>
  </si>
  <si>
    <t>K2S 1G9</t>
  </si>
  <si>
    <t>T2Z 2P9</t>
  </si>
  <si>
    <t>M4G 0A6</t>
  </si>
  <si>
    <t>V6L 3A9</t>
  </si>
  <si>
    <t>L5M 7M4</t>
  </si>
  <si>
    <t>M6P 1K6</t>
  </si>
  <si>
    <t>Tillsonburg</t>
  </si>
  <si>
    <t>N4G 5H1</t>
  </si>
  <si>
    <t>Kemptville</t>
  </si>
  <si>
    <t>K0G 1J0</t>
  </si>
  <si>
    <t>Fernie</t>
  </si>
  <si>
    <t>V0B 1M0</t>
  </si>
  <si>
    <t>L5K 1C9</t>
  </si>
  <si>
    <t>Lindsay</t>
  </si>
  <si>
    <t>K9V 0J2</t>
  </si>
  <si>
    <t>Milton</t>
  </si>
  <si>
    <t>L9E 0N7</t>
  </si>
  <si>
    <t>Castlegar</t>
  </si>
  <si>
    <t>V1N 4M3</t>
  </si>
  <si>
    <t>Duffield</t>
  </si>
  <si>
    <t>T0E 0N0</t>
  </si>
  <si>
    <t>Killaloe</t>
  </si>
  <si>
    <t>K0J 2J0</t>
  </si>
  <si>
    <t>T5T 5R1</t>
  </si>
  <si>
    <t>Embrun</t>
  </si>
  <si>
    <t>K0A 1W0</t>
  </si>
  <si>
    <t>V8N 5W8</t>
  </si>
  <si>
    <t>K1Y 1K3</t>
  </si>
  <si>
    <t>M3A 2Z4</t>
  </si>
  <si>
    <t>Norwich</t>
  </si>
  <si>
    <t>N0J 1P0</t>
  </si>
  <si>
    <t>V6G 2P7</t>
  </si>
  <si>
    <t>T3L 1N4</t>
  </si>
  <si>
    <t>Binbrook</t>
  </si>
  <si>
    <t>L0R 1C0</t>
  </si>
  <si>
    <t>St. Catharine's</t>
  </si>
  <si>
    <t>L2S 3R4</t>
  </si>
  <si>
    <t>T6R 0N5</t>
  </si>
  <si>
    <t>T2S 1J4</t>
  </si>
  <si>
    <t>L5M 5B8</t>
  </si>
  <si>
    <t>T2W 5R5</t>
  </si>
  <si>
    <t>Kelowna</t>
  </si>
  <si>
    <t>V1V 2C8</t>
  </si>
  <si>
    <t>K1E 2R4</t>
  </si>
  <si>
    <t>P1H 1G7</t>
  </si>
  <si>
    <t>T6R 2N7</t>
  </si>
  <si>
    <t>L6M 1T4</t>
  </si>
  <si>
    <t>M4A 1N6</t>
  </si>
  <si>
    <t>L1C 6N1</t>
  </si>
  <si>
    <t>V1W 5H3</t>
  </si>
  <si>
    <t>Penticton</t>
  </si>
  <si>
    <t>V2A 4E4</t>
  </si>
  <si>
    <t>Tisdale</t>
  </si>
  <si>
    <t>S0E 1T0</t>
  </si>
  <si>
    <t>High River</t>
  </si>
  <si>
    <t>T1V 1P3</t>
  </si>
  <si>
    <t>T2S 1J6</t>
  </si>
  <si>
    <t>V4N 6B1</t>
  </si>
  <si>
    <t>Beaconia</t>
  </si>
  <si>
    <t>R0E 0B0</t>
  </si>
  <si>
    <t>Richmond</t>
  </si>
  <si>
    <t>V7E 6T5</t>
  </si>
  <si>
    <t>N7M 5J4</t>
  </si>
  <si>
    <t>L0G 1T0</t>
  </si>
  <si>
    <t>Selkirk</t>
  </si>
  <si>
    <t>R1A 2A8</t>
  </si>
  <si>
    <t>R3J 3L3</t>
  </si>
  <si>
    <t>Beaumont</t>
  </si>
  <si>
    <t>NL</t>
  </si>
  <si>
    <t>T4X 1M5</t>
  </si>
  <si>
    <t>T3B 5K6</t>
  </si>
  <si>
    <t>K2S 2E6</t>
  </si>
  <si>
    <t>M4G 1H6</t>
  </si>
  <si>
    <t>Nanaimo</t>
  </si>
  <si>
    <t>V9R 3L2</t>
  </si>
  <si>
    <t>T6E 6T9</t>
  </si>
  <si>
    <t>T1S 0V9</t>
  </si>
  <si>
    <t>L5L 2R3</t>
  </si>
  <si>
    <t>V9T 0K3</t>
  </si>
  <si>
    <t>Goulais River</t>
  </si>
  <si>
    <t>P0S 1E0</t>
  </si>
  <si>
    <t>V2V 4Y5</t>
  </si>
  <si>
    <t>Whitby</t>
  </si>
  <si>
    <t>L1R 0H2</t>
  </si>
  <si>
    <t>Aurora</t>
  </si>
  <si>
    <t>L4G 7S9</t>
  </si>
  <si>
    <t>V1Y 0G7</t>
  </si>
  <si>
    <t>L5M 7A2</t>
  </si>
  <si>
    <t>Duntroon</t>
  </si>
  <si>
    <t>L0M 1H0</t>
  </si>
  <si>
    <t>T4C 1K2</t>
  </si>
  <si>
    <t>T4A 2A9</t>
  </si>
  <si>
    <t>Perth</t>
  </si>
  <si>
    <t>K7H 1P1</t>
  </si>
  <si>
    <t>M8X 2X8</t>
  </si>
  <si>
    <t>Fredericton</t>
  </si>
  <si>
    <t>E3B 0Y2</t>
  </si>
  <si>
    <t>Cornwall</t>
  </si>
  <si>
    <t>K6H 5E2</t>
  </si>
  <si>
    <t>Duncan</t>
  </si>
  <si>
    <t>V9L 6N2</t>
  </si>
  <si>
    <t>V2C 0A9</t>
  </si>
  <si>
    <t>V3S 9R9</t>
  </si>
  <si>
    <t>Maple Ridge</t>
  </si>
  <si>
    <t>V2X 7G3</t>
  </si>
  <si>
    <t>K1S 4Z1</t>
  </si>
  <si>
    <t>L5C 3P2</t>
  </si>
  <si>
    <t>M9A 4P5</t>
  </si>
  <si>
    <t>Wentworth-nord</t>
  </si>
  <si>
    <t>J0T 1Y0</t>
  </si>
  <si>
    <t>Carman</t>
  </si>
  <si>
    <t>R0G 0J0</t>
  </si>
  <si>
    <t>M1B 1L5</t>
  </si>
  <si>
    <t>V4L 2J1</t>
  </si>
  <si>
    <t>Wellington</t>
  </si>
  <si>
    <t>K0K 3L0</t>
  </si>
  <si>
    <t>The Pas</t>
  </si>
  <si>
    <t>R9A 1L6</t>
  </si>
  <si>
    <t>St. Albert</t>
  </si>
  <si>
    <t>T8N 7M8</t>
  </si>
  <si>
    <t>North Bruce Pen</t>
  </si>
  <si>
    <t>N0H 2T0</t>
  </si>
  <si>
    <t>S4V 3E5</t>
  </si>
  <si>
    <t>Westerose</t>
  </si>
  <si>
    <t>T0C 2V0</t>
  </si>
  <si>
    <t>N6K 5R1</t>
  </si>
  <si>
    <t>N2L 1J8</t>
  </si>
  <si>
    <t>T2V 2R3</t>
  </si>
  <si>
    <t>Pladondon</t>
  </si>
  <si>
    <t>T0A 2T0</t>
  </si>
  <si>
    <t>S0A 2P0</t>
  </si>
  <si>
    <t>T8N 2V3</t>
  </si>
  <si>
    <t>Dartmouth</t>
  </si>
  <si>
    <t>Sylvan Lake</t>
  </si>
  <si>
    <t>T4S 1P6</t>
  </si>
  <si>
    <t>T2T 3J3</t>
  </si>
  <si>
    <t>West Kelowna</t>
  </si>
  <si>
    <t>V1Z 4B1</t>
  </si>
  <si>
    <t>V1P 1R3</t>
  </si>
  <si>
    <t>Wainwright</t>
  </si>
  <si>
    <t>T9W 0B1</t>
  </si>
  <si>
    <t>Courtenay</t>
  </si>
  <si>
    <t>V9N 9V6</t>
  </si>
  <si>
    <t>T2Y 0N5</t>
  </si>
  <si>
    <t>Moncton</t>
  </si>
  <si>
    <t>E1C 8M7</t>
  </si>
  <si>
    <t>T3Z 3L7</t>
  </si>
  <si>
    <t>John B. Thomas</t>
  </si>
  <si>
    <t>Lesley G. Lacey</t>
  </si>
  <si>
    <t>Rudolf &amp; Erika Ernst</t>
  </si>
  <si>
    <t>William P. Bradley</t>
  </si>
  <si>
    <t>Andrew Slezak</t>
  </si>
  <si>
    <t>Dennis Aubrey Smith</t>
  </si>
  <si>
    <t>Earl Slimmon</t>
  </si>
  <si>
    <t>Jake A. Kadwell</t>
  </si>
  <si>
    <t>James Carr</t>
  </si>
  <si>
    <t>Jim Campbell</t>
  </si>
  <si>
    <t>Judy Smith</t>
  </si>
  <si>
    <t>M.J. Guindon</t>
  </si>
  <si>
    <t>Phyllis M. May</t>
  </si>
  <si>
    <t>Marjatta Aaltonen</t>
  </si>
  <si>
    <t>Alan Anderson</t>
  </si>
  <si>
    <t>Bernard Loates</t>
  </si>
  <si>
    <t>Cal Wenzel</t>
  </si>
  <si>
    <t>Carlton Forsyth</t>
  </si>
  <si>
    <t>Catherine Sproule</t>
  </si>
  <si>
    <t>Chantel Rosati</t>
  </si>
  <si>
    <t>D Michael G Stewart</t>
  </si>
  <si>
    <t>Don Irving</t>
  </si>
  <si>
    <t>Donald Archibald</t>
  </si>
  <si>
    <t>Douglas Verkaik</t>
  </si>
  <si>
    <t>Edna Bodie</t>
  </si>
  <si>
    <t>Eva Friesen</t>
  </si>
  <si>
    <t>Frank Pyatt</t>
  </si>
  <si>
    <t>Gerry Lidington</t>
  </si>
  <si>
    <t>Glen Wright</t>
  </si>
  <si>
    <t>Glenn McKay</t>
  </si>
  <si>
    <t>Jason Battershill</t>
  </si>
  <si>
    <t>Jeff Hyslop</t>
  </si>
  <si>
    <t>Jeffrey Valliant</t>
  </si>
  <si>
    <t>Jim Delaney</t>
  </si>
  <si>
    <t>John Reska</t>
  </si>
  <si>
    <t>Joseph Hamley</t>
  </si>
  <si>
    <t>Julie Bond</t>
  </si>
  <si>
    <t>Ken Brown</t>
  </si>
  <si>
    <t>Larry Smith</t>
  </si>
  <si>
    <t>Lawrence Bezeau</t>
  </si>
  <si>
    <t>Mark Copithorne</t>
  </si>
  <si>
    <t>Mark Nesbitt</t>
  </si>
  <si>
    <t>Mark O'Farrell</t>
  </si>
  <si>
    <t>Michael Bernstein</t>
  </si>
  <si>
    <t>Miachael Korenberg</t>
  </si>
  <si>
    <t>Norma Barber</t>
  </si>
  <si>
    <t>Patricia Sparkhall</t>
  </si>
  <si>
    <t>Paul Speer</t>
  </si>
  <si>
    <t>Philip F. Lambert</t>
  </si>
  <si>
    <t>Richard Dobson</t>
  </si>
  <si>
    <t>Richard Tattersall</t>
  </si>
  <si>
    <t>Sherri Logel</t>
  </si>
  <si>
    <t>Terry Gunderman</t>
  </si>
  <si>
    <t>Terry Triskan</t>
  </si>
  <si>
    <t>Robert Janson</t>
  </si>
  <si>
    <t>Tom O'Malley</t>
  </si>
  <si>
    <t>Urban Ryan</t>
  </si>
  <si>
    <t>Robert W. Neald</t>
  </si>
  <si>
    <t>Barry Kirkham</t>
  </si>
  <si>
    <t>Christopher Matthews</t>
  </si>
  <si>
    <t>Clarissa M. Abel</t>
  </si>
  <si>
    <t>Elma Lank</t>
  </si>
  <si>
    <t>David Desautels</t>
  </si>
  <si>
    <t>Dean Shepard</t>
  </si>
  <si>
    <t>Derrick Blackwood</t>
  </si>
  <si>
    <t>Donald G. Mackay</t>
  </si>
  <si>
    <t>Gerald L. Knowlton</t>
  </si>
  <si>
    <t>Gordon Arnell</t>
  </si>
  <si>
    <t>Grant Jason</t>
  </si>
  <si>
    <t>Gwyn Morgan</t>
  </si>
  <si>
    <t>John A. Austin</t>
  </si>
  <si>
    <t>John B. Padfield</t>
  </si>
  <si>
    <t>John D. Rooney</t>
  </si>
  <si>
    <t>John Hency Maclean</t>
  </si>
  <si>
    <t>John K. Bergen</t>
  </si>
  <si>
    <t>Julia L. Hampton</t>
  </si>
  <si>
    <t>Keith Bradley</t>
  </si>
  <si>
    <t>MIlos Krajny</t>
  </si>
  <si>
    <t>Nancy A. Williams</t>
  </si>
  <si>
    <t>Nicholas Hall-Patch</t>
  </si>
  <si>
    <t>Norbert &amp; Yvette Christensen</t>
  </si>
  <si>
    <t>P. John Zekveld</t>
  </si>
  <si>
    <t>Patricia Jean Rowland</t>
  </si>
  <si>
    <t>Peter R. Armstrong</t>
  </si>
  <si>
    <t>Peter Thiessen</t>
  </si>
  <si>
    <t>Phyllis J. Page</t>
  </si>
  <si>
    <t>Ron Sawatsky</t>
  </si>
  <si>
    <t>Ronald &amp; Katherine Putman</t>
  </si>
  <si>
    <t>Jim Dinning</t>
  </si>
  <si>
    <t>Sidney T. Down</t>
  </si>
  <si>
    <t>Victor Brandl</t>
  </si>
  <si>
    <t>Walter A. Haberman</t>
  </si>
  <si>
    <t>Wayne B. Barrie</t>
  </si>
  <si>
    <t>William S.E. Chown</t>
  </si>
  <si>
    <t>Robert Spankie</t>
  </si>
  <si>
    <t>Jolan &amp; Leslie Csordas</t>
  </si>
  <si>
    <t>Jean Thibodeau</t>
  </si>
  <si>
    <t>Kenneth Koskinen</t>
  </si>
  <si>
    <t>Bev Phillips</t>
  </si>
  <si>
    <t>William Tyler</t>
  </si>
  <si>
    <t>Scott Fong</t>
  </si>
  <si>
    <t>Dennis Budgen</t>
  </si>
  <si>
    <t>Gordon Wyness</t>
  </si>
  <si>
    <t>C Ann Bowers</t>
  </si>
  <si>
    <t>YuRey Wu</t>
  </si>
  <si>
    <t>Gary Colter</t>
  </si>
  <si>
    <t>Roderick McLean</t>
  </si>
  <si>
    <t>Basil Waslen</t>
  </si>
  <si>
    <t>Deborah Struk</t>
  </si>
  <si>
    <t>Dale &amp; Carol Tingley</t>
  </si>
  <si>
    <t>Kenneth Pope</t>
  </si>
  <si>
    <t>Lorne Ebenal</t>
  </si>
  <si>
    <t>W. Niebrzydowski</t>
  </si>
  <si>
    <t>Wayne Pendree</t>
  </si>
  <si>
    <t>John McReynolds</t>
  </si>
  <si>
    <t>David Harley</t>
  </si>
  <si>
    <t>Larry Sinden</t>
  </si>
  <si>
    <t>Kenneth W Griffith</t>
  </si>
  <si>
    <t>Evelyn Fisher</t>
  </si>
  <si>
    <t>Moses Koh</t>
  </si>
  <si>
    <t>Peter Boys</t>
  </si>
  <si>
    <t>Alan Hannebauer</t>
  </si>
  <si>
    <t>Gary Freeman</t>
  </si>
  <si>
    <t>John Wiwcharyk</t>
  </si>
  <si>
    <t>Norman Glen Knecht</t>
  </si>
  <si>
    <t>Ed Power</t>
  </si>
  <si>
    <t>Robert Dean Collins</t>
  </si>
  <si>
    <t>Robert Davies</t>
  </si>
  <si>
    <t>Bonnie Thomas</t>
  </si>
  <si>
    <t>Byron Kaczmarek</t>
  </si>
  <si>
    <t>Robert P Trotier</t>
  </si>
  <si>
    <t>Robert Knapp</t>
  </si>
  <si>
    <t>Albert Noble</t>
  </si>
  <si>
    <t>Andrea Morgan</t>
  </si>
  <si>
    <t>Christina Wolf</t>
  </si>
  <si>
    <t>Elden Kelly</t>
  </si>
  <si>
    <t>Frank Mills</t>
  </si>
  <si>
    <t>Robert Johnstone</t>
  </si>
  <si>
    <t>Ron McCardell</t>
  </si>
  <si>
    <t>Steven Dekker</t>
  </si>
  <si>
    <t>Sylvia Morbitzer</t>
  </si>
  <si>
    <t>William A Kilfoyle</t>
  </si>
  <si>
    <t>Willard Ripley</t>
  </si>
  <si>
    <t>Dianne Lawson</t>
  </si>
  <si>
    <t>Rosemary Newman</t>
  </si>
  <si>
    <t>Alvin Bahnman</t>
  </si>
  <si>
    <t>Blaine Cantalope</t>
  </si>
  <si>
    <t>Brenda Bennett</t>
  </si>
  <si>
    <t>Bryce Lowry</t>
  </si>
  <si>
    <t>Dan Dean</t>
  </si>
  <si>
    <t>Dave Cobb</t>
  </si>
  <si>
    <t>David Henderson</t>
  </si>
  <si>
    <t>Donald Cutts</t>
  </si>
  <si>
    <t>Einar Medri</t>
  </si>
  <si>
    <t>Gary Sommer</t>
  </si>
  <si>
    <t>George Tipliski</t>
  </si>
  <si>
    <t>Gordon McLean</t>
  </si>
  <si>
    <t>Greg Gris</t>
  </si>
  <si>
    <t>Hubert Casselman</t>
  </si>
  <si>
    <t>Jeremy Duchesne</t>
  </si>
  <si>
    <t>John Abbott</t>
  </si>
  <si>
    <t>John Soutsos</t>
  </si>
  <si>
    <t>Kenneth Hull</t>
  </si>
  <si>
    <t>Linda Pahl</t>
  </si>
  <si>
    <t>Lloyd Campbell</t>
  </si>
  <si>
    <t>Michael Ankenmann</t>
  </si>
  <si>
    <t>Murray Koch</t>
  </si>
  <si>
    <t>Nigel A Kettle</t>
  </si>
  <si>
    <t>Peter Leis</t>
  </si>
  <si>
    <t>Rick Wernick</t>
  </si>
  <si>
    <t>Stuart Morton</t>
  </si>
  <si>
    <t>Donald &amp; Bonnie Hilgartner</t>
  </si>
  <si>
    <t>Brian Wallis</t>
  </si>
  <si>
    <t>Darrell Barrett</t>
  </si>
  <si>
    <t>Pierre Marechal</t>
  </si>
  <si>
    <t>Ed Manz</t>
  </si>
  <si>
    <t>Greg Tighe</t>
  </si>
  <si>
    <t>Jay Scott</t>
  </si>
  <si>
    <t>John Reynolds</t>
  </si>
  <si>
    <t>Kerri Zandberg</t>
  </si>
  <si>
    <t>Karen Ruddy</t>
  </si>
  <si>
    <t>Marie Suderman</t>
  </si>
  <si>
    <t>Peter Rawlings</t>
  </si>
  <si>
    <t>Randall Nehring</t>
  </si>
  <si>
    <t>Hanna Schuster</t>
  </si>
  <si>
    <t>Adam Kowalczyk</t>
  </si>
  <si>
    <t>Arthur Worthington</t>
  </si>
  <si>
    <t>Brian King</t>
  </si>
  <si>
    <t>George Patton</t>
  </si>
  <si>
    <t>Clark Seaborn</t>
  </si>
  <si>
    <t>David Culham</t>
  </si>
  <si>
    <t>David Forrest</t>
  </si>
  <si>
    <t>David Littlejohn</t>
  </si>
  <si>
    <t>Dennis Hunt</t>
  </si>
  <si>
    <t>Dorothy Horwood</t>
  </si>
  <si>
    <t>Doug Phimister</t>
  </si>
  <si>
    <t>Douglas Reimer</t>
  </si>
  <si>
    <t>Elio Mastroluisi</t>
  </si>
  <si>
    <t>George McPherson</t>
  </si>
  <si>
    <t>Ian McConnell</t>
  </si>
  <si>
    <t>James Hardy</t>
  </si>
  <si>
    <t>Jarvis Hoult</t>
  </si>
  <si>
    <t>John Downs</t>
  </si>
  <si>
    <t>Margaret Tarrel</t>
  </si>
  <si>
    <t>Joseph St. Denis</t>
  </si>
  <si>
    <t>Joyce Popma</t>
  </si>
  <si>
    <t>Junior Juss</t>
  </si>
  <si>
    <t>Lance Nadeau</t>
  </si>
  <si>
    <t>Lynne Grober</t>
  </si>
  <si>
    <t>Simon McInnes</t>
  </si>
  <si>
    <t>Michael Griffin</t>
  </si>
  <si>
    <t>Mitchell Tomulka</t>
  </si>
  <si>
    <t>Monica Glidden</t>
  </si>
  <si>
    <t>Nancy Armstrong</t>
  </si>
  <si>
    <t>Noli Mababangloob</t>
  </si>
  <si>
    <t>Joy McLeod</t>
  </si>
  <si>
    <t>Peter T. Campbell</t>
  </si>
  <si>
    <t>Richard Atkins</t>
  </si>
  <si>
    <t>Robert Coleman</t>
  </si>
  <si>
    <t>Robert Morrison</t>
  </si>
  <si>
    <t>Rod Spence</t>
  </si>
  <si>
    <t>Roger Stephens</t>
  </si>
  <si>
    <t>Gary Mitchell</t>
  </si>
  <si>
    <t>Tim Sloss</t>
  </si>
  <si>
    <t>Steven Major</t>
  </si>
  <si>
    <t>Ron &amp; Colette Ulliac</t>
  </si>
  <si>
    <t>Terry Smith</t>
  </si>
  <si>
    <t>Donald Woods</t>
  </si>
  <si>
    <t>Richard Edward Power</t>
  </si>
  <si>
    <t>Doug L Clark</t>
  </si>
  <si>
    <t>Thomas D Pinder</t>
  </si>
  <si>
    <t>Terrence C Parsons</t>
  </si>
  <si>
    <t>Allen C Kirschner</t>
  </si>
  <si>
    <t>Gordon &amp; Jean Gilchrist</t>
  </si>
  <si>
    <t>Thomas Woznow</t>
  </si>
  <si>
    <t>Donna Remington</t>
  </si>
  <si>
    <t>Douglas Macdonald</t>
  </si>
  <si>
    <t>Edward Horne</t>
  </si>
  <si>
    <t>https://web.archive.org/web/20220708224859/https://www.elections.ca/fin/oth/thi/advert/tp44/TP-0012_ecr.pdf</t>
  </si>
  <si>
    <t>Election</t>
  </si>
  <si>
    <t>44th general election</t>
  </si>
  <si>
    <t>https://web.archive.org/web/20220404103005/https://www.elections.ca/fin/oth/thi/advert/tp43/TP-0008_ecr.pdf</t>
  </si>
  <si>
    <t>Mono</t>
  </si>
  <si>
    <t>Barrie</t>
  </si>
  <si>
    <t>Estevan</t>
  </si>
  <si>
    <t>Cavan</t>
  </si>
  <si>
    <t>Lethbridge</t>
  </si>
  <si>
    <t>Nepean</t>
  </si>
  <si>
    <t>Rimbey</t>
  </si>
  <si>
    <t>Thornhill</t>
  </si>
  <si>
    <t>Winkler</t>
  </si>
  <si>
    <t>Monitor</t>
  </si>
  <si>
    <t>Cornox</t>
  </si>
  <si>
    <t>St Albert</t>
  </si>
  <si>
    <t>Trenton</t>
  </si>
  <si>
    <t>Red Deer</t>
  </si>
  <si>
    <t>Alliston</t>
  </si>
  <si>
    <t>Fenelon falls</t>
  </si>
  <si>
    <t>Petawawa</t>
  </si>
  <si>
    <t>East Garafraxa</t>
  </si>
  <si>
    <t>St Thomas</t>
  </si>
  <si>
    <t>Aymler</t>
  </si>
  <si>
    <t>Odessa</t>
  </si>
  <si>
    <t>Rocky Mnt Hous</t>
  </si>
  <si>
    <t>Unionville</t>
  </si>
  <si>
    <t>Memramcook</t>
  </si>
  <si>
    <t>Brooks</t>
  </si>
  <si>
    <t>Elmira</t>
  </si>
  <si>
    <t>Orillia</t>
  </si>
  <si>
    <t>Westmount</t>
  </si>
  <si>
    <t>Quebec</t>
  </si>
  <si>
    <t>Hague</t>
  </si>
  <si>
    <t>Hinton</t>
  </si>
  <si>
    <t>Waterford</t>
  </si>
  <si>
    <t>Abbortsford</t>
  </si>
  <si>
    <t>Whitehorse</t>
  </si>
  <si>
    <t>YT</t>
  </si>
  <si>
    <t>Kingsville</t>
  </si>
  <si>
    <t>Carleton Place</t>
  </si>
  <si>
    <t>Grimsby</t>
  </si>
  <si>
    <t>Drayton Valley</t>
  </si>
  <si>
    <t>Edson</t>
  </si>
  <si>
    <t>Metcalfe</t>
  </si>
  <si>
    <t>Lundbreck</t>
  </si>
  <si>
    <t>Orleans</t>
  </si>
  <si>
    <t>Lloydminster</t>
  </si>
  <si>
    <t>Lanark Highland</t>
  </si>
  <si>
    <t>Morinville</t>
  </si>
  <si>
    <t>Upper Kingsclear</t>
  </si>
  <si>
    <t>MIssissauga</t>
  </si>
  <si>
    <t>Bradford</t>
  </si>
  <si>
    <t>Parksville</t>
  </si>
  <si>
    <t>Port Coquitlam</t>
  </si>
  <si>
    <t>Wayburn</t>
  </si>
  <si>
    <t>Melville</t>
  </si>
  <si>
    <t>Grand Prairie</t>
  </si>
  <si>
    <t>Williams Lake</t>
  </si>
  <si>
    <t>Headingley</t>
  </si>
  <si>
    <t>Amount</t>
  </si>
  <si>
    <t>Type</t>
  </si>
  <si>
    <t>Graham Green</t>
  </si>
  <si>
    <t>Ed Sollbach</t>
  </si>
  <si>
    <t>Toomas Loo</t>
  </si>
  <si>
    <t>James Kay</t>
  </si>
  <si>
    <t>Allan Brown</t>
  </si>
  <si>
    <t>Darren deLean</t>
  </si>
  <si>
    <t>Ken Murton</t>
  </si>
  <si>
    <t>David Blackwood</t>
  </si>
  <si>
    <t>Stacey Wempa</t>
  </si>
  <si>
    <t>Larry McAuliffe</t>
  </si>
  <si>
    <t>Derek Stimson</t>
  </si>
  <si>
    <t>Andrew Ruhland</t>
  </si>
  <si>
    <t>Glen Bridarolli</t>
  </si>
  <si>
    <t>Nicholas Elworthy</t>
  </si>
  <si>
    <t>Norm Reed</t>
  </si>
  <si>
    <t>Janie Bradley</t>
  </si>
  <si>
    <t>Warren Feldstein</t>
  </si>
  <si>
    <t>Randall Kreutz</t>
  </si>
  <si>
    <t>Steven Buhagier</t>
  </si>
  <si>
    <t>Michael Mosler</t>
  </si>
  <si>
    <t>Kurt Rosentreter</t>
  </si>
  <si>
    <t>Gordon Tait</t>
  </si>
  <si>
    <t>Irene Nathanail</t>
  </si>
  <si>
    <t>Kevin Mockford</t>
  </si>
  <si>
    <t>Hank Boschmann</t>
  </si>
  <si>
    <t>John Williams</t>
  </si>
  <si>
    <t>Iris Laura Pierrot</t>
  </si>
  <si>
    <t>Pat Rutledge</t>
  </si>
  <si>
    <t>Michael Diamond</t>
  </si>
  <si>
    <t>G Wesley</t>
  </si>
  <si>
    <t>Christopher Walden</t>
  </si>
  <si>
    <t>Brad Munro</t>
  </si>
  <si>
    <t>John Tarrel</t>
  </si>
  <si>
    <t>Robert Deane</t>
  </si>
  <si>
    <t>Fergus Gould</t>
  </si>
  <si>
    <t>James Todd</t>
  </si>
  <si>
    <t>Chris Moser</t>
  </si>
  <si>
    <t>Cameron McVeigh</t>
  </si>
  <si>
    <t>Sue Marinovich</t>
  </si>
  <si>
    <t>Kees Winter</t>
  </si>
  <si>
    <t>Mona Nottveit</t>
  </si>
  <si>
    <t>Faye Gallant</t>
  </si>
  <si>
    <t>Roderick McLeod</t>
  </si>
  <si>
    <t>Tim O'Connor</t>
  </si>
  <si>
    <t>Rick Shannon</t>
  </si>
  <si>
    <t>Terence Doherty</t>
  </si>
  <si>
    <t>Wade Becker</t>
  </si>
  <si>
    <t>Allan Nadler</t>
  </si>
  <si>
    <t>Stuart Black</t>
  </si>
  <si>
    <t>Dick Greenway</t>
  </si>
  <si>
    <t>Philip Lambert</t>
  </si>
  <si>
    <t>Rudolf Schipper</t>
  </si>
  <si>
    <t>Theodore &amp; Linda Zacks</t>
  </si>
  <si>
    <t>Chris Rots</t>
  </si>
  <si>
    <t>Wayne Anderson</t>
  </si>
  <si>
    <t>Daniel Polley</t>
  </si>
  <si>
    <t>Robert Savoy</t>
  </si>
  <si>
    <t>Hugh O'Brien</t>
  </si>
  <si>
    <t>Louis Forseille</t>
  </si>
  <si>
    <t>Glynda Finkbeiner</t>
  </si>
  <si>
    <t>Ray Pascoal</t>
  </si>
  <si>
    <t>Robert Lewis</t>
  </si>
  <si>
    <t>Richard Haverkamp</t>
  </si>
  <si>
    <t>Gerald Epp</t>
  </si>
  <si>
    <t>Bill Andonov</t>
  </si>
  <si>
    <t>J Fred Smith</t>
  </si>
  <si>
    <t>John Dunn</t>
  </si>
  <si>
    <t>Ted Peters</t>
  </si>
  <si>
    <t>Douglas Crawford</t>
  </si>
  <si>
    <t>Murray Allen</t>
  </si>
  <si>
    <t>Elizabeth Edgar</t>
  </si>
  <si>
    <t>Catherine Foumier</t>
  </si>
  <si>
    <t>David Hall</t>
  </si>
  <si>
    <t>Emety Johnston</t>
  </si>
  <si>
    <t>Gerald Knowlton</t>
  </si>
  <si>
    <t>Nick Langelaar</t>
  </si>
  <si>
    <t>Duncan MacGregor</t>
  </si>
  <si>
    <t>Elmer &amp; Mavis Mantai</t>
  </si>
  <si>
    <t>Charles Maxwell</t>
  </si>
  <si>
    <t>Joseph &amp; Emma Pogacar</t>
  </si>
  <si>
    <t>Terry Sparks</t>
  </si>
  <si>
    <t>Clifford Hunter</t>
  </si>
  <si>
    <t>Keith Miles</t>
  </si>
  <si>
    <t>Tyrone Soodeen</t>
  </si>
  <si>
    <t>Fred Speak</t>
  </si>
  <si>
    <t>Robert Scott</t>
  </si>
  <si>
    <t>Mel Belich</t>
  </si>
  <si>
    <t>Kenneth Martin</t>
  </si>
  <si>
    <t>Robert Moffatt</t>
  </si>
  <si>
    <t>Bonnie Barkman</t>
  </si>
  <si>
    <t>Janet Schutten</t>
  </si>
  <si>
    <t>Anna Penner</t>
  </si>
  <si>
    <t>Brenda Stewart</t>
  </si>
  <si>
    <t>Allen Vogel</t>
  </si>
  <si>
    <t>Wayne Sinclair</t>
  </si>
  <si>
    <t>Adam Taylor</t>
  </si>
  <si>
    <t>William and Gale White</t>
  </si>
  <si>
    <t>Tom Como</t>
  </si>
  <si>
    <t>Patrick McBrien</t>
  </si>
  <si>
    <t>Christine Drew</t>
  </si>
  <si>
    <t>Roger Pisony</t>
  </si>
  <si>
    <t>D. Michael G. Stewart</t>
  </si>
  <si>
    <t>Herbert Veisman</t>
  </si>
  <si>
    <t>Dale Dusterhoft</t>
  </si>
  <si>
    <t>Jeffery Clay</t>
  </si>
  <si>
    <t>Allan Rosengren</t>
  </si>
  <si>
    <t>Jason Reinhart</t>
  </si>
  <si>
    <t>Douglas Syme</t>
  </si>
  <si>
    <t>Tom Bell</t>
  </si>
  <si>
    <t>Keith Haxton</t>
  </si>
  <si>
    <t>Peter Huyghebaert</t>
  </si>
  <si>
    <t>Zoltan Horvath</t>
  </si>
  <si>
    <t>Mary-Jane Shaw</t>
  </si>
  <si>
    <t>Gwenn Osborne</t>
  </si>
  <si>
    <t>Donald Fidler</t>
  </si>
  <si>
    <t>Ray Frehlick</t>
  </si>
  <si>
    <t>Larry Luther</t>
  </si>
  <si>
    <t>Dennis Mozak</t>
  </si>
  <si>
    <t>Richard &amp; Rosanne Payne</t>
  </si>
  <si>
    <t>James &amp; Susan Verkaik</t>
  </si>
  <si>
    <t>Jim Cholin</t>
  </si>
  <si>
    <t>Rob Pollock</t>
  </si>
  <si>
    <t>Jack Peel</t>
  </si>
  <si>
    <t>Patrick Benning</t>
  </si>
  <si>
    <t>Martha Mjolsness</t>
  </si>
  <si>
    <t>Philp Smith</t>
  </si>
  <si>
    <t>Terrance Smith</t>
  </si>
  <si>
    <t>Kumar Nalasamy</t>
  </si>
  <si>
    <t>Ben Vermeulen</t>
  </si>
  <si>
    <t>Wilfred Gobert</t>
  </si>
  <si>
    <t>A. Webster Macdonald</t>
  </si>
  <si>
    <t>Nick Elsworthy</t>
  </si>
  <si>
    <t>Raymond Stonaff</t>
  </si>
  <si>
    <t>Dave Mombourquette</t>
  </si>
  <si>
    <t>Stephen Smith</t>
  </si>
  <si>
    <t>Bob Chaisson</t>
  </si>
  <si>
    <t>Kevin Hansen</t>
  </si>
  <si>
    <t>Garry Bobke</t>
  </si>
  <si>
    <t>Trevor Wilson</t>
  </si>
  <si>
    <t>Orest Demkiw</t>
  </si>
  <si>
    <t>Brian Sureus</t>
  </si>
  <si>
    <t>Jeffery Royer</t>
  </si>
  <si>
    <t>Steve Nikiforuk</t>
  </si>
  <si>
    <t>Barry Sullivan</t>
  </si>
  <si>
    <t>Gerry Wood</t>
  </si>
  <si>
    <t>Alan Chambers</t>
  </si>
  <si>
    <t>Mike Chymycz</t>
  </si>
  <si>
    <t>Nicola Cortellucci</t>
  </si>
  <si>
    <t>C Henning</t>
  </si>
  <si>
    <t>Dorothy Shortreed</t>
  </si>
  <si>
    <t>Kerry Carmichael</t>
  </si>
  <si>
    <t>Wesley Fiessel</t>
  </si>
  <si>
    <t>David Bot</t>
  </si>
  <si>
    <t>Rick Braund</t>
  </si>
  <si>
    <t>Barbara Hussain</t>
  </si>
  <si>
    <t>John Davis</t>
  </si>
  <si>
    <t>Drew Robertson</t>
  </si>
  <si>
    <t>Robert Reidy</t>
  </si>
  <si>
    <t>David Hood</t>
  </si>
  <si>
    <t>Allan &amp; Shelly Norris</t>
  </si>
  <si>
    <t>Merit Contractors Association of Canada</t>
  </si>
  <si>
    <t>Peter Ekstein Holdings Inc.</t>
  </si>
  <si>
    <t>Coril Holdings Ltd.</t>
  </si>
  <si>
    <t>Anthem Properties Group Ltd.</t>
  </si>
  <si>
    <t>JWI Investments, LP</t>
  </si>
  <si>
    <t>Excel Homes</t>
  </si>
  <si>
    <t>Yellowbird Products Ltd.</t>
  </si>
  <si>
    <t>Strike Group Limited</t>
  </si>
  <si>
    <t>Olympia Capital Corporation</t>
  </si>
  <si>
    <t>Gerald Hipple</t>
  </si>
  <si>
    <t>Gabriel Chan</t>
  </si>
  <si>
    <t>Jay Hill</t>
  </si>
  <si>
    <t>Ken Pope</t>
  </si>
  <si>
    <t>Nancy Walten</t>
  </si>
  <si>
    <t>Ron Cirotto</t>
  </si>
  <si>
    <t>Sheldon Meingarten</t>
  </si>
  <si>
    <t>R.N. Mannix</t>
  </si>
  <si>
    <t>Y</t>
  </si>
  <si>
    <t>T3G 4V8</t>
  </si>
  <si>
    <t>M5E 1Z9</t>
  </si>
  <si>
    <t>M4A 1M9</t>
  </si>
  <si>
    <t>T2T 1G2</t>
  </si>
  <si>
    <t>T6W 0J7</t>
  </si>
  <si>
    <t>L9T 4P8</t>
  </si>
  <si>
    <t>M1W 1R7</t>
  </si>
  <si>
    <t>L7T 3H7</t>
  </si>
  <si>
    <t>L8L 7N9</t>
  </si>
  <si>
    <t>K1N 1K4</t>
  </si>
  <si>
    <t>K7G 2V4</t>
  </si>
  <si>
    <t>K9V 5G6</t>
  </si>
  <si>
    <t>T3Z 3K3</t>
  </si>
  <si>
    <t>M5H 2K1</t>
  </si>
  <si>
    <t>T2P 3E6</t>
  </si>
  <si>
    <t>T2T 1P2</t>
  </si>
  <si>
    <t>T2N 4Y6</t>
  </si>
  <si>
    <t>T2Z 3X1</t>
  </si>
  <si>
    <t>V7X 1K8</t>
  </si>
  <si>
    <t>T2G 1B1</t>
  </si>
  <si>
    <t>M5M 1C6</t>
  </si>
  <si>
    <t>T2P 2M2</t>
  </si>
  <si>
    <t>T2N 3V6</t>
  </si>
  <si>
    <t>T3Z 3G2</t>
  </si>
  <si>
    <t>T2T 1M5</t>
  </si>
  <si>
    <t>R4H 1A5</t>
  </si>
  <si>
    <t>V5G 4E1</t>
  </si>
  <si>
    <t>T1K 7B7</t>
  </si>
  <si>
    <t>T4B 2X6</t>
  </si>
  <si>
    <t>T3H 1V2</t>
  </si>
  <si>
    <t>L7P0 B9</t>
  </si>
  <si>
    <t>V2G 2L1</t>
  </si>
  <si>
    <t>M4N 3R5</t>
  </si>
  <si>
    <t>V1W 5A8</t>
  </si>
  <si>
    <t>L4K 1H3</t>
  </si>
  <si>
    <t>T7A 1R6</t>
  </si>
  <si>
    <t>V6R 1V3</t>
  </si>
  <si>
    <t>T2Z 3K1</t>
  </si>
  <si>
    <t>T2S 1V1</t>
  </si>
  <si>
    <t>T2P 0V2</t>
  </si>
  <si>
    <t>M2N 6K8</t>
  </si>
  <si>
    <t>V1J 6G9</t>
  </si>
  <si>
    <t>T2P 3H9</t>
  </si>
  <si>
    <t>V8N 1Z2</t>
  </si>
  <si>
    <t>T3H 4Z4</t>
  </si>
  <si>
    <t>T2G 4Y9</t>
  </si>
  <si>
    <t>T8V 8H6</t>
  </si>
  <si>
    <t>T2M 3E1</t>
  </si>
  <si>
    <t>T3Z 2S9</t>
  </si>
  <si>
    <t>T3E 4C1</t>
  </si>
  <si>
    <t>M1S 0K5</t>
  </si>
  <si>
    <t>T2T 4J8</t>
  </si>
  <si>
    <t>V3Z 9S8</t>
  </si>
  <si>
    <t>L6H 7J7</t>
  </si>
  <si>
    <t>T4C 1A1</t>
  </si>
  <si>
    <t>S4H 0L8</t>
  </si>
  <si>
    <t>V3C 2X8</t>
  </si>
  <si>
    <t>M4T 1G1</t>
  </si>
  <si>
    <t>V9P 1B2</t>
  </si>
  <si>
    <t>L3Z 4C7</t>
  </si>
  <si>
    <t>L5M 3N4</t>
  </si>
  <si>
    <t>T5N 3T9</t>
  </si>
  <si>
    <t>V6G 1T9</t>
  </si>
  <si>
    <t>K2G 0H4</t>
  </si>
  <si>
    <t>E1E 1B8</t>
  </si>
  <si>
    <t>V8Z 7J0</t>
  </si>
  <si>
    <t>E3E 1x6</t>
  </si>
  <si>
    <t>L9W 4B1</t>
  </si>
  <si>
    <t>L4N 9Y1</t>
  </si>
  <si>
    <t>S4A 2A3</t>
  </si>
  <si>
    <t>L0A 1C0</t>
  </si>
  <si>
    <t>T1J 4P8</t>
  </si>
  <si>
    <t>T3G 5G2</t>
  </si>
  <si>
    <t>T3C 2Z1</t>
  </si>
  <si>
    <t>K2G 5N6</t>
  </si>
  <si>
    <t>T0C 2J0</t>
  </si>
  <si>
    <t>L4J 8K6</t>
  </si>
  <si>
    <t>T5N 3M7</t>
  </si>
  <si>
    <t>L4T 2L1</t>
  </si>
  <si>
    <t>L5N 6V7</t>
  </si>
  <si>
    <t>M5E 1M2</t>
  </si>
  <si>
    <t>T2S 1T7</t>
  </si>
  <si>
    <t>T2S 2T1</t>
  </si>
  <si>
    <t>T8B 1H5</t>
  </si>
  <si>
    <t>R6W 4A9</t>
  </si>
  <si>
    <t>T2S 0M2</t>
  </si>
  <si>
    <t>T2P 5P6</t>
  </si>
  <si>
    <t>T0C 2A0</t>
  </si>
  <si>
    <t>M5R 2C2</t>
  </si>
  <si>
    <t>V3Z 6X2</t>
  </si>
  <si>
    <t>V1V 1N8</t>
  </si>
  <si>
    <t>S7J 3Z3</t>
  </si>
  <si>
    <t>M8X 2T9</t>
  </si>
  <si>
    <t>V9M 2S4</t>
  </si>
  <si>
    <t>T8N 7MB</t>
  </si>
  <si>
    <t>M4N 1L4</t>
  </si>
  <si>
    <t>V7V 1L5</t>
  </si>
  <si>
    <t>N2L 6A7</t>
  </si>
  <si>
    <t>T3Z 2Z4</t>
  </si>
  <si>
    <t>K8V 1L9</t>
  </si>
  <si>
    <t>T4P 3X3</t>
  </si>
  <si>
    <t>T2M T2M</t>
  </si>
  <si>
    <t>L9R 1V1</t>
  </si>
  <si>
    <t>T3J 3L1</t>
  </si>
  <si>
    <t>K0M 1N0</t>
  </si>
  <si>
    <t>T2T 0H6</t>
  </si>
  <si>
    <t>K8H 2W8</t>
  </si>
  <si>
    <t>T4S 1R6</t>
  </si>
  <si>
    <t>M5R 3T8</t>
  </si>
  <si>
    <t>L9W 7A8</t>
  </si>
  <si>
    <t>N5P 1P4</t>
  </si>
  <si>
    <t>N5H 2T9</t>
  </si>
  <si>
    <t>V6P 5W4</t>
  </si>
  <si>
    <t>K0H 2H0</t>
  </si>
  <si>
    <t>R2M 4T8</t>
  </si>
  <si>
    <t>T2T 3N3</t>
  </si>
  <si>
    <t>T2J 2M2</t>
  </si>
  <si>
    <t>E4K 1B4</t>
  </si>
  <si>
    <t>S7H 2E5</t>
  </si>
  <si>
    <t>T1R 0N7</t>
  </si>
  <si>
    <t>L5N 2E8</t>
  </si>
  <si>
    <t>S4W 0N9</t>
  </si>
  <si>
    <t>N3B 2W9</t>
  </si>
  <si>
    <t>V2Z 0A1</t>
  </si>
  <si>
    <t>L6E 0M7</t>
  </si>
  <si>
    <t>M6G 5M7</t>
  </si>
  <si>
    <t>L3V 0C3</t>
  </si>
  <si>
    <t>V6T 1G7</t>
  </si>
  <si>
    <t>L4M 5H5</t>
  </si>
  <si>
    <t>H3Z 2Z8</t>
  </si>
  <si>
    <t>G1S 1X6</t>
  </si>
  <si>
    <t>M3B 1A6</t>
  </si>
  <si>
    <t>S0K 1X0</t>
  </si>
  <si>
    <t>M8X 2Y9</t>
  </si>
  <si>
    <t>T7V 0A5</t>
  </si>
  <si>
    <t>T2L 0V9</t>
  </si>
  <si>
    <t>M5P 1H6</t>
  </si>
  <si>
    <t>T2P 0W9</t>
  </si>
  <si>
    <t>L9R 1Y6</t>
  </si>
  <si>
    <t>N0E 1Y0</t>
  </si>
  <si>
    <t>V2T 6V7</t>
  </si>
  <si>
    <t>N2R 7T9</t>
  </si>
  <si>
    <t>Y1A 3L1</t>
  </si>
  <si>
    <t>T3B 2Z7</t>
  </si>
  <si>
    <t>N9Y 2K6</t>
  </si>
  <si>
    <t>K7C 3P1</t>
  </si>
  <si>
    <t>S7J 5L7</t>
  </si>
  <si>
    <t>L3M 4E8</t>
  </si>
  <si>
    <t>T7Z 2Y7</t>
  </si>
  <si>
    <t>T7A 1S8</t>
  </si>
  <si>
    <t>T1R 1C8</t>
  </si>
  <si>
    <t>M6J 2V6</t>
  </si>
  <si>
    <t>M4V 2L7</t>
  </si>
  <si>
    <t>T7E 1T8</t>
  </si>
  <si>
    <t>M5S 2X3</t>
  </si>
  <si>
    <t>K0A 2P0</t>
  </si>
  <si>
    <t>T0K 1H0</t>
  </si>
  <si>
    <t>M2N 6S6</t>
  </si>
  <si>
    <t>T2P 4G8</t>
  </si>
  <si>
    <t>V7K 3C9</t>
  </si>
  <si>
    <t>K1C 1R7</t>
  </si>
  <si>
    <t>T9V 3B4</t>
  </si>
  <si>
    <t>K0G 1M0</t>
  </si>
  <si>
    <t>T8R 1C2</t>
  </si>
  <si>
    <t>T6R 2C2</t>
  </si>
  <si>
    <t>V9V 1B9</t>
  </si>
  <si>
    <t>V4W 1R4</t>
  </si>
  <si>
    <t>Full Name (Original)</t>
  </si>
  <si>
    <t>Full Name (Edited)</t>
  </si>
  <si>
    <t>Note</t>
  </si>
  <si>
    <t>Likely an error (PO code is for NS, and Richard Ed Power)</t>
  </si>
  <si>
    <t>Possible Identify 1</t>
  </si>
  <si>
    <t>Company(s) 1</t>
  </si>
  <si>
    <t>Possible Identify 2</t>
  </si>
  <si>
    <t>Company(s) 2</t>
  </si>
  <si>
    <t>https://www.linkedin.com/in/philip-smith-b9221162/</t>
  </si>
  <si>
    <t>Sanctuary AI,Scotiabank</t>
  </si>
  <si>
    <t>https://www.linkedin.com/in/philip-smith-87157111/</t>
  </si>
  <si>
    <t>Altus Group Limited</t>
  </si>
  <si>
    <t>https://navan.on.ca/wp-content/uploads/2018/09/2011_11_Nugget_Web.pdf</t>
  </si>
  <si>
    <t>https://cwf.ca/about-us/board-of-directors/brian-felesky/</t>
  </si>
  <si>
    <t>Confirmed/Likely</t>
  </si>
  <si>
    <t>Canada West Foundation</t>
  </si>
  <si>
    <t>Board Member of Canada West Foundation and former vice-chairman of investment banking (canada) for Credit Suisse Securities.</t>
  </si>
  <si>
    <t>https://www.linkedin.com/in/richard-bradlow-05921924/</t>
  </si>
  <si>
    <t>Penfund</t>
  </si>
  <si>
    <t>Partner, Penfund since 2003.</t>
  </si>
  <si>
    <t>Description</t>
  </si>
  <si>
    <t>Key principal, Tortuga Investment Corp</t>
  </si>
  <si>
    <t>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</t>
  </si>
  <si>
    <t>Tortuga Investment Corp</t>
  </si>
  <si>
    <t>https://www.linkedin.com/in/frank-domenichiello-24b8b138/?originalSubdomain=ca</t>
  </si>
  <si>
    <t>Matera Carpentry Contractors Ltd.</t>
  </si>
  <si>
    <t>Owner, Matera Carpentry Contractors Ltd.</t>
  </si>
  <si>
    <t>Key Individual</t>
  </si>
  <si>
    <t>Chairman of the Board at Serafina Energy Ltd.</t>
  </si>
  <si>
    <t>https://www.linkedin.com/in/m-scott-bratt-b499ba58/</t>
  </si>
  <si>
    <t>Serafina Energy Ltd.</t>
  </si>
  <si>
    <t>Director at Trimac Transportation</t>
  </si>
  <si>
    <t>https://www.linkedin.com/in/maurice-mccaig-78658710/</t>
  </si>
  <si>
    <t>Former Vice Chairman, Suncor Energy Inc</t>
  </si>
  <si>
    <t>Suncor Energy Inc</t>
  </si>
  <si>
    <t>https://www.bloomberg.com/profile/person/1514691</t>
  </si>
  <si>
    <t>https://www.linkedin.com/in/andrew-tylman-44301034/</t>
  </si>
  <si>
    <t>Principal, T&amp;T Properties and President, Rathcliffe Holdings Limited</t>
  </si>
  <si>
    <t>https://www.linkedin.com/in/aubrey-baillie-691845/</t>
  </si>
  <si>
    <t>Chief Operating Officer, CanDeal and co-Founder of the Leadership Wellness Group</t>
  </si>
  <si>
    <t>President, Randy Sander CPA Professional Corporation</t>
  </si>
  <si>
    <t>https://business.saskchamber.com/list/member/randy-sander-cpa-professional-corporation-858</t>
  </si>
  <si>
    <t>CanDeal, The Leadership Wellness Group</t>
  </si>
  <si>
    <t>Randy Sander CPA Professional Corporation</t>
  </si>
  <si>
    <t>https://ca.rbcwealthmanagement.com/web/pierce.fox/who-we-are</t>
  </si>
  <si>
    <t>Senior Portfolio Manager, RBC Wealth Management</t>
  </si>
  <si>
    <t>Data provider, DC Foods Inc.</t>
  </si>
  <si>
    <t>http://www.companylisting.ca/DC_Foods_Inc/default.aspx</t>
  </si>
  <si>
    <t>Geologist at Atled Exploration Management Ltd</t>
  </si>
  <si>
    <t>Atled Exploration Management Ltd</t>
  </si>
  <si>
    <t>https://www.linkedin.com/in/gordon-gutrath-249611110/</t>
  </si>
  <si>
    <t>https://www.linkedin.com/in/joyce-fehr-9921043b</t>
  </si>
  <si>
    <t>Admin Assistant/Billing at J-Corp Management Consultant</t>
  </si>
  <si>
    <t>J-Corp Management Consultant</t>
  </si>
  <si>
    <t>CEO, Nature’s Fare Markets</t>
  </si>
  <si>
    <t>https://www.kamloopsbcnow.com/watercooler/news/news/Provincial/Grocery_store_donates_close_to_200_000_to_non_profits_across_BC/</t>
  </si>
  <si>
    <t>https://www.facebook.com/people/Mike-Komar/100009659118195/</t>
  </si>
  <si>
    <t>https://www.qualicumbeach.com/cms/wpattachments/wpID677atID3449.pdf</t>
  </si>
  <si>
    <t>https://www.linkedin.com/in/ykhaykinmd/?originalSubdomain=ca</t>
  </si>
  <si>
    <t>University of Toronto</t>
  </si>
  <si>
    <t>Assistant Professor Faculty of Medicine at University of Toronto. Self-employed at Southlake Regional Health Centre</t>
  </si>
  <si>
    <t>Grand Total</t>
  </si>
  <si>
    <t>Sum of Amount</t>
  </si>
  <si>
    <t>error in original date: 2026-09-22</t>
  </si>
  <si>
    <t>Donor</t>
  </si>
  <si>
    <t>https://en.wikipedia.org/wiki/John_A._Pollock_(businessman)#:~:text=Pollock%20was%20born%20and%20raised,Business%20Administration%20from%20Harvard%20University.</t>
  </si>
  <si>
    <t>https://www.linkedin.com/in/william-bradley-21b3985a/</t>
  </si>
  <si>
    <t>Key principal, Nitro Consulting Inc</t>
  </si>
  <si>
    <t>https://www.dnb.com/business-directory/company-profiles.nitro_consulting_inc.416e2eb92b169baa844f58c7b898eee3.html</t>
  </si>
  <si>
    <t>https://www.linkedin.com/in/jake-kadwell-bs-ms-phd-47242171/</t>
  </si>
  <si>
    <t>Senior Director of Operational Excellence at Liberty</t>
  </si>
  <si>
    <t>https://www.linkedin.com/in/jamespcarr/</t>
  </si>
  <si>
    <t>https://www.linkedin.com/in/bernard-loates-7003671b1/</t>
  </si>
  <si>
    <t>Founder at M.B.Loates Publishing Company Limited</t>
  </si>
  <si>
    <t>Founder, Shane Homes</t>
  </si>
  <si>
    <t>https://cumming.ucalgary.ca/news/cal-wenzel-building-opportunity</t>
  </si>
  <si>
    <t>Director, Parkway Developments Limited</t>
  </si>
  <si>
    <t>https://opencorporates.com/companies/ca_ns/1637430</t>
  </si>
  <si>
    <t>https://www.linkedin.com/in/catherine-sproule-a049944a/</t>
  </si>
  <si>
    <t>Parkway Developments Limited</t>
  </si>
  <si>
    <t>Shane Homes</t>
  </si>
  <si>
    <t>M.B.Loates Publishing Company Limited</t>
  </si>
  <si>
    <t>Liberty</t>
  </si>
  <si>
    <t xml:space="preserve"> Nitro Consulting Inc</t>
  </si>
  <si>
    <t>TC Energy</t>
  </si>
  <si>
    <t>Director at TC Energy and Bonterra Energy. Former director at Pengrowth Energy Corp, CES Energy Solutions (oilfield services), Northpoint Resources, Energia ltd, Orleans Energy.</t>
  </si>
  <si>
    <t>https://www.tcenergy.com/siteassets/pdfs/about/governance/tc-bod-bio-michael-stewart.pdf</t>
  </si>
  <si>
    <t>Independent Chairman at Cequence Energy</t>
  </si>
  <si>
    <t>https://www.zoominfo.com/p/Donald-Archibald/9979306</t>
  </si>
  <si>
    <t>CEO, DKV Initiatives Inc.</t>
  </si>
  <si>
    <t>https://www.linkedin.com/in/doug-verkaik-03423439/</t>
  </si>
  <si>
    <t>President and CEO of the Calgary Foundation</t>
  </si>
  <si>
    <t>https://kciphilanthropy.com/the-big-rethink-ep3of5/</t>
  </si>
  <si>
    <t>Calgary Foundation</t>
  </si>
  <si>
    <t>DKV Initiatives Inc.</t>
  </si>
  <si>
    <t>Dentist</t>
  </si>
  <si>
    <t>https://www.rockwooddental.com/about-us/our-dentists--staff/dr-glenn-mckay</t>
  </si>
  <si>
    <t>Digital Marketing Consultant, Sales Consultant</t>
  </si>
  <si>
    <t>SVP Asset Management &amp; Investments at InnVest Hotels</t>
  </si>
  <si>
    <t>InnVest Hotels</t>
  </si>
  <si>
    <t>https://www.linkedin.com/in/joe-hamley-85948147/</t>
  </si>
  <si>
    <t>https://www.linkedin.com/in/julie-bond-410655197/</t>
  </si>
  <si>
    <t>Alberta Black Powder Association (ABPA)</t>
  </si>
  <si>
    <t>Membership director, Alberta Black Powder Association (ABPA)</t>
  </si>
  <si>
    <t>http://albertablackpowderassociation.com/alberta-black-powder-association-newsletter-sep-oct-2018-punchbowl/ ; https://web.archive.org/web/20210518045357/http://albertablackpowderassociation.com/wp-content/uploads/2021/01/ABPA-2021.pdf</t>
  </si>
  <si>
    <t>Manager, Searle Greenhouses Ltd.</t>
  </si>
  <si>
    <t>https://www.husbandry.cc/company-searle-greenhouses-ltd-in-east-selkirk-33544</t>
  </si>
  <si>
    <t>Former Faculty, Faculty of Education, University of New Brunswick</t>
  </si>
  <si>
    <t>https://www.facebook.com/lmbezeau ; https://www.unb.ca/academics/calendar/undergraduate/archive/previousundergraduatecalendars/2002-2003Undergraduate%20Calendar.pdf</t>
  </si>
  <si>
    <t>President at CEL Quality Services Ltd</t>
  </si>
  <si>
    <t>CEL Quality Services Ltd</t>
  </si>
  <si>
    <t>Searle Greenhouses Ltd.</t>
  </si>
  <si>
    <t>https://www.linkedin.com/in/mark-copithorne-045b4351/</t>
  </si>
  <si>
    <t>Mark Nesbitt Consulting and Training</t>
  </si>
  <si>
    <t>https://www.yellowpages.ca/bus/Ontario/Kanata/Mark-Nesbitt-Consulting-and-Training/100994177.html</t>
  </si>
  <si>
    <t>Financial Advisor and president of the Canadian Institute of Certified Executor Advisors (and also of Strategic Edge Chartered Financial Consulting Inc</t>
  </si>
  <si>
    <t xml:space="preserve">Canadian Institute of Certified Executor Advisors </t>
  </si>
  <si>
    <t>https://www.cicea.ca/en/find-a-cea/page/5</t>
  </si>
  <si>
    <t>Former chair of University of British Columbia's board of governors before resigning after liking posts on Twitter that promoted conspiracy theories and disparaged the Black Lives Matter movement</t>
  </si>
  <si>
    <t>https://www.cbc.ca/news/canada/british-columbia/michael-korenberg-resigns-ubc-1.5621268</t>
  </si>
  <si>
    <t>Michael Korenberg</t>
  </si>
  <si>
    <t>Broker, CommVest Realty Ltd.</t>
  </si>
  <si>
    <t>https://www.rew.ca/agents/204310/norma-barber/my-listings</t>
  </si>
  <si>
    <t>Sparrow-Hawk Farms</t>
  </si>
  <si>
    <t>https://eatlocalgreybruce.localfoodmarketplace.com/Producer/1d528196-45b5-49a8-9657-9c8435fe9a6a</t>
  </si>
  <si>
    <t>Owner, Speer Opticians</t>
  </si>
  <si>
    <t>https://www.linkedin.com/in/paul-speer-90297522/</t>
  </si>
  <si>
    <t>Portfolio Manager, Heathbridge Capital Management Ltd.</t>
  </si>
  <si>
    <t xml:space="preserve"> Heathbridge Capital Management Ltd.</t>
  </si>
  <si>
    <t>Speer Opticians</t>
  </si>
  <si>
    <t>CommVest Realty Ltd.</t>
  </si>
  <si>
    <t>University of British Columbia</t>
  </si>
  <si>
    <t>https://www.linkedin.com/in/sherri-logel-799aa53a/</t>
  </si>
  <si>
    <t>President, sherjen</t>
  </si>
  <si>
    <t>sherjen</t>
  </si>
  <si>
    <t>President, Red Hawk Well Servicing Inc.</t>
  </si>
  <si>
    <t>https://www.sasktoday.ca/south/oil-gas/terry-gunderman-se-sask-oilman-of-the-year-4079500; http://www.redhawkwell.ca/contact/</t>
  </si>
  <si>
    <t>Red Hawk Well Servicing Inc.</t>
  </si>
  <si>
    <t>Senior Investment Advisor, BMO Nesbitt Burns</t>
  </si>
  <si>
    <t>https://nesbittburns.bmo.com/terry.triskan/meettheteam</t>
  </si>
  <si>
    <t>BMO</t>
  </si>
  <si>
    <t>Co-CEO &amp; Chief Investment Officer at Westcourt Capital Corporation</t>
  </si>
  <si>
    <t>Westcourt Capital Corporation</t>
  </si>
  <si>
    <t>https://www.linkedin.com/in/robert-janson-mfin-27b1b5b/</t>
  </si>
  <si>
    <t>Founder &amp; CEO at Smart Tap Solutions Inc.</t>
  </si>
  <si>
    <t>https://www.linkedin.com/in/tom-o-malley-00502b1/</t>
  </si>
  <si>
    <t>Former project lead at BWR Power &amp; Lighting</t>
  </si>
  <si>
    <t>BWR Power &amp; Lighting</t>
  </si>
  <si>
    <t>https://www.zoominfo.com/pic/bwr-power-lighting-limited/398163477; https://m.facebook.com/urban.ryan.31</t>
  </si>
  <si>
    <t>Owner, CDM Direct Mail</t>
  </si>
  <si>
    <t>https://www.linkedin.com/in/christopher-matthews-11b67720/ ; https://ca.vlex.com/vid/cdm-direct-mail-v-680796157</t>
  </si>
  <si>
    <t>CDM Direct Mail</t>
  </si>
  <si>
    <t>https://www.linkedin.com/in/deanshepard/</t>
  </si>
  <si>
    <t>Picton Mahoney Asset Management</t>
  </si>
  <si>
    <t>Chief Executive, Managing Partner at Picton Mahoney Asset Management</t>
  </si>
  <si>
    <t>Former president, The Knowlton Corporation</t>
  </si>
  <si>
    <t>The Knowlton Corporation</t>
  </si>
  <si>
    <t>https://www.corporationwiki.com/Alberta/Calgary/gerald-l-knowlton/32350228.aspx</t>
  </si>
  <si>
    <t>Chairman at Brookfield Asset Management</t>
  </si>
  <si>
    <t>https://www.linkedin.com/in/gordon-arnell-05026540/</t>
  </si>
  <si>
    <t>https://en.wikipedia.org/wiki/Gwyn_Morgan</t>
  </si>
  <si>
    <t>EnCanaa Corporation, Fraser Institute</t>
  </si>
  <si>
    <t>Former director and founder, EnCana Corporation. Trustee of the Fraser Institute</t>
  </si>
  <si>
    <t>https://www.linkedin.com/in/john-rooney-bb605941/</t>
  </si>
  <si>
    <t>Allergist / Immunologist</t>
  </si>
  <si>
    <t>https://www.healthdoc.ca/listing/dr-milos-krajny-allergist-immunologist-north-york-on</t>
  </si>
  <si>
    <t>https://www.linkedin.com/in/peter-thiessen-02540b43/</t>
  </si>
  <si>
    <t>Retired, Thiessen Orchards</t>
  </si>
  <si>
    <t>Thiessen Orchards</t>
  </si>
  <si>
    <t>Senior Accountant The Friesen Group</t>
  </si>
  <si>
    <t>The Friesen Group</t>
  </si>
  <si>
    <t>https://www.linkedin.com/in/ron-sawatsky-05b35120/</t>
  </si>
  <si>
    <t>Senior Strategy Advisor, Prairie Sky strategy. Chair of Russel Metals Inc (RUS-T) and Desjardins-owned Zag Bank. Former chair of the Canada West Foundation</t>
  </si>
  <si>
    <t>Prairie Sky Strategy, Russel Metals Inc, Zag Bank, Western Investment Company, Canada West Foundation, Parkland Fuel Corp</t>
  </si>
  <si>
    <t>https://prairieskystrategy.ca/jim-dinning/ ; https://www.linkedin.com/in/jim-dinning-631120/details/experience/</t>
  </si>
  <si>
    <t>Former Trustee, Church Properties, Grace Lutheran Church</t>
  </si>
  <si>
    <t>Grace Lutheran Church</t>
  </si>
  <si>
    <t>https://opengovca.com/charity/107444184RR0001</t>
  </si>
  <si>
    <t>President, Square B Construction Ltd.</t>
  </si>
  <si>
    <t>https://www.builder24.org/company-square-b-construction-ltd-in-north-saanich-3300</t>
  </si>
  <si>
    <t>Square B Construction Ltd.</t>
  </si>
  <si>
    <t>Renfrew County Lawyer</t>
  </si>
  <si>
    <t>https://www.lawyernetwork.ca/canada/ontario/renfrew-county/lawyers-profile/william-s-e-chown/716784</t>
  </si>
  <si>
    <t>Dentist, Tyler Dental Artz</t>
  </si>
  <si>
    <t>Tyler Dental Artz</t>
  </si>
  <si>
    <t>https://mappca.com/d-i.html?utm_content=tyler-dental-artz-i383761</t>
  </si>
  <si>
    <t>KASI Technologies Inc.</t>
  </si>
  <si>
    <t>Technical Solutions Specialist, KASI Technologies Inc.</t>
  </si>
  <si>
    <t>https://www.linkedin.com/in/scott-fong-a78a1444/</t>
  </si>
  <si>
    <t>First Officer, Jazz Aviation LP</t>
  </si>
  <si>
    <t>Jazz Aviation LP</t>
  </si>
  <si>
    <t>https://www.linkedin.com/in/yurey-wu-08527133/</t>
  </si>
  <si>
    <t>President of CRS Inc., a corporate restructuring, strategic and management consulting company</t>
  </si>
  <si>
    <t>https://cprising.com/the-nominees/</t>
  </si>
  <si>
    <t>McLean Private Investment Counsel Corporation</t>
  </si>
  <si>
    <t>CEO, McLean Private Investment Counsel Corporation</t>
  </si>
  <si>
    <t>https://www.linkedin.com/in/roderick-mclean-b56ab0a2/ ; https://www.alignable.com/belcarra-bc/mclean-private-investment-counsel-corporation</t>
  </si>
  <si>
    <t>Pillar Properties Corp</t>
  </si>
  <si>
    <t>https://alumni.usask.ca/news/2016/pillars-of-the-home-ice-campaign.php</t>
  </si>
  <si>
    <t>Barrister &amp; Solicitor, KPopeLaw</t>
  </si>
  <si>
    <t>https://www.linkedin.com/in/kenneth-pope-45564341/</t>
  </si>
  <si>
    <t>KPopeLaw</t>
  </si>
  <si>
    <t>Construction manager,PCL Constructors Westcoast Inc.</t>
  </si>
  <si>
    <t>PCL Constructors Westcoast Inc.</t>
  </si>
  <si>
    <t>https://www.linkedin.com/in/lorne-ebenal-2379993/</t>
  </si>
  <si>
    <t>Vice President, Treasury at Canadian Imperial Bank of Commerce (CIBC)</t>
  </si>
  <si>
    <t>Canadian Imperial Bank of Commerce (CIBC)</t>
  </si>
  <si>
    <t>https://www.linkedin.com/in/wojtek-niebrzydowski-7661327/</t>
  </si>
  <si>
    <t>Manager, labour relations, Union Gas Limited</t>
  </si>
  <si>
    <t>Union Gas Limited</t>
  </si>
  <si>
    <t>https://sp.ltc.gov.on.ca/sites/mol/drs/ca/Communications%20and%20Utilities/574-0037-08.pdf</t>
  </si>
  <si>
    <t>Sinden L D Holdings Inc</t>
  </si>
  <si>
    <t>Key principal, Sinden L D Holdings Inc</t>
  </si>
  <si>
    <t>https://www.dnb.com/business-directory/company-profiles.sinden_l_d_holdings_inc.b2ad642f0ae43dc67ba373399b58f340.html</t>
  </si>
  <si>
    <t>https://www.linkedin.com/in/ken-griffith-844373130/</t>
  </si>
  <si>
    <t>https://www.linkedin.com/in/peterboyscafa/</t>
  </si>
  <si>
    <t>Associate Financial Advisor, Boys Financial Services</t>
  </si>
  <si>
    <t>Boys Financial Services</t>
  </si>
  <si>
    <t>https://www.conservativesgi.ca/about</t>
  </si>
  <si>
    <t>Director, Saanich-Gulf Islands Electoral District Association ("Promotes the principles, objectives and policies of the Conservative Party of Canada")</t>
  </si>
  <si>
    <t>https://allpeople.info/norman+g+knecht_compton-petroleum-corporation-ca</t>
  </si>
  <si>
    <t>CFO &amp; VP-Fin at Compton Petroleum Corporation</t>
  </si>
  <si>
    <t>Compton Petroleum Corporation</t>
  </si>
  <si>
    <t>https://www.linkedin.com/in/byron-kaczmarek-9131a645/</t>
  </si>
  <si>
    <t>Former president, Dana Hospitality Inc.</t>
  </si>
  <si>
    <t>Dana Hospitality Inc.</t>
  </si>
  <si>
    <t>https://www.facebook.com/bill.kilfoyle.9/about</t>
  </si>
  <si>
    <t>https://www.linkedin.com/in/willard-ripley-49637317/</t>
  </si>
  <si>
    <t>Owner/general manager, River City Woodworks Inc</t>
  </si>
  <si>
    <t>River City Woodworks Inc</t>
  </si>
  <si>
    <t>Previous Chairman for Alphastar Television Network</t>
  </si>
  <si>
    <t>Alphastar Television Network</t>
  </si>
  <si>
    <t>https://www.corporationwiki.com/Ontario/Milton/alvin-g-bahnman-P3159856.aspx</t>
  </si>
  <si>
    <t xml:space="preserve">Headin' West Ranch </t>
  </si>
  <si>
    <t>Headin' West Ranch</t>
  </si>
  <si>
    <t>http://www.headinwest.ca/Contact.htm</t>
  </si>
  <si>
    <t>Certified Financial Planner, DEAN Financial Ltd.</t>
  </si>
  <si>
    <t>https://www.linkedin.com/in/dan-dean-cfp-clu-20353636/</t>
  </si>
  <si>
    <t>DEAN Financial Ltd.</t>
  </si>
  <si>
    <t>CEO, PARAMA Credit Union</t>
  </si>
  <si>
    <t>https://www.linkedin.com/in/einar-medri-bb87882a/</t>
  </si>
  <si>
    <t>https://www.linkedin.com/in/gary-sommer-1b9285140/</t>
  </si>
  <si>
    <t>Owner, Double S Framing Ltd.</t>
  </si>
  <si>
    <t>PARAMA Credit Union</t>
  </si>
  <si>
    <t>Double S Framing Ltd.</t>
  </si>
  <si>
    <t>https://www.linkedin.com/in/gordonmclean/</t>
  </si>
  <si>
    <t>Retired. Former Commercial Advisor, Unconventional Resources, at Chevron Canda</t>
  </si>
  <si>
    <t>Chevron Canada</t>
  </si>
  <si>
    <t>HR/Total Rewards Consultant, John Abbott Consulting</t>
  </si>
  <si>
    <t>John Abbott Consulting</t>
  </si>
  <si>
    <t>Portfolio Manager, Investment Planning Counsel (IPC Securities Corporation)</t>
  </si>
  <si>
    <t>Investment Planning Counsel (IPC Securities Corporation)</t>
  </si>
  <si>
    <t>https://www.johnsoutsos.com/</t>
  </si>
  <si>
    <t>https://opengovca.com/ontario-employee/kenneth-hull</t>
  </si>
  <si>
    <t>https://www.facebook.com/linda.pahl/about</t>
  </si>
  <si>
    <t>https://www.linkedin.com/in/lloyd-campbell-038884164/</t>
  </si>
  <si>
    <t>Huntsville CAP Debt Centre Manager, Faith Baptist Church</t>
  </si>
  <si>
    <t>http://www.faithmuskoka.ca/staff; https://www.linkedin.com/in/michael-ankenmann-25a14213/</t>
  </si>
  <si>
    <t>https://www.linkedin.com/in/murray-koch-7b961b60/</t>
  </si>
  <si>
    <t>Koch Ford Lincoln</t>
  </si>
  <si>
    <t>Financial Consultant, Kettle Wealth Management Ltd.</t>
  </si>
  <si>
    <t>Kettle Wealth Management Ltd.</t>
  </si>
  <si>
    <t>https://www.facebook.com/KettleWealthManagement/</t>
  </si>
  <si>
    <t>https://www.linkedin.com/in/stu-morton-14a00a69/</t>
  </si>
  <si>
    <t>Aircraft Maintenance Engineer, Apline Helicopters Inc.</t>
  </si>
  <si>
    <t>Apline Helicopters Inc.</t>
  </si>
  <si>
    <t>https://www.facebook.com/darrell.barrett.16/</t>
  </si>
  <si>
    <t>https://www.ratemyprofessors.com/ShowRatings.jsp?tid=2394319</t>
  </si>
  <si>
    <t>https://rocketreach.co/adam-kowalczyk-email_19861505</t>
  </si>
  <si>
    <t>Engineer, Mevex</t>
  </si>
  <si>
    <t>Mevex</t>
  </si>
  <si>
    <t>https://www.linkedin.com/in/arthur-worthington-84aa793a/</t>
  </si>
  <si>
    <t>Owner, King Mechanical</t>
  </si>
  <si>
    <t>https://www.linkedin.com/in/brian-king-896b10152/</t>
  </si>
  <si>
    <t>King Mechanical</t>
  </si>
  <si>
    <t>Stantec Consulting Ltd.</t>
  </si>
  <si>
    <t>https://www.acec.ca/business_search.html/search/profile/id/11098</t>
  </si>
  <si>
    <t>https://www.linkedin.com/in/eliomastroluisi/</t>
  </si>
  <si>
    <t>Senior Vendor Marketing Manager, Dell Technologies, Tech Data</t>
  </si>
  <si>
    <t>Tech Data</t>
  </si>
  <si>
    <t>Energy37 Consulting Inc.</t>
  </si>
  <si>
    <t>https://www.alignable.com/cochrane-ab/looking-for-opportunities/energy37-consulting-inc</t>
  </si>
  <si>
    <t>https://www.linkedin.com/in/john-downs-00650927/</t>
  </si>
  <si>
    <t>Retired General Manager &amp; Secretary-Treasurer at Nexicom</t>
  </si>
  <si>
    <t>Nexicom</t>
  </si>
  <si>
    <t>Director, Eastern Canada Consulting Services Ltd.</t>
  </si>
  <si>
    <t>Eastern Canada Consulting Services Ltd.</t>
  </si>
  <si>
    <t>https://opengovca.com/corporation/420590</t>
  </si>
  <si>
    <t>President, Pacific Plastics Injection Molding</t>
  </si>
  <si>
    <t>https://www.linkedin.com/in/lance-nadeau-593a8285/</t>
  </si>
  <si>
    <t>https://www.linkedin.com/in/michael-griffin-69249828/</t>
  </si>
  <si>
    <t>Partner, Goodman &amp; Griffin</t>
  </si>
  <si>
    <t>https://www.linkedin.com/in/mitchtomulka/</t>
  </si>
  <si>
    <t xml:space="preserve"> Pacific Plastics Injection Molding</t>
  </si>
  <si>
    <t>First National Financial LP</t>
  </si>
  <si>
    <t>Art Director, InPrint Copy &amp; Signs</t>
  </si>
  <si>
    <t>https://www.linkedin.com/in/nolimababangloob/</t>
  </si>
  <si>
    <t>Owner, Wild Man Ricing Ltd.</t>
  </si>
  <si>
    <t>Wild Man Ricing Ltd.</t>
  </si>
  <si>
    <t>https://www.linkedin.com/in/richard-atkins-1a638b30/</t>
  </si>
  <si>
    <t>https://www.facebook.com/rod.spence.79/about</t>
  </si>
  <si>
    <t>Owner and Optometrist, Insight Eye Care</t>
  </si>
  <si>
    <t>Insight Eye Care</t>
  </si>
  <si>
    <t>https://www.linkedin.com/in/steven-major-3770ab116/</t>
  </si>
  <si>
    <t>Litigator at Bennett Jones LLP. Chair of the Canadian Energy Executive Association with a job description of "Promoting Canadian Energy and Networking with High Level Energy Executives"</t>
  </si>
  <si>
    <t xml:space="preserve">Bennett Jones LLP, Canadian Energy Executive Association </t>
  </si>
  <si>
    <t>Former Director, AlbertInvest Capital Corporation (Dissolved)</t>
  </si>
  <si>
    <t xml:space="preserve"> AlbertInvest Capital Corporation</t>
  </si>
  <si>
    <t>Remington Land &amp; Cattle Company Inc</t>
  </si>
  <si>
    <t>https://www.dnb.com/business-directory/company-profiles.remington_land__cattle_company_inc.c6f89fbc9ab9c67cb37915e7c87c4e70.html</t>
  </si>
  <si>
    <t>https://www.linkedin.com/in/graham-green-476139101/</t>
  </si>
  <si>
    <t>Associate Portfolio Manager MM Fund, Spartan Fund Management</t>
  </si>
  <si>
    <t>https://www.linkedin.com/in/ed-sollbach-aa136720/</t>
  </si>
  <si>
    <t>Principal, Intrepid Resources Ltd.</t>
  </si>
  <si>
    <t>Intrepid Resources Ltd., Intrepid Energy Ltd., Segue Energy Corporation</t>
  </si>
  <si>
    <t>Instrument/Electrical Project Coordinator, The Dow Chemical Company</t>
  </si>
  <si>
    <t>https://www.linkedin.com/in/allan-brown-156654a4/</t>
  </si>
  <si>
    <t>The Dow Chemical Company</t>
  </si>
  <si>
    <t>https://www.linkedin.com/in/darren-delean-2a17337/</t>
  </si>
  <si>
    <t>President, 22global Inc</t>
  </si>
  <si>
    <t>22global Inc</t>
  </si>
  <si>
    <t>President, Rocky Mountain Equipment</t>
  </si>
  <si>
    <t>https://www.linkedin.com/in/derek-stimson-08964aa8/</t>
  </si>
  <si>
    <t>Rocky Mountain Equipment</t>
  </si>
  <si>
    <t>Founder &amp; president, Integrated Wealth Management</t>
  </si>
  <si>
    <t>Integrated Wealth Management</t>
  </si>
  <si>
    <t>https://www.linkedin.com/in/andrew-h-ruhland-cfp-04b83260/</t>
  </si>
  <si>
    <t>https://www.companiesofcanada.com/person/1019250/nicholas-elworthy</t>
  </si>
  <si>
    <t>Oral Surgeon</t>
  </si>
  <si>
    <t>https://www.ratemds.com/doctor-ratings/103176/Dr-Randall-Kreutz-Edmonton-AB.html/</t>
  </si>
  <si>
    <t>Blue Metal Mechanical Inc</t>
  </si>
  <si>
    <t>https://www.dnb.com/business-directory/company-profiles.blue_metal_mechanical_inc.c85c14106c64c3c848b9597ee8bfdd6f.html</t>
  </si>
  <si>
    <t>Key principal, Blue Metal Mechanical Inc</t>
  </si>
  <si>
    <t>Senior Financial Advisor, Manulife Securities Incorporated</t>
  </si>
  <si>
    <t>Manulife Securities Incorporated</t>
  </si>
  <si>
    <t>https://kurtismycfo.com/</t>
  </si>
  <si>
    <t>Director of Research at The Explorers and Producers Association of Canada (EPAC)</t>
  </si>
  <si>
    <t>The Explorers and Producers Association of Canada (EPAC)</t>
  </si>
  <si>
    <t>https://www.linkedin.com/in/gordon-tait-b0547a108/</t>
  </si>
  <si>
    <t>https://www.linkedin.com/in/kevin-mockford-41854161/</t>
  </si>
  <si>
    <t>Associate, NAI Commercial Real Estate Edmonton</t>
  </si>
  <si>
    <t>NAI Commercial Real Estate Edmonton</t>
  </si>
  <si>
    <t>Owner, Advanced Technical Security Solutions - Oracle Security Group</t>
  </si>
  <si>
    <t>Oracle Security Group</t>
  </si>
  <si>
    <t>https://www.linkedin.com/in/hank-boschmann-a6809b62/</t>
  </si>
  <si>
    <t>Founding Principal, Upstream Strategy Group</t>
  </si>
  <si>
    <t>Upstream Strategy Group</t>
  </si>
  <si>
    <t>https://www.linkedin.com/in/michael-diamond-80379017/</t>
  </si>
  <si>
    <t>President and Chief Executive Officer of Bittercreek Capital Corporation. Chairman, MustGrow Biologics Corp.</t>
  </si>
  <si>
    <t>Bittercreek Capital Corporation, MustGrow Biologics Corp.</t>
  </si>
  <si>
    <t>https://mustgrow.ca/team/</t>
  </si>
  <si>
    <t>Former director, Eastern Canada Consulting Services Ltd. (Dissolved)</t>
  </si>
  <si>
    <t>https://federalcorporation.ca/corporation/420590</t>
  </si>
  <si>
    <t>Vice President and Portfolio Manager, Nexus Investment Management</t>
  </si>
  <si>
    <t>Nexus Investment Management</t>
  </si>
  <si>
    <t>https://www.linkedin.com/in/fergus-gould/</t>
  </si>
  <si>
    <t>https://www.linkedin.com/in/chris-moser-25462b20/</t>
  </si>
  <si>
    <t>President, Moser Landscape Group</t>
  </si>
  <si>
    <t>Moser Landscape Group</t>
  </si>
  <si>
    <t>Managing Director at Camcor Partners</t>
  </si>
  <si>
    <t>Camcor Partners</t>
  </si>
  <si>
    <t>https://www.zoominfo.com/p/Cameron-Mcveigh/337571756</t>
  </si>
  <si>
    <t>Dentist, Marinovich Dental</t>
  </si>
  <si>
    <t>https://marinovichdental.com/our-doctors/</t>
  </si>
  <si>
    <t>Marinovich Dental</t>
  </si>
  <si>
    <t>Group CFO, Blackburn Marshall Construction (NE) Limited</t>
  </si>
  <si>
    <t>https://www.linkedin.com/in/kees-winter-97a507134/</t>
  </si>
  <si>
    <t>Blackburn Marshall Construction (NE) Limited</t>
  </si>
  <si>
    <t>Founder, Raymark Capital Inc.</t>
  </si>
  <si>
    <t>https://www.linkedin.com/in/rick-shannon-94538728/</t>
  </si>
  <si>
    <t>Raymark Capital Inc.</t>
  </si>
  <si>
    <t>https://www.linkedin.com/in/wade-becker-02646277/</t>
  </si>
  <si>
    <t>President &amp; CEO, Pinecrest Energy Inc.</t>
  </si>
  <si>
    <t>Pinecrest Energy Inc., Peerless Energy Inc., Crescent Point Energy</t>
  </si>
  <si>
    <t>Principal, Nadler Family Business</t>
  </si>
  <si>
    <t>Nadler Family Business</t>
  </si>
  <si>
    <t>https://www.linkedin.com/in/allan-nadler-4a308210/ ; https://twitter.com/allannadler</t>
  </si>
  <si>
    <t>Aaron, Linda and Ted Zacks Family Philanthropic Fund</t>
  </si>
  <si>
    <t>https://jewishcommunityfoundation.com/book_of_life/aaron-linda-and-ted-zacks-family-philanthropic-fund-2/</t>
  </si>
  <si>
    <t>Chris Rots Enterprises</t>
  </si>
  <si>
    <t>Compass Directional Services Ltd.</t>
  </si>
  <si>
    <t>President, Compass Directional Services Ltd.</t>
  </si>
  <si>
    <t>https://www.linkedin.com/in/rob-savoy-0a2b4231/</t>
  </si>
  <si>
    <t>http://www.truckingcompanies.ca/trucking_deranway-trucking-ltd/</t>
  </si>
  <si>
    <t>Deranway Trucking Ltd</t>
  </si>
  <si>
    <t>Primary contact, Deranway Trucking Ltd (Oilfield Equipment and Hazmat services)</t>
  </si>
  <si>
    <t>Director, Sound Servant Ministries</t>
  </si>
  <si>
    <t>Sound Servant Ministries</t>
  </si>
  <si>
    <t>https://opengovca.com/corporation/3451542</t>
  </si>
  <si>
    <t>https://www.linkedin.com/in/gerryepp/</t>
  </si>
  <si>
    <t>President &amp; Chief Engineer, StructureCraft Builders Inc</t>
  </si>
  <si>
    <t>https://www.linkedin.com/in/bill-andonov-3151b178/</t>
  </si>
  <si>
    <t>Systems Administrator, Bell Media, Inc.</t>
  </si>
  <si>
    <t>Bell Media, Inc.</t>
  </si>
  <si>
    <t>https://www.linkedin.com/in/john-dunn-09609067/</t>
  </si>
  <si>
    <t>MD, C. Crawford MPC</t>
  </si>
  <si>
    <t>C. Crawford MPC</t>
  </si>
  <si>
    <t>https://www.linkedin.com/in/douglas-crawford-2a323017/</t>
  </si>
  <si>
    <t>Lobbyist/consultant, Chicken Farmers of Canada</t>
  </si>
  <si>
    <t>https://lobbycanada.gc.ca/app/secure/ocl/lrs/do/vwRg?cno=15564&amp;regId=897196</t>
  </si>
  <si>
    <t>Macgregors Meat and Seafood Ltd.</t>
  </si>
  <si>
    <t>Chicken Farmers of Canada</t>
  </si>
  <si>
    <t>https://www.emeryvillagevoice.ca/Macgregors-Meat-and-Seafood-Ltd-</t>
  </si>
  <si>
    <t>President and GM of Macgregors Meat and Seafood Ltd.</t>
  </si>
  <si>
    <t>https://www.linkedin.com/in/charles-maxwell-51302310a/</t>
  </si>
  <si>
    <t>Physician</t>
  </si>
  <si>
    <t>https://webcache.googleusercontent.com/search?q=cache:UThovA7vpWkJ:https://www.physiciansandsurgeonsdirectory.ca/bc/abbotsford/offices-of-health-practitioner/dr-tyrone-soodeen/+&amp;cd=2&amp;hl=en&amp;ct=clnk&amp;gl=ca</t>
  </si>
  <si>
    <t>https://www.linkedin.com/in/robert-scott-992a1526/</t>
  </si>
  <si>
    <t>Chief Technical and Training at Yukon Workers' Compensation Health and Safety Board</t>
  </si>
  <si>
    <t>Yukon Workers' Compensation Health and Safety Board</t>
  </si>
  <si>
    <t>https://www.linkedin.com/in/mel-belich-143b604/</t>
  </si>
  <si>
    <t>Independent Oil &amp; Energy Professional. Former Chairman, Compton Petroleum Corp</t>
  </si>
  <si>
    <t>Compton Petroleum Corp</t>
  </si>
  <si>
    <t>President/Secretary, Lexington Homes &amp; Construction Ltd.</t>
  </si>
  <si>
    <t>Lexington Homes &amp; Construction Ltd.</t>
  </si>
  <si>
    <t>https://www.bbb.org/ca/sk/saskatoon/profile/home-builders/lexington-homes-construction-ltd-0167-21325/details</t>
  </si>
  <si>
    <t>Principal, Crazy Hill Resources Ltd. Former director, Merendon</t>
  </si>
  <si>
    <t>Crazy Hill Resources Ltd., Merendon</t>
  </si>
  <si>
    <t>https://www.asc.ca/-/media/ASC-Documents-part-1/Notices-Decisions-Orders-Rulings/Enforcement/2019/01/ARBOUR-ENERGY-INC-DEC-20120330-4155039v1.ashx</t>
  </si>
  <si>
    <t>Controller, Excalibur Drilling</t>
  </si>
  <si>
    <t>https://www.zoominfo.com/pic/excalibur-drilling-ltd/41733932</t>
  </si>
  <si>
    <t>Excalibur Drilling</t>
  </si>
  <si>
    <t>Associate, Bennett Jones LLP</t>
  </si>
  <si>
    <t>Bennett Jones LLP</t>
  </si>
  <si>
    <t>Chairman, IBK Capital Corp.</t>
  </si>
  <si>
    <t>https://ibkcapital.com/team/william-f-white/</t>
  </si>
  <si>
    <t>Burns Fry Limited, Vanguard Trust of Canada Ltd., The Peoples Church, Toronto, Barry Moore Minitstries Inc.</t>
  </si>
  <si>
    <t>Owner, Foothills Radiography &amp; Inspct</t>
  </si>
  <si>
    <t>https://www.allbiz.ca/foothills-radiography-inspct-780-723-7766</t>
  </si>
  <si>
    <t>Foothills Radiography &amp; Inspct</t>
  </si>
  <si>
    <t>https://www.torontoimplant.com/</t>
  </si>
  <si>
    <t>Periodontist, Periodontal Specialists</t>
  </si>
  <si>
    <t>Periodontal Specialists</t>
  </si>
  <si>
    <t>CEO, Trican Well Service Ltd.</t>
  </si>
  <si>
    <t>Trican Well Service Ltd.</t>
  </si>
  <si>
    <t>Owner, Reinhart Group</t>
  </si>
  <si>
    <t>https://www.linkedin.com/in/jason-reinhart-7a00387/</t>
  </si>
  <si>
    <t>Reinhart Group</t>
  </si>
  <si>
    <t>https://www.linkedin.com/in/saberis/</t>
  </si>
  <si>
    <t>President, Saberis</t>
  </si>
  <si>
    <t>https://www.linkedin.com/in/keith-haxton-521561101/</t>
  </si>
  <si>
    <t>Owner, Haxton Holdings Ltd.</t>
  </si>
  <si>
    <t>Haxton Holdings Ltd.</t>
  </si>
  <si>
    <t>Pediatrician</t>
  </si>
  <si>
    <t>https://www.ratemds.com/doctor-ratings/80421/Dr-Zoltan-Horvath-Langley-BC.html/</t>
  </si>
  <si>
    <t>President, Prairie Mud Service</t>
  </si>
  <si>
    <t>https://prairiemud.ca/staff/</t>
  </si>
  <si>
    <t>https://www.linkedin.com/in/dennis-mozak-82183a20a/</t>
  </si>
  <si>
    <t>CEO, Primary Capital</t>
  </si>
  <si>
    <t>http://primarycapital.ca/about/team/</t>
  </si>
  <si>
    <t>Primary Capital</t>
  </si>
  <si>
    <t>https://www.linkedin.com/in/ben-vermeulen-910b85a/</t>
  </si>
  <si>
    <t>SonbShip Yacht Builders Ltd</t>
  </si>
  <si>
    <t>Owner, SonbShip Yacht Builders Ltd</t>
  </si>
  <si>
    <t>https://jssbarristers.ca/litigators/a-webster-macdonald-jr-qc/</t>
  </si>
  <si>
    <t>Counsel, JSS Barristers</t>
  </si>
  <si>
    <t>President &amp; CEO, Strike Group</t>
  </si>
  <si>
    <t>https://www.linkedin.com/in/stephen-smith-291877a/</t>
  </si>
  <si>
    <t>CEO, Karve Energy</t>
  </si>
  <si>
    <t>Karve Energy</t>
  </si>
  <si>
    <t>http://www.karveenergy.com/about.html</t>
  </si>
  <si>
    <t>Senior Partner and President of NAI Advent</t>
  </si>
  <si>
    <t>NAI Advent</t>
  </si>
  <si>
    <t>https://www.naiadvent.com/our-team/garry-bobke/</t>
  </si>
  <si>
    <t>Brian Surerus</t>
  </si>
  <si>
    <t>Key Principal, Surerus Construction &amp; Development Ltd</t>
  </si>
  <si>
    <t>https://www.alaskahighwaynews.ca/local-business/surerus-pipeline-celebrates-50-years-of-western-adventure-3504693</t>
  </si>
  <si>
    <t>Surerus Construction &amp; Development Ltd</t>
  </si>
  <si>
    <t>President, Viridian Family Office</t>
  </si>
  <si>
    <t>https://www.linkedin.com/in/snikiforuk/</t>
  </si>
  <si>
    <t>https://kumlinsullivan.com/our-people</t>
  </si>
  <si>
    <t>Founding partner, Kumlin Sullivan Architecture Studio</t>
  </si>
  <si>
    <t>President, Wood Automotive Group</t>
  </si>
  <si>
    <t>Wood Automotive Group</t>
  </si>
  <si>
    <t>https://www.linkedin.com/in/gerry-wood-03244610/</t>
  </si>
  <si>
    <t>Alan Chambers and Associates</t>
  </si>
  <si>
    <t>https://www.linkedin.com/in/alan-chambers-54605272/</t>
  </si>
  <si>
    <t>Board member, Condominium Management Regulatory Authority of Ontario (CMRAO)</t>
  </si>
  <si>
    <t>https://www.linkedin.com/in/kerry-carmichael-8ba3a713/</t>
  </si>
  <si>
    <t>Condominium Management Regulatory Authority of Ontario (CMRAO)</t>
  </si>
  <si>
    <t>Burlington Rifle and Revolver Club</t>
  </si>
  <si>
    <t>https://search.hipinfo.info/record/BTN2937</t>
  </si>
  <si>
    <t>Chairman &amp; Chief Executive Officer at Reserve Royalty Income Trust</t>
  </si>
  <si>
    <t>https://www.theglobeandmail.com/report-on-business/industry-news/energy-and-resources/energy-patch-bad-boy-back-in-gear/article1212503/</t>
  </si>
  <si>
    <t>Reserve Royalty Income Trust</t>
  </si>
  <si>
    <t>Co-founder and Managing Director, WealthBridge</t>
  </si>
  <si>
    <t>https://wealthbridge.com/john-davis/</t>
  </si>
  <si>
    <t>President, TEMEC Engineering Group Ltd.</t>
  </si>
  <si>
    <t>TEMEC Engineering Group Ltd.</t>
  </si>
  <si>
    <t>https://www.linkedin.com/in/drew-robertson-61241664/</t>
  </si>
  <si>
    <t>Key principal, Taillieu Construction Ltd</t>
  </si>
  <si>
    <t>Taillieu Construction Ltd</t>
  </si>
  <si>
    <t>https://www.dnb.com/business-directory/company-profiles.taillieu_construction_ltd.1b75850b5de162602a13946843b02cf9.html</t>
  </si>
  <si>
    <t>President &amp; CEO, geoLOGIC systems</t>
  </si>
  <si>
    <t>https://www.globalenergyshow.com/speakers/2021-executive-committee/david-hood/</t>
  </si>
  <si>
    <t>https://federalcorporation.ca/director/ron-mannix</t>
  </si>
  <si>
    <t>https://opengovca.com/corporation/4499646</t>
  </si>
  <si>
    <t>https://www.coril.com/about-coril-holdings/</t>
  </si>
  <si>
    <t>President, Commworx Integrated Solutions Corp.</t>
  </si>
  <si>
    <t>http://www.companylisting.ca/Commworx_Corp/default.aspx</t>
  </si>
  <si>
    <t>https://www.linkedin.com/in/ron-cirotto-85590a38/</t>
  </si>
  <si>
    <t>President, amortization.com ltd</t>
  </si>
  <si>
    <t>amortization.com ltd</t>
  </si>
  <si>
    <t>All Donors</t>
  </si>
  <si>
    <t>Key Donors</t>
  </si>
  <si>
    <t>(All)</t>
  </si>
  <si>
    <t>Company(s)</t>
  </si>
  <si>
    <t>All Donors by Company</t>
  </si>
  <si>
    <t>Province</t>
  </si>
  <si>
    <t>Trimac Transportation</t>
  </si>
  <si>
    <t>Assistant Vice President &amp; Team Director, Commercial Financing, First National Financial LP</t>
  </si>
  <si>
    <t>T&amp;T Properties and President,Rathcliffe Holdings Limited</t>
  </si>
  <si>
    <t>RBC Wealth Management</t>
  </si>
  <si>
    <t>DC Foods Inc.</t>
  </si>
  <si>
    <t>Nature’s Fare Markets</t>
  </si>
  <si>
    <t>Independent financial consultunt (Jake Kadwell and Associates)</t>
  </si>
  <si>
    <t>Jake Kadwell and Associates</t>
  </si>
  <si>
    <t>Cequence Energy</t>
  </si>
  <si>
    <t>Software Specialist at Maestro Technologies Inc.</t>
  </si>
  <si>
    <t>Maestro Technologies Inc.</t>
  </si>
  <si>
    <t>University of New Brunswick</t>
  </si>
  <si>
    <t>Smart Tap Solutions Inc.</t>
  </si>
  <si>
    <t>Brookfield Asset Management</t>
  </si>
  <si>
    <t>CRS Inc</t>
  </si>
  <si>
    <t>Saanich-Gulf Islands Electoral District Association</t>
  </si>
  <si>
    <t>Goodman &amp; Griffin</t>
  </si>
  <si>
    <t>InPrint Copy &amp; Signs</t>
  </si>
  <si>
    <t>MM Fund,Spartan Fund Management</t>
  </si>
  <si>
    <t>StructureCraft Builders Inc</t>
  </si>
  <si>
    <t>Prairie Mud Service</t>
  </si>
  <si>
    <t>JSS Barristers</t>
  </si>
  <si>
    <t>Strike Group</t>
  </si>
  <si>
    <t>Viridian Family Office</t>
  </si>
  <si>
    <t>Kumlin Sullivan Architecture Studio</t>
  </si>
  <si>
    <t>WealthBridge</t>
  </si>
  <si>
    <t>geoLOGIC systems</t>
  </si>
  <si>
    <t>Commworx Integrated Solutions Corp.</t>
  </si>
  <si>
    <t>43rd general election</t>
  </si>
  <si>
    <t>Canada Proud Election Fundraising</t>
  </si>
  <si>
    <t>Data retrieved</t>
  </si>
  <si>
    <t>https://www.desmog.com/canada-proud</t>
  </si>
  <si>
    <t xml:space="preserve"> Identify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</si>
</sst>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1"/>
    <xf numFmtId="14" fontId="1" fillId="0" borderId="0" xfId="0" applyNumberFormat="1" applyFont="1"/>
    <xf numFmtId="164" fontId="1" fillId="0" borderId="0" xfId="0" applyNumberFormat="1" applyFon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pivotButton="1" applyNumberFormat="1"/>
    <xf numFmtId="165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left" indent="1"/>
    </xf>
    <xf numFmtId="165" fontId="1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8" fillId="0" borderId="0" xfId="0" applyFont="1"/>
    <xf numFmtId="165" fontId="7" fillId="0" borderId="0" xfId="1" applyNumberFormat="1" applyFont="1"/>
  </cellXfs>
  <cellStyles count="2">
    <cellStyle name="Hyperlink" xfId="1" builtinId="8"/>
    <cellStyle name="Normal" xfId="0" builtinId="0"/>
  </cellStyles>
  <dxfs count="927"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69.510141435188" createdVersion="8" refreshedVersion="8" minRefreshableVersion="3" recordCount="501" xr:uid="{C814DAEF-5822-BC4D-81AB-A919E54DD985}">
  <cacheSource type="worksheet">
    <worksheetSource ref="A1:R1048576" sheet="Data"/>
  </cacheSource>
  <cacheFields count="22">
    <cacheField name="Source" numFmtId="0">
      <sharedItems containsBlank="1"/>
    </cacheField>
    <cacheField name="Election Day" numFmtId="0">
      <sharedItems containsNonDate="0" containsDate="1" containsString="0" containsBlank="1" minDate="2019-10-21T00:00:00" maxDate="2021-09-21T00:00:00" count="3">
        <d v="2021-09-20T00:00:00"/>
        <d v="2019-10-21T00:00:00"/>
        <m/>
      </sharedItems>
      <fieldGroup par="19" base="1">
        <rangePr groupBy="months" startDate="2019-10-21T00:00:00" endDate="2021-09-21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21-09-21"/>
        </groupItems>
      </fieldGroup>
    </cacheField>
    <cacheField name="Election" numFmtId="0">
      <sharedItems containsBlank="1" count="5">
        <s v="44th general election"/>
        <s v="43rd general election"/>
        <m/>
        <s v="43 general election" u="1"/>
        <s v="44 general election" u="1"/>
      </sharedItems>
    </cacheField>
    <cacheField name="No." numFmtId="0">
      <sharedItems containsString="0" containsBlank="1" containsNumber="1" containsInteger="1" minValue="1" maxValue="280"/>
    </cacheField>
    <cacheField name="Full Name (Edited)" numFmtId="0">
      <sharedItems containsBlank="1" count="452">
        <s v="Philip Smith"/>
        <s v="Bruce Staal"/>
        <s v="Murray S. Allen"/>
        <s v="Blake &amp; Rita Wallace"/>
        <s v="Brian Felesky"/>
        <s v="Kin Har D. Ho"/>
        <s v="Raymond Stonall"/>
        <s v="Richard Bradlow"/>
        <s v="David Mckerroll"/>
        <s v="Ken Wilson"/>
        <s v="Ron Greene"/>
        <s v="Frank Domenichiello"/>
        <s v="Scott Bratt"/>
        <s v="Anthony &amp; Meta Brouwer"/>
        <s v="James Cowan"/>
        <s v="Maurice McCaig"/>
        <s v="Ron Brenneman"/>
        <s v="John C Cunningham"/>
        <s v="Andrew Tylman"/>
        <s v="Aubrey Baillie"/>
        <s v="Randy Sander"/>
        <s v="Andrew L. Weishar"/>
        <s v="John Rowen"/>
        <s v="Gabriel Tanguay"/>
        <s v="Catherine Vossen"/>
        <s v="Dennis Fox"/>
        <s v="Donald Kilimnik"/>
        <s v="Emely E. Johnston"/>
        <s v="Gordon Gutrath"/>
        <s v="Joyce Fehr"/>
        <s v="Michael Sherwood"/>
        <s v="Mike Komar"/>
        <s v="Rory Polson"/>
        <s v="Shane McGowan"/>
        <s v="William Saunderson"/>
        <s v="Yaariv Khaykin"/>
        <s v="Edwin &amp; Shirley Oakley"/>
        <s v="Betty R. Dell"/>
        <s v="Brenda C. Stewart"/>
        <s v="Cameron B. Walker"/>
        <s v="J. Reid Hannan"/>
        <s v="John A. Pollock"/>
        <s v="John B. Thomas"/>
        <s v="Lesley G. Lacey"/>
        <s v="Rudolf &amp; Erika Ernst"/>
        <s v="William P. Bradley"/>
        <s v="Andrew Slezak"/>
        <s v="Dennis Aubrey Smith"/>
        <s v="Earl Slimmon"/>
        <s v="Jake A. Kadwell"/>
        <s v="James Carr"/>
        <s v="Jim Campbell"/>
        <s v="Judy Smith"/>
        <s v="M.J. Guindon"/>
        <s v="Phyllis M. May"/>
        <s v="Marjatta Aaltonen"/>
        <s v="Alan Anderson"/>
        <s v="Bernard Loates"/>
        <s v="Cal Wenzel"/>
        <s v="Carlton Forsyth"/>
        <s v="Catherine Sproule"/>
        <s v="Chantel Rosati"/>
        <s v="D. Michael G. Stewart"/>
        <s v="Don Irving"/>
        <s v="Donald Archibald"/>
        <s v="Douglas Verkaik"/>
        <s v="Edna Bodie"/>
        <s v="Eva Friesen"/>
        <s v="Frank Pyatt"/>
        <s v="Gerry Lidington"/>
        <s v="Glen Wright"/>
        <s v="Glenn McKay"/>
        <s v="Jason Battershill"/>
        <s v="Jeff Hyslop"/>
        <s v="Jeffrey Valliant"/>
        <s v="Jim Delaney"/>
        <s v="John Reska"/>
        <s v="Joseph Hamley"/>
        <s v="Julie Bond"/>
        <s v="Ken Brown"/>
        <s v="Larry Smith"/>
        <s v="Lawrence Bezeau"/>
        <s v="Mark Copithorne"/>
        <s v="Mark Nesbitt"/>
        <s v="Mark O'Farrell"/>
        <s v="Michael Bernstein"/>
        <s v="Michael Korenberg"/>
        <s v="Norma Barber"/>
        <s v="Patricia Sparkhall"/>
        <s v="Paul Speer"/>
        <s v="Philip F. Lambert"/>
        <s v="Richard Dobson"/>
        <s v="Richard Tattersall"/>
        <s v="Sherri Logel"/>
        <s v="Terry Gunderman"/>
        <s v="Terry Triskan"/>
        <s v="Robert Janson"/>
        <s v="Tom O'Malley"/>
        <s v="Urban Ryan"/>
        <s v="Robert W. Neald"/>
        <s v="Barry Kirkham"/>
        <s v="Christopher Matthews"/>
        <s v="Clarissa M. Abel"/>
        <s v="Elma Lank"/>
        <s v="David Desautels"/>
        <s v="Dean Shepard"/>
        <s v="Derrick Blackwood"/>
        <s v="Donald G. Mackay"/>
        <s v="Gerald L. Knowlton"/>
        <s v="Gordon Arnell"/>
        <s v="Grant Jason"/>
        <s v="Gwyn Morgan"/>
        <s v="John A. Austin"/>
        <s v="John B. Padfield"/>
        <s v="John D. Rooney"/>
        <s v="John Hency Maclean"/>
        <s v="John K. Bergen"/>
        <s v="Julia L. Hampton"/>
        <s v="Keith Bradley"/>
        <s v="MIlos Krajny"/>
        <s v="Nancy A. Williams"/>
        <s v="Nicholas Hall-Patch"/>
        <s v="Norbert &amp; Yvette Christensen"/>
        <s v="P. John Zekveld"/>
        <s v="Patricia Jean Rowland"/>
        <s v="Peter R. Armstrong"/>
        <s v="Peter Thiessen"/>
        <s v="Phyllis J. Page"/>
        <s v="Ron Sawatsky"/>
        <s v="Ronald &amp; Katherine Putman"/>
        <s v="Jim Dinning"/>
        <s v="Sidney T. Down"/>
        <s v="Victor Brandl"/>
        <s v="Walter A. Haberman"/>
        <s v="Wayne B. Barrie"/>
        <s v="William S.E. Chown"/>
        <s v="Robert Spankie"/>
        <s v="Jolan &amp; Leslie Csordas"/>
        <s v="Jean Thibodeau"/>
        <s v="Kenneth Koskinen"/>
        <s v="Bev Phillips"/>
        <s v="William Tyler"/>
        <s v="Scott Fong"/>
        <s v="Dennis Budgen"/>
        <s v="Gordon Wyness"/>
        <s v="C Ann Bowers"/>
        <s v="YuRey Wu"/>
        <s v="Gary Colter"/>
        <s v="Roderick McLean"/>
        <s v="Basil Waslen"/>
        <s v="Deborah Struk"/>
        <s v="Dale &amp; Carol Tingley"/>
        <s v="Kenneth Pope"/>
        <s v="Lorne Ebenal"/>
        <s v="W. Niebrzydowski"/>
        <s v="Wayne Pendree"/>
        <s v="John McReynolds"/>
        <s v="David Harley"/>
        <s v="Larry Sinden"/>
        <s v="Kenneth W Griffith"/>
        <s v="Evelyn Fisher"/>
        <s v="Moses Koh"/>
        <s v="Peter Boys"/>
        <s v="Alan Hannebauer"/>
        <s v="Gary Freeman"/>
        <s v="John Wiwcharyk"/>
        <s v="Norman Glen Knecht"/>
        <s v="Ed Power"/>
        <s v="Robert Dean Collins"/>
        <s v="Robert Davies"/>
        <s v="Bonnie Thomas"/>
        <s v="Byron Kaczmarek"/>
        <s v="Robert P Trotier"/>
        <s v="Robert Knapp"/>
        <s v="Albert Noble"/>
        <s v="Andrea Morgan"/>
        <s v="Christina Wolf"/>
        <s v="Elden Kelly"/>
        <s v="Frank Mills"/>
        <s v="Robert Johnstone"/>
        <s v="Ron McCardell"/>
        <s v="Steven Dekker"/>
        <s v="Sylvia Morbitzer"/>
        <s v="William A Kilfoyle"/>
        <s v="Willard Ripley"/>
        <s v="Dianne Lawson"/>
        <s v="Rosemary Newman"/>
        <s v="Alvin Bahnman"/>
        <s v="Blaine Cantalope"/>
        <s v="Brenda Bennett"/>
        <s v="Bryce Lowry"/>
        <s v="Dan Dean"/>
        <s v="Dave Cobb"/>
        <s v="David Henderson"/>
        <s v="Donald Cutts"/>
        <s v="Einar Medri"/>
        <s v="Gary Sommer"/>
        <s v="George Tipliski"/>
        <s v="Gordon McLean"/>
        <s v="Greg Gris"/>
        <s v="Hubert Casselman"/>
        <s v="Jeremy Duchesne"/>
        <s v="John Abbott"/>
        <s v="John Soutsos"/>
        <s v="Kenneth Hull"/>
        <s v="Linda Pahl"/>
        <s v="Lloyd Campbell"/>
        <s v="Michael Ankenmann"/>
        <s v="Murray Koch"/>
        <s v="Nigel A Kettle"/>
        <s v="Peter Leis"/>
        <s v="Rick Wernick"/>
        <s v="Stuart Morton"/>
        <s v="Donald &amp; Bonnie Hilgartner"/>
        <s v="Brian Wallis"/>
        <s v="Darrell Barrett"/>
        <s v="Pierre Marechal"/>
        <s v="Ed Manz"/>
        <s v="Greg Tighe"/>
        <s v="Jay Scott"/>
        <s v="John Reynolds"/>
        <s v="Kerri Zandberg"/>
        <s v="Karen Ruddy"/>
        <s v="Marie Suderman"/>
        <s v="Peter Rawlings"/>
        <s v="Randall Nehring"/>
        <s v="Hanna Schuster"/>
        <s v="Adam Kowalczyk"/>
        <s v="Arthur Worthington"/>
        <s v="Brian King"/>
        <s v="George Patton"/>
        <s v="Clark Seaborn"/>
        <s v="David Culham"/>
        <s v="David Forrest"/>
        <s v="David Littlejohn"/>
        <s v="Dennis Hunt"/>
        <s v="Dorothy Horwood"/>
        <s v="Doug Phimister"/>
        <s v="Douglas Reimer"/>
        <s v="Elio Mastroluisi"/>
        <s v="George McPherson"/>
        <s v="Ian McConnell"/>
        <s v="James Hardy"/>
        <s v="Jarvis Hoult"/>
        <s v="John Downs"/>
        <s v="Margaret Tarrel"/>
        <s v="Joseph St. Denis"/>
        <s v="Joyce Popma"/>
        <s v="Junior Juss"/>
        <s v="Lance Nadeau"/>
        <s v="Lynne Grober"/>
        <s v="Simon McInnes"/>
        <s v="Michael Griffin"/>
        <s v="Mitchell Tomulka"/>
        <s v="Monica Glidden"/>
        <s v="Nancy Armstrong"/>
        <s v="Noli Mababangloob"/>
        <s v="Joy McLeod"/>
        <s v="Peter T. Campbell"/>
        <s v="Richard Atkins"/>
        <s v="Robert Coleman"/>
        <s v="Robert Morrison"/>
        <s v="Rod Spence"/>
        <s v="Roger Stephens"/>
        <s v="Gary Mitchell"/>
        <s v="Tim Sloss"/>
        <s v="Steven Major"/>
        <s v="Ron &amp; Colette Ulliac"/>
        <s v="Terry Smith"/>
        <s v="Donald Woods"/>
        <s v="Richard Edward Power"/>
        <s v="Doug L Clark"/>
        <s v="Thomas D Pinder"/>
        <s v="Terrence C Parsons"/>
        <s v="Allen C Kirschner"/>
        <s v="Gordon &amp; Jean Gilchrist"/>
        <s v="Thomas Woznow"/>
        <s v="Donna Remington"/>
        <s v="Douglas Macdonald"/>
        <s v="Edward Horne"/>
        <s v="Graham Green"/>
        <s v="Ed Sollbach"/>
        <s v="Toomas Loo"/>
        <s v="James Kay"/>
        <s v="Allan Brown"/>
        <s v="Darren deLean"/>
        <s v="Ken Murton"/>
        <s v="David Blackwood"/>
        <s v="Stacey Wempa"/>
        <s v="Larry McAuliffe"/>
        <s v="Derek Stimson"/>
        <s v="Andrew Ruhland"/>
        <s v="Glen Bridarolli"/>
        <s v="Nicholas Elworthy"/>
        <s v="Norm Reed"/>
        <s v="Janie Bradley"/>
        <s v="Warren Feldstein"/>
        <s v="Randall Kreutz"/>
        <s v="Steven Buhagier"/>
        <s v="Michael Mosler"/>
        <s v="Kurt Rosentreter"/>
        <s v="Gordon Tait"/>
        <s v="Irene Nathanail"/>
        <s v="Kevin Mockford"/>
        <s v="Hank Boschmann"/>
        <s v="John Williams"/>
        <s v="Iris Laura Pierrot"/>
        <s v="Pat Rutledge"/>
        <s v="Michael Diamond"/>
        <s v="G Wesley"/>
        <s v="Christopher Walden"/>
        <s v="Brad Munro"/>
        <s v="John Tarrel"/>
        <s v="Robert Deane"/>
        <s v="Fergus Gould"/>
        <s v="James Todd"/>
        <s v="Chris Moser"/>
        <s v="Cameron McVeigh"/>
        <s v="Sue Marinovich"/>
        <s v="Kees Winter"/>
        <s v="Mona Nottveit"/>
        <s v="Faye Gallant"/>
        <s v="Roderick McLeod"/>
        <s v="Tim O'Connor"/>
        <s v="Rick Shannon"/>
        <s v="Terence Doherty"/>
        <s v="Wade Becker"/>
        <s v="Allan Nadler"/>
        <s v="Stuart Black"/>
        <s v="Dick Greenway"/>
        <s v="Rudolf Schipper"/>
        <s v="Theodore &amp; Linda Zacks"/>
        <s v="Chris Rots"/>
        <s v="Wayne Anderson"/>
        <s v="Daniel Polley"/>
        <s v="Robert Savoy"/>
        <s v="Hugh O'Brien"/>
        <s v="Louis Forseille"/>
        <s v="Glynda Finkbeiner"/>
        <s v="Ray Pascoal"/>
        <s v="Robert Lewis"/>
        <s v="Richard Haverkamp"/>
        <s v="Gerald Epp"/>
        <s v="Bill Andonov"/>
        <s v="J Fred Smith"/>
        <s v="John Dunn"/>
        <s v="Ted Peters"/>
        <s v="Douglas Crawford"/>
        <s v="Elizabeth Edgar"/>
        <s v="Catherine Foumier"/>
        <s v="David Hall"/>
        <s v="Emety Johnston"/>
        <s v="Nick Langelaar"/>
        <s v="Duncan MacGregor"/>
        <s v="Elmer &amp; Mavis Mantai"/>
        <s v="Charles Maxwell"/>
        <s v="Joseph &amp; Emma Pogacar"/>
        <s v="Terry Sparks"/>
        <s v="Clifford Hunter"/>
        <s v="Keith Miles"/>
        <s v="Tyrone Soodeen"/>
        <s v="Fred Speak"/>
        <s v="Robert Scott"/>
        <s v="Mel Belich"/>
        <s v="Kenneth Martin"/>
        <s v="Robert Moffatt"/>
        <s v="Bonnie Barkman"/>
        <s v="Janet Schutten"/>
        <s v="Anna Penner"/>
        <s v="Allen Vogel"/>
        <s v="Wayne Sinclair"/>
        <s v="Adam Taylor"/>
        <s v="William and Gale White"/>
        <s v="Tom Como"/>
        <s v="Patrick McBrien"/>
        <s v="Christine Drew"/>
        <s v="Roger Pisony"/>
        <s v="Herbert Veisman"/>
        <s v="Dale Dusterhoft"/>
        <s v="Jeffery Clay"/>
        <s v="Allan Rosengren"/>
        <s v="Jason Reinhart"/>
        <s v="Douglas Syme"/>
        <s v="Tom Bell"/>
        <s v="Keith Haxton"/>
        <s v="Peter Huyghebaert"/>
        <s v="Zoltan Horvath"/>
        <s v="Mary-Jane Shaw"/>
        <s v="Gwenn Osborne"/>
        <s v="Donald Fidler"/>
        <s v="Ray Frehlick"/>
        <s v="Larry Luther"/>
        <s v="Dennis Mozak"/>
        <s v="Richard &amp; Rosanne Payne"/>
        <s v="James &amp; Susan Verkaik"/>
        <s v="Jim Cholin"/>
        <s v="Rob Pollock"/>
        <s v="Jack Peel"/>
        <s v="Patrick Benning"/>
        <s v="Martha Mjolsness"/>
        <s v="Terrance Smith"/>
        <s v="Kumar Nalasamy"/>
        <s v="Ben Vermeulen"/>
        <s v="Wilfred Gobert"/>
        <s v="A. Webster Macdonald"/>
        <s v="Nick Elsworthy"/>
        <s v="Raymond Stonaff"/>
        <s v="Dave Mombourquette"/>
        <s v="Stephen Smith"/>
        <s v="Bob Chaisson"/>
        <s v="Kevin Hansen"/>
        <s v="Garry Bobke"/>
        <s v="Trevor Wilson"/>
        <s v="Orest Demkiw"/>
        <s v="Brian Surerus"/>
        <s v="Jeffery Royer"/>
        <s v="Steve Nikiforuk"/>
        <s v="Barry Sullivan"/>
        <s v="Gerry Wood"/>
        <s v="Alan Chambers"/>
        <s v="Mike Chymycz"/>
        <s v="Nicola Cortellucci"/>
        <s v="C Henning"/>
        <s v="Dorothy Shortreed"/>
        <s v="Kerry Carmichael"/>
        <s v="Wesley Fiessel"/>
        <s v="David Bot"/>
        <s v="Rick Braund"/>
        <s v="Barbara Hussain"/>
        <s v="John Davis"/>
        <s v="Drew Robertson"/>
        <s v="Robert Reidy"/>
        <s v="David Hood"/>
        <s v="Allan &amp; Shelly Norris"/>
        <s v="R.N. Mannix"/>
        <s v="Merit Contractors Association of Canada"/>
        <s v="Peter Ekstein Holdings Inc."/>
        <s v="Coril Holdings Ltd."/>
        <s v="Anthem Properties Group Ltd."/>
        <s v="JWI Investments, LP"/>
        <s v="Excel Homes"/>
        <s v="Yellowbird Products Ltd."/>
        <s v="Strike Group Limited"/>
        <s v="Olympia Capital Corporation"/>
        <s v="Gerald Hipple"/>
        <s v="Gabriel Chan"/>
        <s v="Jay Hill"/>
        <s v="Nancy Walten"/>
        <s v="Ron Cirotto"/>
        <s v="Sheldon Meingarten"/>
        <m/>
        <s v="Brian Sureus" u="1"/>
      </sharedItems>
    </cacheField>
    <cacheField name="Full Name (Original)" numFmtId="0">
      <sharedItems containsBlank="1"/>
    </cacheField>
    <cacheField name="City" numFmtId="0">
      <sharedItems containsBlank="1"/>
    </cacheField>
    <cacheField name="Prov./Terr." numFmtId="0">
      <sharedItems containsBlank="1"/>
    </cacheField>
    <cacheField name="Postal code" numFmtId="0">
      <sharedItems containsBlank="1"/>
    </cacheField>
    <cacheField name="Date received yyyy/mm/dd" numFmtId="14">
      <sharedItems containsNonDate="0" containsDate="1" containsString="0" containsBlank="1" minDate="2019-02-26T00:00:00" maxDate="2022-01-01T00:00:00" count="158">
        <d v="2021-08-27T00:00:00"/>
        <d v="2021-07-30T00:00:00"/>
        <d v="2021-08-05T00:00:00"/>
        <d v="2021-05-06T00:00:00"/>
        <d v="2021-01-04T00:00:00"/>
        <d v="2021-05-27T00:00:00"/>
        <d v="2021-08-06T00:00:00"/>
        <d v="2021-08-16T00:00:00"/>
        <d v="2021-02-09T00:00:00"/>
        <d v="2021-08-25T00:00:00"/>
        <d v="2021-03-26T00:00:00"/>
        <d v="2021-08-18T00:00:00"/>
        <d v="2021-04-23T00:00:00"/>
        <d v="2021-07-15T00:00:00"/>
        <d v="2021-09-11T00:00:00"/>
        <d v="2021-05-28T00:00:00"/>
        <d v="2021-04-16T00:00:00"/>
        <d v="2021-08-26T00:00:00"/>
        <d v="2020-08-05T00:00:00"/>
        <d v="2021-01-30T00:00:00"/>
        <d v="2020-12-30T00:00:00"/>
        <d v="2021-07-29T00:00:00"/>
        <d v="2021-06-08T00:00:00"/>
        <d v="2020-10-01T00:00:00"/>
        <d v="2021-08-23T00:00:00"/>
        <d v="2020-12-31T00:00:00"/>
        <d v="2021-04-18T00:00:00"/>
        <d v="2020-09-25T00:00:00"/>
        <d v="2021-08-13T00:00:00"/>
        <d v="2021-04-30T00:00:00"/>
        <d v="2021-04-29T00:00:00"/>
        <d v="2021-07-02T00:00:00"/>
        <d v="2021-01-23T00:00:00"/>
        <d v="2020-08-09T00:00:00"/>
        <d v="2021-05-05T00:00:00"/>
        <d v="2021-02-01T00:00:00"/>
        <d v="2021-08-24T00:00:00"/>
        <d v="2019-12-30T00:00:00"/>
        <d v="2020-08-08T00:00:00"/>
        <d v="2020-12-29T00:00:00"/>
        <d v="2021-08-15T00:00:00"/>
        <d v="2021-06-28T00:00:00"/>
        <d v="2021-08-19T00:00:00"/>
        <d v="2021-05-20T00:00:00"/>
        <d v="2021-01-15T00:00:00"/>
        <d v="2019-11-04T00:00:00"/>
        <d v="2021-08-07T00:00:00"/>
        <d v="2021-03-27T00:00:00"/>
        <d v="2021-04-14T00:00:00"/>
        <d v="2020-08-10T00:00:00"/>
        <d v="2021-08-20T00:00:00"/>
        <d v="2020-08-11T00:00:00"/>
        <d v="2021-05-10T00:00:00"/>
        <d v="2021-05-13T00:00:00"/>
        <d v="2021-09-15T00:00:00"/>
        <d v="2020-10-09T00:00:00"/>
        <d v="2020-09-28T00:00:00"/>
        <d v="2021-02-10T00:00:00"/>
        <d v="2019-11-08T00:00:00"/>
        <d v="2019-10-23T00:00:00"/>
        <d v="2021-09-14T00:00:00"/>
        <d v="2019-11-25T00:00:00"/>
        <d v="2020-11-26T00:00:00"/>
        <d v="2020-10-16T00:00:00"/>
        <d v="2021-09-17T00:00:00"/>
        <d v="2021-09-10T00:00:00"/>
        <d v="2021-09-01T00:00:00"/>
        <d v="2021-09-02T00:00:00"/>
        <d v="2021-09-12T00:00:00"/>
        <d v="2021-04-15T00:00:00"/>
        <d v="2021-09-03T00:00:00"/>
        <d v="2021-09-04T00:00:00"/>
        <d v="2021-09-08T00:00:00"/>
        <d v="2021-08-22T00:00:00"/>
        <d v="2021-03-31T00:00:00"/>
        <d v="2021-09-06T00:00:00"/>
        <d v="2021-05-01T00:00:00"/>
        <d v="2021-09-13T00:00:00"/>
        <d v="2021-05-03T00:00:00"/>
        <d v="2021-01-21T00:00:00"/>
        <d v="2021-08-30T00:00:00"/>
        <d v="2021-01-16T00:00:00"/>
        <d v="2021-05-04T00:00:00"/>
        <d v="2021-08-31T00:00:00"/>
        <d v="2021-09-09T00:00:00"/>
        <d v="2021-08-21T00:00:00"/>
        <d v="2021-07-14T00:00:00"/>
        <d v="2021-09-07T00:00:00"/>
        <d v="2021-04-09T00:00:00"/>
        <d v="2021-01-13T00:00:00"/>
        <d v="2021-09-05T00:00:00"/>
        <d v="2021-05-07T00:00:00"/>
        <d v="2021-07-09T00:00:00"/>
        <d v="2021-12-29T00:00:00"/>
        <d v="2021-04-24T00:00:00"/>
        <d v="2021-07-18T00:00:00"/>
        <d v="2021-02-25T00:00:00"/>
        <d v="2021-08-17T00:00:00"/>
        <d v="2021-08-29T00:00:00"/>
        <d v="2021-12-31T00:00:00"/>
        <d v="2021-07-20T00:00:00"/>
        <d v="2021-08-28T00:00:00"/>
        <d v="2019-09-27T00:00:00"/>
        <d v="2019-10-12T00:00:00"/>
        <d v="2019-09-19T00:00:00"/>
        <d v="2019-09-29T00:00:00"/>
        <d v="2019-09-30T00:00:00"/>
        <d v="2019-09-24T00:00:00"/>
        <d v="2019-09-28T00:00:00"/>
        <d v="2019-08-12T00:00:00"/>
        <d v="2019-06-15T00:00:00"/>
        <d v="2019-08-13T00:00:00"/>
        <d v="2019-08-17T00:00:00"/>
        <d v="2019-09-26T00:00:00"/>
        <d v="2019-08-29T00:00:00"/>
        <d v="2019-08-31T00:00:00"/>
        <d v="2019-09-16T00:00:00"/>
        <d v="2019-09-22T00:00:00"/>
        <d v="2019-09-25T00:00:00"/>
        <d v="2019-10-02T00:00:00"/>
        <d v="2019-10-03T00:00:00"/>
        <d v="2019-10-04T00:00:00"/>
        <d v="2019-10-05T00:00:00"/>
        <d v="2019-10-07T00:00:00"/>
        <d v="2019-10-08T00:00:00"/>
        <d v="2019-10-09T00:00:00"/>
        <d v="2019-10-13T00:00:00"/>
        <d v="2019-06-27T00:00:00"/>
        <d v="2019-06-28T00:00:00"/>
        <d v="2019-06-07T00:00:00"/>
        <d v="2019-07-15T00:00:00"/>
        <d v="2019-07-31T00:00:00"/>
        <d v="2019-08-06T00:00:00"/>
        <d v="2019-10-01T00:00:00"/>
        <d v="2019-10-18T00:00:00"/>
        <d v="2019-10-15T00:00:00"/>
        <d v="2019-10-16T00:00:00"/>
        <d v="2019-10-20T00:00:00"/>
        <d v="2019-08-30T00:00:00"/>
        <d v="2019-10-14T00:00:00"/>
        <d v="2019-10-10T00:00:00"/>
        <d v="2019-09-07T00:00:00"/>
        <d v="2019-09-12T00:00:00"/>
        <d v="2019-09-18T00:00:00"/>
        <d v="2019-09-20T00:00:00"/>
        <d v="2019-09-21T00:00:00"/>
        <d v="2019-09-23T00:00:00"/>
        <d v="2019-07-10T00:00:00"/>
        <d v="2019-07-17T00:00:00"/>
        <d v="2019-10-06T00:00:00"/>
        <d v="2019-07-11T00:00:00"/>
        <d v="2019-08-01T00:00:00"/>
        <d v="2019-08-28T00:00:00"/>
        <d v="2019-08-26T00:00:00"/>
        <d v="2019-02-26T00:00:00"/>
        <d v="2019-10-19T00:00:00"/>
        <d v="2019-08-19T00:00:00"/>
        <m/>
      </sharedItems>
      <fieldGroup par="21" base="9">
        <rangePr groupBy="months" startDate="2019-02-26T00:00:00" endDate="2022-01-01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22-01-01"/>
        </groupItems>
      </fieldGroup>
    </cacheField>
    <cacheField name="Amount" numFmtId="164">
      <sharedItems containsString="0" containsBlank="1" containsNumber="1" minValue="200" maxValue="50000"/>
    </cacheField>
    <cacheField name="Type" numFmtId="0">
      <sharedItems containsBlank="1"/>
    </cacheField>
    <cacheField name="Note" numFmtId="0">
      <sharedItems containsBlank="1"/>
    </cacheField>
    <cacheField name="Key Individual" numFmtId="0">
      <sharedItems containsBlank="1" count="4">
        <s v=""/>
        <s v="Y"/>
        <m/>
        <e v="#N/A" u="1"/>
      </sharedItems>
    </cacheField>
    <cacheField name="Confirmed/Likely" numFmtId="0">
      <sharedItems containsBlank="1" count="4">
        <s v=""/>
        <s v="Y"/>
        <m/>
        <e v="#N/A" u="1"/>
      </sharedItems>
    </cacheField>
    <cacheField name="Description" numFmtId="0">
      <sharedItems containsBlank="1"/>
    </cacheField>
    <cacheField name="Possible Identify 1" numFmtId="0">
      <sharedItems containsBlank="1" containsMixedTypes="1" containsNumber="1" containsInteger="1" minValue="0" maxValue="0" longText="1"/>
    </cacheField>
    <cacheField name="Company(s)" numFmtId="0">
      <sharedItems containsBlank="1" count="167">
        <s v="Sanctuary AI,Scotiabank"/>
        <s v=""/>
        <s v="Canada West Foundation"/>
        <s v="Penfund"/>
        <s v="Tortuga Investment Corp"/>
        <s v="Matera Carpentry Contractors Ltd."/>
        <s v="Serafina Energy Ltd."/>
        <s v="Trimac Transportation"/>
        <s v="Suncor Energy Inc"/>
        <s v="T&amp;T Properties and President,Rathcliffe Holdings Limited"/>
        <s v="CanDeal, The Leadership Wellness Group"/>
        <s v="Randy Sander CPA Professional Corporation"/>
        <s v="RBC Wealth Management"/>
        <s v="DC Foods Inc."/>
        <s v="Atled Exploration Management Ltd"/>
        <s v="J-Corp Management Consultant"/>
        <s v="Nature’s Fare Markets"/>
        <s v="University of Toronto"/>
        <s v=" Nitro Consulting Inc"/>
        <s v="Jake Kadwell and Associates"/>
        <s v="Liberty"/>
        <s v="M.B.Loates Publishing Company Limited"/>
        <s v="Shane Homes"/>
        <s v="Parkway Developments Limited"/>
        <s v="TC Energy"/>
        <s v="Cequence Energy"/>
        <s v="DKV Initiatives Inc."/>
        <s v="Calgary Foundation"/>
        <s v="InnVest Hotels"/>
        <s v="Maestro Technologies Inc."/>
        <s v="Alberta Black Powder Association (ABPA)"/>
        <s v="Searle Greenhouses Ltd."/>
        <s v="University of New Brunswick"/>
        <s v="CEL Quality Services Ltd"/>
        <s v="Mark Nesbitt Consulting and Training"/>
        <s v="Canadian Institute of Certified Executor Advisors "/>
        <s v="University of British Columbia"/>
        <s v="CommVest Realty Ltd."/>
        <s v="Sparrow-Hawk Farms"/>
        <s v="Speer Opticians"/>
        <s v=" Heathbridge Capital Management Ltd."/>
        <s v="sherjen"/>
        <s v="Red Hawk Well Servicing Inc."/>
        <s v="BMO"/>
        <s v="Westcourt Capital Corporation"/>
        <s v="Smart Tap Solutions Inc."/>
        <s v="BWR Power &amp; Lighting"/>
        <s v="CDM Direct Mail"/>
        <s v="Picton Mahoney Asset Management"/>
        <s v="The Knowlton Corporation"/>
        <s v="Brookfield Asset Management"/>
        <s v="EnCanaa Corporation, Fraser Institute"/>
        <s v="Thiessen Orchards"/>
        <s v="The Friesen Group"/>
        <s v="Prairie Sky Strategy, Russel Metals Inc, Zag Bank, Western Investment Company, Canada West Foundation, Parkland Fuel Corp"/>
        <s v="Grace Lutheran Church"/>
        <s v="Square B Construction Ltd."/>
        <s v="Tyler Dental Artz"/>
        <s v="KASI Technologies Inc."/>
        <s v="Jazz Aviation LP"/>
        <s v="CRS Inc"/>
        <s v="McLean Private Investment Counsel Corporation"/>
        <s v="Pillar Properties Corp"/>
        <s v="KPopeLaw"/>
        <s v="PCL Constructors Westcoast Inc."/>
        <s v="Canadian Imperial Bank of Commerce (CIBC)"/>
        <s v="Union Gas Limited"/>
        <s v="Sinden L D Holdings Inc"/>
        <s v="Boys Financial Services"/>
        <s v="Saanich-Gulf Islands Electoral District Association"/>
        <s v="Compton Petroleum Corporation"/>
        <s v="Dana Hospitality Inc."/>
        <s v="River City Woodworks Inc"/>
        <s v="Alphastar Television Network"/>
        <s v="Headin' West Ranch"/>
        <s v="DEAN Financial Ltd."/>
        <s v="PARAMA Credit Union"/>
        <s v="Double S Framing Ltd."/>
        <s v="Chevron Canada"/>
        <s v="John Abbott Consulting"/>
        <s v="Investment Planning Counsel (IPC Securities Corporation)"/>
        <s v="Koch Ford Lincoln"/>
        <s v="Kettle Wealth Management Ltd."/>
        <s v="Apline Helicopters Inc."/>
        <s v="Mevex"/>
        <s v="King Mechanical"/>
        <s v="Stantec Consulting Ltd."/>
        <s v="Tech Data"/>
        <s v="Energy37 Consulting Inc."/>
        <s v="Nexicom"/>
        <s v="Eastern Canada Consulting Services Ltd."/>
        <s v=" Pacific Plastics Injection Molding"/>
        <s v="Goodman &amp; Griffin"/>
        <s v="First National Financial LP"/>
        <s v="InPrint Copy &amp; Signs"/>
        <s v="Wild Man Ricing Ltd."/>
        <s v="Insight Eye Care"/>
        <s v="Bennett Jones LLP, Canadian Energy Executive Association "/>
        <s v=" AlbertInvest Capital Corporation"/>
        <s v="Remington Land &amp; Cattle Company Inc"/>
        <s v="MM Fund,Spartan Fund Management"/>
        <s v="Intrepid Resources Ltd., Intrepid Energy Ltd., Segue Energy Corporation"/>
        <s v="The Dow Chemical Company"/>
        <s v="22global Inc"/>
        <s v="Rocky Mountain Equipment"/>
        <s v="Integrated Wealth Management"/>
        <s v="Blue Metal Mechanical Inc"/>
        <s v="Manulife Securities Incorporated"/>
        <s v="The Explorers and Producers Association of Canada (EPAC)"/>
        <s v="NAI Commercial Real Estate Edmonton"/>
        <s v="Oracle Security Group"/>
        <s v="Upstream Strategy Group"/>
        <s v="Bittercreek Capital Corporation, MustGrow Biologics Corp."/>
        <s v="Nexus Investment Management"/>
        <s v="Moser Landscape Group"/>
        <s v="Camcor Partners"/>
        <s v="Marinovich Dental"/>
        <s v="Blackburn Marshall Construction (NE) Limited"/>
        <s v="Raymark Capital Inc."/>
        <s v="Pinecrest Energy Inc., Peerless Energy Inc., Crescent Point Energy"/>
        <s v="Nadler Family Business"/>
        <s v="Aaron, Linda and Ted Zacks Family Philanthropic Fund"/>
        <s v="Chris Rots Enterprises"/>
        <s v="Compass Directional Services Ltd."/>
        <s v="Deranway Trucking Ltd"/>
        <s v="Sound Servant Ministries"/>
        <s v="StructureCraft Builders Inc"/>
        <s v="Bell Media, Inc."/>
        <s v="C. Crawford MPC"/>
        <s v="Chicken Farmers of Canada"/>
        <s v="Macgregors Meat and Seafood Ltd."/>
        <s v="Yukon Workers' Compensation Health and Safety Board"/>
        <s v="Compton Petroleum Corp"/>
        <s v="Lexington Homes &amp; Construction Ltd."/>
        <s v="Crazy Hill Resources Ltd., Merendon"/>
        <s v="Excalibur Drilling"/>
        <s v="Bennett Jones LLP"/>
        <s v="Burns Fry Limited, Vanguard Trust of Canada Ltd., The Peoples Church, Toronto, Barry Moore Minitstries Inc."/>
        <s v="Foothills Radiography &amp; Inspct"/>
        <s v="Periodontal Specialists"/>
        <s v="Trican Well Service Ltd."/>
        <s v="Reinhart Group"/>
        <s v="President, Saberis"/>
        <s v="Haxton Holdings Ltd."/>
        <s v="Prairie Mud Service"/>
        <s v="Primary Capital"/>
        <s v="SonbShip Yacht Builders Ltd"/>
        <s v="JSS Barristers"/>
        <s v="Strike Group"/>
        <s v="Karve Energy"/>
        <s v="NAI Advent"/>
        <s v="Surerus Construction &amp; Development Ltd"/>
        <s v="Viridian Family Office"/>
        <s v="Kumlin Sullivan Architecture Studio"/>
        <s v="Wood Automotive Group"/>
        <s v="Alan Chambers and Associates"/>
        <s v="Condominium Management Regulatory Authority of Ontario (CMRAO)"/>
        <s v="Burlington Rifle and Revolver Club"/>
        <s v="Reserve Royalty Income Trust"/>
        <s v="WealthBridge"/>
        <s v="TEMEC Engineering Group Ltd."/>
        <s v="Taillieu Construction Ltd"/>
        <s v="geoLOGIC systems"/>
        <s v="Commworx Integrated Solutions Corp."/>
        <s v="amortization.com ltd"/>
        <m/>
        <e v="#N/A" u="1"/>
      </sharedItems>
    </cacheField>
    <cacheField name="Quarters" numFmtId="0" databaseField="0">
      <fieldGroup base="1">
        <rangePr groupBy="quarters" startDate="2019-10-21T00:00:00" endDate="2021-09-21T00:00:00"/>
        <groupItems count="6">
          <s v="&lt;2019-10-21"/>
          <s v="Qtr1"/>
          <s v="Qtr2"/>
          <s v="Qtr3"/>
          <s v="Qtr4"/>
          <s v="&gt;2021-09-21"/>
        </groupItems>
      </fieldGroup>
    </cacheField>
    <cacheField name="Years" numFmtId="0" databaseField="0">
      <fieldGroup base="1">
        <rangePr groupBy="years" startDate="2019-10-21T00:00:00" endDate="2021-09-21T00:00:00"/>
        <groupItems count="5">
          <s v="&lt;2019-10-21"/>
          <s v="2019"/>
          <s v="2020"/>
          <s v="2021"/>
          <s v="&gt;2021-09-21"/>
        </groupItems>
      </fieldGroup>
    </cacheField>
    <cacheField name="Quarters2" numFmtId="0" databaseField="0">
      <fieldGroup base="9">
        <rangePr groupBy="quarters" startDate="2019-02-26T00:00:00" endDate="2022-01-01T00:00:00"/>
        <groupItems count="6">
          <s v="&lt;2019-02-26"/>
          <s v="Qtr1"/>
          <s v="Qtr2"/>
          <s v="Qtr3"/>
          <s v="Qtr4"/>
          <s v="&gt;2022-01-01"/>
        </groupItems>
      </fieldGroup>
    </cacheField>
    <cacheField name="Years2" numFmtId="0" databaseField="0">
      <fieldGroup base="9">
        <rangePr groupBy="years" startDate="2019-02-26T00:00:00" endDate="2022-01-01T00:00:00"/>
        <groupItems count="6">
          <s v="&lt;2019-02-26"/>
          <s v="2019"/>
          <s v="2020"/>
          <s v="2021"/>
          <s v="2022"/>
          <s v="&gt;2022-01-0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1">
  <r>
    <s v="https://web.archive.org/web/20220708224859/https://www.elections.ca/fin/oth/thi/advert/tp44/TP-0012_ecr.pdf"/>
    <x v="0"/>
    <x v="0"/>
    <n v="1"/>
    <x v="0"/>
    <s v="Philip Smith"/>
    <s v="Toronto"/>
    <s v="ON"/>
    <s v="M4W 1Y4"/>
    <x v="0"/>
    <n v="6500"/>
    <s v="Individual"/>
    <m/>
    <x v="0"/>
    <x v="0"/>
    <s v=""/>
    <s v=""/>
    <x v="0"/>
  </r>
  <r>
    <s v="https://web.archive.org/web/20220708224859/https://www.elections.ca/fin/oth/thi/advert/tp44/TP-0012_ecr.pdf"/>
    <x v="0"/>
    <x v="0"/>
    <n v="2"/>
    <x v="1"/>
    <s v="Bruce Staal"/>
    <s v="Navan"/>
    <s v="ON"/>
    <s v="K4B 0A9"/>
    <x v="1"/>
    <n v="3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"/>
    <x v="2"/>
    <s v="Murray S. Allen"/>
    <s v="Hamilton"/>
    <s v="ON"/>
    <s v="L8S 3K9"/>
    <x v="2"/>
    <n v="26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"/>
    <x v="3"/>
    <s v="Blake &amp; Rita Wallace"/>
    <s v="Collingwood"/>
    <s v="ON"/>
    <s v="L9Y 5B5"/>
    <x v="3"/>
    <n v="2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"/>
    <x v="4"/>
    <s v="Brian Felesky"/>
    <s v="Calgary"/>
    <s v="AB"/>
    <s v="T2G 0P6"/>
    <x v="4"/>
    <n v="3000"/>
    <s v="Individual"/>
    <m/>
    <x v="0"/>
    <x v="1"/>
    <s v="Board Member of Canada West Foundation and former vice-chairman of investment banking (canada) for Credit Suisse Securities."/>
    <s v="https://cwf.ca/about-us/board-of-directors/brian-felesky/"/>
    <x v="2"/>
  </r>
  <r>
    <s v="https://web.archive.org/web/20220708224859/https://www.elections.ca/fin/oth/thi/advert/tp44/TP-0012_ecr.pdf"/>
    <x v="0"/>
    <x v="0"/>
    <n v="6"/>
    <x v="5"/>
    <s v="Kin Har D. Ho"/>
    <s v="North York"/>
    <s v="ON"/>
    <s v="M2N 6K6"/>
    <x v="5"/>
    <n v="2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"/>
    <x v="6"/>
    <s v="Raymond Stonall"/>
    <s v="East York"/>
    <s v="ON"/>
    <s v="M4H 1N7"/>
    <x v="6"/>
    <n v="2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8"/>
    <x v="7"/>
    <s v="Richard Bradlow"/>
    <s v="Toronto"/>
    <s v="ON"/>
    <s v="M5N 1T5"/>
    <x v="7"/>
    <n v="2100"/>
    <s v="Individual"/>
    <m/>
    <x v="0"/>
    <x v="1"/>
    <s v="Partner, Penfund since 2003."/>
    <s v="https://www.linkedin.com/in/richard-bradlow-05921924/"/>
    <x v="3"/>
  </r>
  <r>
    <s v="https://web.archive.org/web/20220708224859/https://www.elections.ca/fin/oth/thi/advert/tp44/TP-0012_ecr.pdf"/>
    <x v="0"/>
    <x v="0"/>
    <n v="9"/>
    <x v="8"/>
    <s v="David Mckerroll"/>
    <s v="Rosseau"/>
    <s v="ON"/>
    <s v="P0C 1J0"/>
    <x v="8"/>
    <n v="1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"/>
    <x v="9"/>
    <s v="Ken Wilson"/>
    <s v="Nelson"/>
    <s v="BC"/>
    <s v="T2R 1M5"/>
    <x v="9"/>
    <n v="18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"/>
    <x v="10"/>
    <s v="Ron Greene"/>
    <s v="Calgary"/>
    <s v="AB"/>
    <s v="T2W 5V9"/>
    <x v="10"/>
    <n v="2500"/>
    <s v="Individual"/>
    <m/>
    <x v="0"/>
    <x v="1"/>
    <s v="Key principal, Tortuga Investment Corp"/>
    <s v="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"/>
    <x v="4"/>
  </r>
  <r>
    <s v="https://web.archive.org/web/20220708224859/https://www.elections.ca/fin/oth/thi/advert/tp44/TP-0012_ecr.pdf"/>
    <x v="0"/>
    <x v="0"/>
    <n v="12"/>
    <x v="11"/>
    <s v="Frank Domenichiello"/>
    <s v="Concord"/>
    <s v="ON"/>
    <s v="L4K 4T3"/>
    <x v="7"/>
    <n v="1250"/>
    <s v="Individual"/>
    <m/>
    <x v="0"/>
    <x v="1"/>
    <s v="Owner, Matera Carpentry Contractors Ltd."/>
    <s v="https://www.linkedin.com/in/frank-domenichiello-24b8b138/?originalSubdomain=ca"/>
    <x v="5"/>
  </r>
  <r>
    <s v="https://web.archive.org/web/20220708224859/https://www.elections.ca/fin/oth/thi/advert/tp44/TP-0012_ecr.pdf"/>
    <x v="0"/>
    <x v="0"/>
    <n v="13"/>
    <x v="12"/>
    <s v="Scott Bratt"/>
    <s v="Calgary"/>
    <s v="AB"/>
    <s v="T3Z 3E4"/>
    <x v="2"/>
    <n v="2250"/>
    <s v="Individual"/>
    <m/>
    <x v="1"/>
    <x v="1"/>
    <s v="Chairman of the Board at Serafina Energy Ltd."/>
    <s v="https://www.linkedin.com/in/m-scott-bratt-b499ba58/"/>
    <x v="6"/>
  </r>
  <r>
    <s v="https://web.archive.org/web/20220708224859/https://www.elections.ca/fin/oth/thi/advert/tp44/TP-0012_ecr.pdf"/>
    <x v="0"/>
    <x v="0"/>
    <n v="14"/>
    <x v="13"/>
    <s v="Anthony &amp; Meta Brouwer"/>
    <s v="Hamilton"/>
    <s v="ON"/>
    <s v="L9B2X32"/>
    <x v="1"/>
    <n v="1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5"/>
    <x v="14"/>
    <s v="James Cowan"/>
    <s v="Toronto"/>
    <s v="ON"/>
    <s v="M4T 2K2"/>
    <x v="11"/>
    <n v="1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"/>
    <x v="15"/>
    <s v="Maurice McCaig"/>
    <s v="Calgary"/>
    <s v="AB"/>
    <s v="T2T 5R9"/>
    <x v="12"/>
    <n v="1000"/>
    <s v="Individual"/>
    <m/>
    <x v="0"/>
    <x v="1"/>
    <s v="Director at Trimac Transportation"/>
    <s v="https://www.linkedin.com/in/maurice-mccaig-78658710/"/>
    <x v="7"/>
  </r>
  <r>
    <s v="https://web.archive.org/web/20220708224859/https://www.elections.ca/fin/oth/thi/advert/tp44/TP-0012_ecr.pdf"/>
    <x v="0"/>
    <x v="0"/>
    <n v="17"/>
    <x v="16"/>
    <s v="Ron Brenneman"/>
    <s v="Calgary"/>
    <s v="AB"/>
    <s v="T2S 0R4"/>
    <x v="13"/>
    <n v="1500"/>
    <s v="Individual"/>
    <m/>
    <x v="1"/>
    <x v="1"/>
    <s v="Former Vice Chairman, Suncor Energy Inc"/>
    <s v="https://www.bloomberg.com/profile/person/1514691"/>
    <x v="8"/>
  </r>
  <r>
    <s v="https://web.archive.org/web/20220708224859/https://www.elections.ca/fin/oth/thi/advert/tp44/TP-0012_ecr.pdf"/>
    <x v="0"/>
    <x v="0"/>
    <n v="18"/>
    <x v="17"/>
    <s v="John C Cunningham"/>
    <s v="Uxbridge"/>
    <s v="ON"/>
    <s v="L9P 1G7"/>
    <x v="14"/>
    <n v="5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"/>
    <x v="18"/>
    <s v="Andrew Tylman"/>
    <s v="Toronto"/>
    <s v="ON"/>
    <s v="M4T 2B7"/>
    <x v="15"/>
    <n v="800"/>
    <s v="Individual"/>
    <m/>
    <x v="0"/>
    <x v="1"/>
    <s v="Principal, T&amp;T Properties and President, Rathcliffe Holdings Limited"/>
    <s v="https://www.linkedin.com/in/andrew-tylman-44301034/"/>
    <x v="9"/>
  </r>
  <r>
    <s v="https://web.archive.org/web/20220708224859/https://www.elections.ca/fin/oth/thi/advert/tp44/TP-0012_ecr.pdf"/>
    <x v="0"/>
    <x v="0"/>
    <n v="20"/>
    <x v="19"/>
    <s v="Aubrey Baillie"/>
    <s v="Toronto"/>
    <s v="ON"/>
    <s v="M4N 1A2"/>
    <x v="16"/>
    <n v="1500"/>
    <s v="Individual"/>
    <m/>
    <x v="0"/>
    <x v="1"/>
    <s v="Chief Operating Officer, CanDeal and co-Founder of the Leadership Wellness Group"/>
    <s v="https://www.linkedin.com/in/aubrey-baillie-691845/"/>
    <x v="10"/>
  </r>
  <r>
    <s v="https://web.archive.org/web/20220708224859/https://www.elections.ca/fin/oth/thi/advert/tp44/TP-0012_ecr.pdf"/>
    <x v="0"/>
    <x v="0"/>
    <n v="21"/>
    <x v="20"/>
    <s v="Randy Sander"/>
    <s v="Unity"/>
    <s v="SK"/>
    <s v="S0K 4L0"/>
    <x v="2"/>
    <n v="950"/>
    <s v="Individual"/>
    <m/>
    <x v="0"/>
    <x v="1"/>
    <s v="President, Randy Sander CPA Professional Corporation"/>
    <s v="https://business.saskchamber.com/list/member/randy-sander-cpa-professional-corporation-858"/>
    <x v="11"/>
  </r>
  <r>
    <s v="https://web.archive.org/web/20220708224859/https://www.elections.ca/fin/oth/thi/advert/tp44/TP-0012_ecr.pdf"/>
    <x v="0"/>
    <x v="0"/>
    <n v="22"/>
    <x v="21"/>
    <s v="Andrew L. Weishar"/>
    <s v="Don Mills"/>
    <s v="ON"/>
    <s v="M3C 3K7"/>
    <x v="0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"/>
    <x v="22"/>
    <s v="John Rowen"/>
    <s v="Kirkland"/>
    <s v="QC"/>
    <s v="H9K 1S9"/>
    <x v="17"/>
    <n v="6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"/>
    <x v="23"/>
    <s v="Gabriel Tanguay"/>
    <s v="Carp"/>
    <s v="ON"/>
    <s v="K0A 1L0"/>
    <x v="1"/>
    <n v="53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"/>
    <x v="24"/>
    <s v="Catherine Vossen"/>
    <s v="Winnipeg"/>
    <s v="MB"/>
    <s v="R3P 1W7"/>
    <x v="18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"/>
    <x v="25"/>
    <s v="Dennis Fox"/>
    <s v="Toronto"/>
    <s v="ON"/>
    <s v="M4T 1G5"/>
    <x v="19"/>
    <n v="500"/>
    <s v="Individual"/>
    <m/>
    <x v="0"/>
    <x v="0"/>
    <s v=""/>
    <s v=""/>
    <x v="12"/>
  </r>
  <r>
    <s v="https://web.archive.org/web/20220708224859/https://www.elections.ca/fin/oth/thi/advert/tp44/TP-0012_ecr.pdf"/>
    <x v="0"/>
    <x v="0"/>
    <n v="27"/>
    <x v="26"/>
    <s v="Donald Kilimnik"/>
    <s v="Kitchener"/>
    <s v="ON"/>
    <s v="N2K 4K2"/>
    <x v="20"/>
    <n v="500"/>
    <s v="Individual"/>
    <m/>
    <x v="0"/>
    <x v="1"/>
    <s v="Data provider, DC Foods Inc."/>
    <s v="http://www.companylisting.ca/DC_Foods_Inc/default.aspx"/>
    <x v="13"/>
  </r>
  <r>
    <s v="https://web.archive.org/web/20220708224859/https://www.elections.ca/fin/oth/thi/advert/tp44/TP-0012_ecr.pdf"/>
    <x v="0"/>
    <x v="0"/>
    <n v="28"/>
    <x v="27"/>
    <s v="Emely E. Johnston"/>
    <s v="Calgary"/>
    <s v="AB"/>
    <s v="T3G 5Y7"/>
    <x v="21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9"/>
    <x v="28"/>
    <s v="Gordon Gutrath"/>
    <s v="Vancouver"/>
    <s v="BC"/>
    <s v="V5Y 0E5"/>
    <x v="22"/>
    <n v="500"/>
    <s v="Individual"/>
    <m/>
    <x v="0"/>
    <x v="1"/>
    <s v="Geologist at Atled Exploration Management Ltd"/>
    <s v="https://www.linkedin.com/in/gordon-gutrath-249611110/"/>
    <x v="14"/>
  </r>
  <r>
    <s v="https://web.archive.org/web/20220708224859/https://www.elections.ca/fin/oth/thi/advert/tp44/TP-0012_ecr.pdf"/>
    <x v="0"/>
    <x v="0"/>
    <n v="30"/>
    <x v="29"/>
    <s v="Joyce Fehr"/>
    <s v="La Crete"/>
    <s v="AB"/>
    <s v="T0H 2H0"/>
    <x v="23"/>
    <n v="500"/>
    <s v="Individual"/>
    <m/>
    <x v="0"/>
    <x v="1"/>
    <s v="Admin Assistant/Billing at J-Corp Management Consultant"/>
    <s v="https://www.linkedin.com/in/joyce-fehr-9921043b"/>
    <x v="15"/>
  </r>
  <r>
    <s v="https://web.archive.org/web/20220708224859/https://www.elections.ca/fin/oth/thi/advert/tp44/TP-0012_ecr.pdf"/>
    <x v="0"/>
    <x v="0"/>
    <n v="31"/>
    <x v="30"/>
    <s v="Michael Sherwood"/>
    <s v="Kamloops"/>
    <s v="BC"/>
    <s v="V2B 8L8"/>
    <x v="24"/>
    <n v="500"/>
    <s v="Individual"/>
    <m/>
    <x v="0"/>
    <x v="1"/>
    <s v="CEO, Nature’s Fare Markets"/>
    <s v="https://www.kamloopsbcnow.com/watercooler/news/news/Provincial/Grocery_store_donates_close_to_200_000_to_non_profits_across_BC/"/>
    <x v="16"/>
  </r>
  <r>
    <s v="https://web.archive.org/web/20220708224859/https://www.elections.ca/fin/oth/thi/advert/tp44/TP-0012_ecr.pdf"/>
    <x v="0"/>
    <x v="0"/>
    <n v="32"/>
    <x v="31"/>
    <s v="Mike Komar"/>
    <s v="Cupar"/>
    <s v="SK"/>
    <s v="S0G 0Y0"/>
    <x v="1"/>
    <n v="500"/>
    <s v="Individual"/>
    <m/>
    <x v="0"/>
    <x v="1"/>
    <m/>
    <s v="https://www.facebook.com/people/Mike-Komar/100009659118195/"/>
    <x v="1"/>
  </r>
  <r>
    <s v="https://web.archive.org/web/20220708224859/https://www.elections.ca/fin/oth/thi/advert/tp44/TP-0012_ecr.pdf"/>
    <x v="0"/>
    <x v="0"/>
    <n v="33"/>
    <x v="32"/>
    <s v="Rory Polson"/>
    <s v="Qualicum Beach"/>
    <s v="BC"/>
    <s v="V9K 1J5"/>
    <x v="11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4"/>
    <x v="33"/>
    <s v="Shane McGowan"/>
    <s v="Burnaby"/>
    <s v="BC"/>
    <s v="V3N 3J1"/>
    <x v="25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5"/>
    <x v="34"/>
    <s v="William Saunderson"/>
    <s v="Toronto"/>
    <s v="ON"/>
    <s v="M4N 3C8"/>
    <x v="17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6"/>
    <x v="35"/>
    <s v="Yaariv Khaykin"/>
    <s v="Richmond Hill"/>
    <s v="ON"/>
    <s v="L4C 8C7"/>
    <x v="26"/>
    <n v="500"/>
    <s v="Individual"/>
    <m/>
    <x v="0"/>
    <x v="1"/>
    <s v="Assistant Professor Faculty of Medicine at University of Toronto. Self-employed at Southlake Regional Health Centre"/>
    <s v="https://www.linkedin.com/in/ykhaykinmd/?originalSubdomain=ca"/>
    <x v="17"/>
  </r>
  <r>
    <s v="https://web.archive.org/web/20220708224859/https://www.elections.ca/fin/oth/thi/advert/tp44/TP-0012_ecr.pdf"/>
    <x v="0"/>
    <x v="0"/>
    <n v="37"/>
    <x v="36"/>
    <s v="Edwin &amp; Shirley Oakley"/>
    <s v="North Saanich"/>
    <s v="BC"/>
    <s v="V8L 5T2"/>
    <x v="1"/>
    <n v="5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8"/>
    <x v="37"/>
    <s v="Betty R. Dell"/>
    <s v="Sombra"/>
    <s v="ON"/>
    <s v="N0P 2H0"/>
    <x v="2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39"/>
    <x v="38"/>
    <s v="Brenda C. Stewart"/>
    <s v="Innisfail"/>
    <s v="AB"/>
    <s v="T4G 1S9"/>
    <x v="27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0"/>
    <x v="39"/>
    <s v="Cameron B. Walker"/>
    <s v="Huntsville"/>
    <s v="ON"/>
    <s v="P1H 2J6"/>
    <x v="28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1"/>
    <x v="40"/>
    <s v="J. Reid Hannan"/>
    <s v="Victoria"/>
    <s v="BC"/>
    <s v="V8Z 7J1"/>
    <x v="2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2"/>
    <x v="41"/>
    <s v="John A. Pollock"/>
    <s v="Toronto"/>
    <s v="ON"/>
    <s v="M4V 3C7"/>
    <x v="6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3"/>
    <x v="42"/>
    <s v="John B. Thomas"/>
    <s v="Ottawa"/>
    <s v="ON"/>
    <s v="K1N 8M1"/>
    <x v="23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4"/>
    <x v="43"/>
    <s v="Lesley G. Lacey"/>
    <s v="Surrey"/>
    <s v="BC"/>
    <s v="V4N 1R5"/>
    <x v="29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5"/>
    <x v="44"/>
    <s v="Rudolf &amp; Erika Ernst"/>
    <s v="West Vancouver"/>
    <s v="BC"/>
    <s v="V7V 2R8"/>
    <x v="1"/>
    <n v="7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6"/>
    <x v="45"/>
    <s v="William P. Bradley"/>
    <s v="Ottawa"/>
    <s v="ON"/>
    <s v="K1S 0B5"/>
    <x v="1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7"/>
    <x v="46"/>
    <s v="Andrew Slezak"/>
    <s v="Calgary"/>
    <s v="AB"/>
    <s v="T3C 2T8"/>
    <x v="24"/>
    <n v="300"/>
    <s v="Individual"/>
    <m/>
    <x v="0"/>
    <x v="1"/>
    <s v="Key principal, Nitro Consulting Inc"/>
    <s v="https://www.dnb.com/business-directory/company-profiles.nitro_consulting_inc.416e2eb92b169baa844f58c7b898eee3.html"/>
    <x v="18"/>
  </r>
  <r>
    <s v="https://web.archive.org/web/20220708224859/https://www.elections.ca/fin/oth/thi/advert/tp44/TP-0012_ecr.pdf"/>
    <x v="0"/>
    <x v="0"/>
    <n v="48"/>
    <x v="47"/>
    <s v="Dennis Aubrey Smith"/>
    <s v="Pincher Creek"/>
    <s v="AB"/>
    <s v="T0K 1W0"/>
    <x v="30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49"/>
    <x v="48"/>
    <s v="Earl Slimmon"/>
    <s v="Indian Head"/>
    <s v="SK"/>
    <s v="S0G 2K0"/>
    <x v="30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0"/>
    <x v="49"/>
    <s v="Jake A. Kadwell"/>
    <s v="Buckhorn"/>
    <s v="ON"/>
    <s v="K0L 1J0"/>
    <x v="6"/>
    <n v="300"/>
    <s v="Individual"/>
    <m/>
    <x v="0"/>
    <x v="1"/>
    <s v="Independent financial consultunt (Jake Kadwell and Associates)"/>
    <s v="https://www.linkedin.com/in/jake-kadwell-bs-ms-phd-47242171/"/>
    <x v="19"/>
  </r>
  <r>
    <s v="https://web.archive.org/web/20220708224859/https://www.elections.ca/fin/oth/thi/advert/tp44/TP-0012_ecr.pdf"/>
    <x v="0"/>
    <x v="0"/>
    <n v="51"/>
    <x v="50"/>
    <s v="James Carr"/>
    <s v="Toronto"/>
    <s v="ON"/>
    <s v="M4W 2T6"/>
    <x v="31"/>
    <n v="300"/>
    <s v="Individual"/>
    <m/>
    <x v="0"/>
    <x v="0"/>
    <s v=""/>
    <s v=""/>
    <x v="20"/>
  </r>
  <r>
    <s v="https://web.archive.org/web/20220708224859/https://www.elections.ca/fin/oth/thi/advert/tp44/TP-0012_ecr.pdf"/>
    <x v="0"/>
    <x v="0"/>
    <n v="52"/>
    <x v="51"/>
    <s v="Jim Campbell"/>
    <s v="Niagara Falls"/>
    <s v="ON"/>
    <s v="L2H 2Y7"/>
    <x v="5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3"/>
    <x v="52"/>
    <s v="Judy Smith"/>
    <s v="Stratford"/>
    <s v="ON"/>
    <s v="N5A 7A3"/>
    <x v="2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4"/>
    <x v="53"/>
    <s v="M.J. Guindon"/>
    <s v="Brantford"/>
    <s v="ON"/>
    <s v="N3S 1M6"/>
    <x v="2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5"/>
    <x v="54"/>
    <s v="Phyllis M. May"/>
    <s v="Ottawa"/>
    <s v="ON"/>
    <s v="K1Z 5K9"/>
    <x v="30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6"/>
    <x v="55"/>
    <s v="Marjatta Aaltonen"/>
    <s v="North York"/>
    <s v="ON"/>
    <s v="M2J 1L2"/>
    <x v="2"/>
    <n v="2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7"/>
    <x v="56"/>
    <s v="Alan Anderson"/>
    <s v="Tsawwassen"/>
    <s v="BC"/>
    <s v="V4L 1Y1"/>
    <x v="32"/>
    <n v="7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58"/>
    <x v="57"/>
    <s v="Bernard Loates"/>
    <s v="Port Hope"/>
    <s v="ON"/>
    <s v="L1A 1T4"/>
    <x v="7"/>
    <n v="250"/>
    <s v="Individual"/>
    <m/>
    <x v="0"/>
    <x v="1"/>
    <s v="Founder at M.B.Loates Publishing Company Limited"/>
    <s v="https://www.linkedin.com/in/bernard-loates-7003671b1/"/>
    <x v="21"/>
  </r>
  <r>
    <s v="https://web.archive.org/web/20220708224859/https://www.elections.ca/fin/oth/thi/advert/tp44/TP-0012_ecr.pdf"/>
    <x v="0"/>
    <x v="0"/>
    <n v="59"/>
    <x v="58"/>
    <s v="Cal Wenzel"/>
    <s v="Calgary"/>
    <s v="AB"/>
    <s v="T3Z 3N8"/>
    <x v="33"/>
    <n v="250"/>
    <s v="Individual"/>
    <m/>
    <x v="1"/>
    <x v="1"/>
    <s v="Founder, Shane Homes"/>
    <s v="https://cumming.ucalgary.ca/news/cal-wenzel-building-opportunity"/>
    <x v="22"/>
  </r>
  <r>
    <s v="https://web.archive.org/web/20220708224859/https://www.elections.ca/fin/oth/thi/advert/tp44/TP-0012_ecr.pdf"/>
    <x v="0"/>
    <x v="0"/>
    <n v="60"/>
    <x v="59"/>
    <s v="Carlton Forsyth"/>
    <s v="Centreville"/>
    <s v="NS"/>
    <s v="B0P 1J0"/>
    <x v="34"/>
    <n v="250"/>
    <s v="Individual"/>
    <m/>
    <x v="0"/>
    <x v="1"/>
    <s v="Director, Parkway Developments Limited"/>
    <s v="https://opencorporates.com/companies/ca_ns/1637430"/>
    <x v="23"/>
  </r>
  <r>
    <s v="https://web.archive.org/web/20220708224859/https://www.elections.ca/fin/oth/thi/advert/tp44/TP-0012_ecr.pdf"/>
    <x v="0"/>
    <x v="0"/>
    <n v="61"/>
    <x v="60"/>
    <s v="Catherine Sproule"/>
    <s v="Toronto"/>
    <s v="ON"/>
    <s v="M4R 1C1"/>
    <x v="35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62"/>
    <x v="61"/>
    <s v="Chantel Rosati"/>
    <s v="LaSalle"/>
    <s v="ON"/>
    <s v="N9J 3H3"/>
    <x v="36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63"/>
    <x v="62"/>
    <s v="D Michael G Stewart"/>
    <s v="Calgary"/>
    <s v="AB"/>
    <s v="T2S 1B6"/>
    <x v="37"/>
    <n v="250"/>
    <s v="Individual"/>
    <m/>
    <x v="1"/>
    <x v="1"/>
    <s v="Director at TC Energy and Bonterra Energy. Former director at Pengrowth Energy Corp, CES Energy Solutions (oilfield services), Northpoint Resources, Energia ltd, Orleans Energy."/>
    <s v="https://www.tcenergy.com/siteassets/pdfs/about/governance/tc-bod-bio-michael-stewart.pdf"/>
    <x v="24"/>
  </r>
  <r>
    <s v="https://web.archive.org/web/20220708224859/https://www.elections.ca/fin/oth/thi/advert/tp44/TP-0012_ecr.pdf"/>
    <x v="0"/>
    <x v="0"/>
    <n v="64"/>
    <x v="63"/>
    <s v="Don Irving"/>
    <s v="Alberton"/>
    <s v="PE"/>
    <s v="C0B 1B0"/>
    <x v="28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65"/>
    <x v="64"/>
    <s v="Donald Archibald"/>
    <s v="Calgary"/>
    <s v="AB"/>
    <s v="T2M 0A8"/>
    <x v="37"/>
    <n v="250"/>
    <s v="Individual"/>
    <m/>
    <x v="1"/>
    <x v="1"/>
    <s v="Independent Chairman at Cequence Energy"/>
    <s v="https://www.zoominfo.com/p/Donald-Archibald/9979306"/>
    <x v="25"/>
  </r>
  <r>
    <s v="https://web.archive.org/web/20220708224859/https://www.elections.ca/fin/oth/thi/advert/tp44/TP-0012_ecr.pdf"/>
    <x v="0"/>
    <x v="0"/>
    <n v="66"/>
    <x v="65"/>
    <s v="Douglas Verkaik"/>
    <s v="Toronto"/>
    <s v="ON"/>
    <s v="M6P 2V5"/>
    <x v="38"/>
    <n v="250"/>
    <s v="Individual"/>
    <m/>
    <x v="0"/>
    <x v="1"/>
    <s v="CEO, DKV Initiatives Inc."/>
    <s v="https://www.linkedin.com/in/doug-verkaik-03423439/"/>
    <x v="26"/>
  </r>
  <r>
    <s v="https://web.archive.org/web/20220708224859/https://www.elections.ca/fin/oth/thi/advert/tp44/TP-0012_ecr.pdf"/>
    <x v="0"/>
    <x v="0"/>
    <n v="67"/>
    <x v="66"/>
    <s v="Edna Bodie"/>
    <s v="Neerlandia"/>
    <s v="AB"/>
    <s v="T0G 1R0"/>
    <x v="39"/>
    <n v="4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68"/>
    <x v="67"/>
    <s v="Eva Friesen"/>
    <s v="Toronto"/>
    <s v="ON"/>
    <s v="M1T 3R8"/>
    <x v="40"/>
    <n v="250"/>
    <s v="Individual"/>
    <m/>
    <x v="1"/>
    <x v="1"/>
    <s v="President and CEO of the Calgary Foundation"/>
    <s v="https://kciphilanthropy.com/the-big-rethink-ep3of5/"/>
    <x v="27"/>
  </r>
  <r>
    <s v="https://web.archive.org/web/20220708224859/https://www.elections.ca/fin/oth/thi/advert/tp44/TP-0012_ecr.pdf"/>
    <x v="0"/>
    <x v="0"/>
    <n v="69"/>
    <x v="68"/>
    <s v="Frank Pyatt"/>
    <s v="Hamilton"/>
    <s v="ON"/>
    <s v="L8L 2S7"/>
    <x v="7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0"/>
    <x v="69"/>
    <s v="Gerry Lidington"/>
    <s v="London"/>
    <s v="ON"/>
    <s v="N6K 3L2"/>
    <x v="32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1"/>
    <x v="70"/>
    <s v="Glen Wright"/>
    <s v="Sarnia"/>
    <s v="ON"/>
    <s v="N7S 6G4"/>
    <x v="41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2"/>
    <x v="71"/>
    <s v="Glenn McKay"/>
    <s v="Mississauga"/>
    <s v="ON"/>
    <s v="L4W 1V5"/>
    <x v="24"/>
    <n v="250"/>
    <s v="Individual"/>
    <m/>
    <x v="0"/>
    <x v="1"/>
    <s v="Dentist"/>
    <s v="https://www.rockwooddental.com/about-us/our-dentists--staff/dr-glenn-mckay"/>
    <x v="1"/>
  </r>
  <r>
    <s v="https://web.archive.org/web/20220708224859/https://www.elections.ca/fin/oth/thi/advert/tp44/TP-0012_ecr.pdf"/>
    <x v="0"/>
    <x v="0"/>
    <n v="73"/>
    <x v="72"/>
    <s v="Jason Battershill"/>
    <s v="Calgary"/>
    <s v="AB"/>
    <s v="T2E 2A4"/>
    <x v="11"/>
    <n v="250"/>
    <s v="Individual"/>
    <m/>
    <x v="1"/>
    <x v="1"/>
    <s v="Digital Marketing Consultant, Sales Consultant"/>
    <n v="0"/>
    <x v="1"/>
  </r>
  <r>
    <s v="https://web.archive.org/web/20220708224859/https://www.elections.ca/fin/oth/thi/advert/tp44/TP-0012_ecr.pdf"/>
    <x v="0"/>
    <x v="0"/>
    <n v="74"/>
    <x v="73"/>
    <s v="Jeff Hyslop"/>
    <s v="Etobicoke"/>
    <s v="ON"/>
    <s v="M8X 1V9"/>
    <x v="42"/>
    <n v="400"/>
    <s v="Individual"/>
    <m/>
    <x v="0"/>
    <x v="1"/>
    <s v="SVP Asset Management &amp; Investments at InnVest Hotels"/>
    <n v="0"/>
    <x v="28"/>
  </r>
  <r>
    <s v="https://web.archive.org/web/20220708224859/https://www.elections.ca/fin/oth/thi/advert/tp44/TP-0012_ecr.pdf"/>
    <x v="0"/>
    <x v="0"/>
    <n v="75"/>
    <x v="74"/>
    <s v="Jeffrey Valliant"/>
    <s v="Markham"/>
    <s v="ON"/>
    <s v="L3P 6C5"/>
    <x v="7"/>
    <n v="2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6"/>
    <x v="75"/>
    <s v="Jim Delaney"/>
    <s v="Sherwood Park"/>
    <s v="AB"/>
    <s v="T8A 5E6"/>
    <x v="43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7"/>
    <x v="76"/>
    <s v="John Reska"/>
    <s v="Aylmer"/>
    <s v="ON"/>
    <s v="N5H 2R4"/>
    <x v="44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8"/>
    <x v="77"/>
    <s v="Joseph Hamley"/>
    <s v="Puslinch"/>
    <s v="ON"/>
    <s v="N0B 2J0"/>
    <x v="45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79"/>
    <x v="78"/>
    <s v="Julie Bond"/>
    <s v="Mississauga"/>
    <s v="ON"/>
    <s v="L4X 1Y6"/>
    <x v="7"/>
    <n v="350"/>
    <s v="Individual"/>
    <m/>
    <x v="0"/>
    <x v="1"/>
    <s v="Software Specialist at Maestro Technologies Inc."/>
    <s v="https://www.linkedin.com/in/julie-bond-410655197/"/>
    <x v="29"/>
  </r>
  <r>
    <s v="https://web.archive.org/web/20220708224859/https://www.elections.ca/fin/oth/thi/advert/tp44/TP-0012_ecr.pdf"/>
    <x v="0"/>
    <x v="0"/>
    <n v="80"/>
    <x v="79"/>
    <s v="Ken Brown"/>
    <s v="Norglenwold"/>
    <s v="AB"/>
    <s v="T4S 1S5"/>
    <x v="34"/>
    <n v="250"/>
    <s v="Individual"/>
    <m/>
    <x v="0"/>
    <x v="1"/>
    <s v="Membership director, Alberta Black Powder Association (ABPA)"/>
    <s v="http://albertablackpowderassociation.com/alberta-black-powder-association-newsletter-sep-oct-2018-punchbowl/ ; https://web.archive.org/web/20210518045357/http://albertablackpowderassociation.com/wp-content/uploads/2021/01/ABPA-2021.pdf"/>
    <x v="30"/>
  </r>
  <r>
    <s v="https://web.archive.org/web/20220708224859/https://www.elections.ca/fin/oth/thi/advert/tp44/TP-0012_ecr.pdf"/>
    <x v="0"/>
    <x v="0"/>
    <n v="81"/>
    <x v="80"/>
    <s v="Larry Smith"/>
    <s v="East Selkirk"/>
    <s v="MB"/>
    <s v="R0E 0M0"/>
    <x v="1"/>
    <n v="250"/>
    <s v="Individual"/>
    <m/>
    <x v="0"/>
    <x v="1"/>
    <s v="Manager, Searle Greenhouses Ltd."/>
    <s v="https://www.husbandry.cc/company-searle-greenhouses-ltd-in-east-selkirk-33544"/>
    <x v="31"/>
  </r>
  <r>
    <s v="https://web.archive.org/web/20220708224859/https://www.elections.ca/fin/oth/thi/advert/tp44/TP-0012_ecr.pdf"/>
    <x v="0"/>
    <x v="0"/>
    <n v="82"/>
    <x v="81"/>
    <s v="Lawrence Bezeau"/>
    <s v="Stratford"/>
    <s v="PE"/>
    <s v="C1B 0L9"/>
    <x v="46"/>
    <n v="250"/>
    <s v="Individual"/>
    <m/>
    <x v="0"/>
    <x v="1"/>
    <s v="Former Faculty, Faculty of Education, University of New Brunswick"/>
    <s v="https://www.facebook.com/lmbezeau ; https://www.unb.ca/academics/calendar/undergraduate/archive/previousundergraduatecalendars/2002-2003Undergraduate%20Calendar.pdf"/>
    <x v="32"/>
  </r>
  <r>
    <s v="https://web.archive.org/web/20220708224859/https://www.elections.ca/fin/oth/thi/advert/tp44/TP-0012_ecr.pdf"/>
    <x v="0"/>
    <x v="0"/>
    <n v="83"/>
    <x v="82"/>
    <s v="Mark Copithorne"/>
    <s v="Rocky Mtn Hous"/>
    <s v="AB"/>
    <s v="T4T 1B1"/>
    <x v="47"/>
    <n v="250"/>
    <s v="Individual"/>
    <m/>
    <x v="0"/>
    <x v="1"/>
    <s v="President at CEL Quality Services Ltd"/>
    <s v="https://www.linkedin.com/in/mark-copithorne-045b4351/"/>
    <x v="33"/>
  </r>
  <r>
    <s v="https://web.archive.org/web/20220708224859/https://www.elections.ca/fin/oth/thi/advert/tp44/TP-0012_ecr.pdf"/>
    <x v="0"/>
    <x v="0"/>
    <n v="84"/>
    <x v="83"/>
    <s v="Mark Nesbitt"/>
    <s v="Kanata"/>
    <s v="ON"/>
    <s v="K2M 2M6"/>
    <x v="7"/>
    <n v="250"/>
    <s v="Individual"/>
    <m/>
    <x v="0"/>
    <x v="1"/>
    <s v="Mark Nesbitt Consulting and Training"/>
    <s v="https://www.yellowpages.ca/bus/Ontario/Kanata/Mark-Nesbitt-Consulting-and-Training/100994177.html"/>
    <x v="34"/>
  </r>
  <r>
    <s v="https://web.archive.org/web/20220708224859/https://www.elections.ca/fin/oth/thi/advert/tp44/TP-0012_ecr.pdf"/>
    <x v="0"/>
    <x v="0"/>
    <n v="85"/>
    <x v="84"/>
    <s v="Mark O'Farrell"/>
    <s v="Howe Island"/>
    <s v="ON"/>
    <s v="K7G 2V6"/>
    <x v="48"/>
    <n v="250"/>
    <s v="Individual"/>
    <m/>
    <x v="0"/>
    <x v="0"/>
    <s v=""/>
    <s v=""/>
    <x v="35"/>
  </r>
  <r>
    <s v="https://web.archive.org/web/20220708224859/https://www.elections.ca/fin/oth/thi/advert/tp44/TP-0012_ecr.pdf"/>
    <x v="0"/>
    <x v="0"/>
    <n v="86"/>
    <x v="85"/>
    <s v="Michael Bernstein"/>
    <s v="Toronto"/>
    <s v="ON"/>
    <s v="M4V 2T6"/>
    <x v="49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87"/>
    <x v="86"/>
    <s v="Miachael Korenberg"/>
    <s v="Vancouver"/>
    <s v="BC"/>
    <s v="V6E 2E9"/>
    <x v="25"/>
    <n v="250"/>
    <s v="Individual"/>
    <m/>
    <x v="1"/>
    <x v="1"/>
    <s v="Former chair of University of British Columbia's board of governors before resigning after liking posts on Twitter that promoted conspiracy theories and disparaged the Black Lives Matter movement"/>
    <s v="https://www.cbc.ca/news/canada/british-columbia/michael-korenberg-resigns-ubc-1.5621268"/>
    <x v="36"/>
  </r>
  <r>
    <s v="https://web.archive.org/web/20220708224859/https://www.elections.ca/fin/oth/thi/advert/tp44/TP-0012_ecr.pdf"/>
    <x v="0"/>
    <x v="0"/>
    <n v="88"/>
    <x v="87"/>
    <s v="Norma Barber"/>
    <s v="Grande Prairie"/>
    <s v="AB"/>
    <s v="T8V 4B4"/>
    <x v="34"/>
    <n v="250"/>
    <s v="Individual"/>
    <m/>
    <x v="0"/>
    <x v="1"/>
    <s v="Broker, CommVest Realty Ltd."/>
    <s v="https://www.rew.ca/agents/204310/norma-barber/my-listings"/>
    <x v="37"/>
  </r>
  <r>
    <s v="https://web.archive.org/web/20220708224859/https://www.elections.ca/fin/oth/thi/advert/tp44/TP-0012_ecr.pdf"/>
    <x v="0"/>
    <x v="0"/>
    <n v="89"/>
    <x v="88"/>
    <s v="Patricia Sparkhall"/>
    <s v="Owen Sound"/>
    <s v="ON"/>
    <s v="N4K 5W4"/>
    <x v="49"/>
    <n v="450"/>
    <s v="Individual"/>
    <m/>
    <x v="0"/>
    <x v="0"/>
    <s v=""/>
    <s v=""/>
    <x v="38"/>
  </r>
  <r>
    <s v="https://web.archive.org/web/20220708224859/https://www.elections.ca/fin/oth/thi/advert/tp44/TP-0012_ecr.pdf"/>
    <x v="0"/>
    <x v="0"/>
    <n v="90"/>
    <x v="89"/>
    <s v="Paul Speer"/>
    <s v="St. Catharines"/>
    <s v="ON"/>
    <s v="L2N 4M8"/>
    <x v="6"/>
    <n v="400"/>
    <s v="Individual"/>
    <m/>
    <x v="0"/>
    <x v="1"/>
    <s v="Owner, Speer Opticians"/>
    <s v="https://www.linkedin.com/in/paul-speer-90297522/"/>
    <x v="39"/>
  </r>
  <r>
    <s v="https://web.archive.org/web/20220708224859/https://www.elections.ca/fin/oth/thi/advert/tp44/TP-0012_ecr.pdf"/>
    <x v="0"/>
    <x v="0"/>
    <n v="91"/>
    <x v="90"/>
    <s v="Philip F. Lambert"/>
    <s v="Edmonton"/>
    <s v="AB"/>
    <s v="T5L 1V2"/>
    <x v="30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92"/>
    <x v="91"/>
    <s v="Richard Dobson"/>
    <s v="Toronto"/>
    <s v="ON"/>
    <s v="M4N 3R8"/>
    <x v="11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93"/>
    <x v="92"/>
    <s v="Richard Tattersall"/>
    <s v="Toronto"/>
    <s v="ON"/>
    <s v="M4R 1J4"/>
    <x v="11"/>
    <n v="350"/>
    <s v="Individual"/>
    <m/>
    <x v="0"/>
    <x v="0"/>
    <s v=""/>
    <s v=""/>
    <x v="40"/>
  </r>
  <r>
    <s v="https://web.archive.org/web/20220708224859/https://www.elections.ca/fin/oth/thi/advert/tp44/TP-0012_ecr.pdf"/>
    <x v="0"/>
    <x v="0"/>
    <n v="94"/>
    <x v="93"/>
    <s v="Sherri Logel"/>
    <s v="Calgary"/>
    <s v="AB"/>
    <s v="T3A 4T4"/>
    <x v="25"/>
    <n v="250"/>
    <s v="Individual"/>
    <m/>
    <x v="0"/>
    <x v="0"/>
    <s v=""/>
    <s v=""/>
    <x v="41"/>
  </r>
  <r>
    <s v="https://web.archive.org/web/20220708224859/https://www.elections.ca/fin/oth/thi/advert/tp44/TP-0012_ecr.pdf"/>
    <x v="0"/>
    <x v="0"/>
    <n v="95"/>
    <x v="94"/>
    <s v="Terry Gunderman"/>
    <s v="Oxbow"/>
    <s v="SK"/>
    <s v="S0C 2B0"/>
    <x v="13"/>
    <n v="250"/>
    <s v="Individual"/>
    <m/>
    <x v="1"/>
    <x v="1"/>
    <s v="President, Red Hawk Well Servicing Inc."/>
    <s v="https://www.sasktoday.ca/south/oil-gas/terry-gunderman-se-sask-oilman-of-the-year-4079500; http://www.redhawkwell.ca/contact/"/>
    <x v="42"/>
  </r>
  <r>
    <s v="https://web.archive.org/web/20220708224859/https://www.elections.ca/fin/oth/thi/advert/tp44/TP-0012_ecr.pdf"/>
    <x v="0"/>
    <x v="0"/>
    <n v="96"/>
    <x v="95"/>
    <s v="Terry Triskan"/>
    <s v="Toronto"/>
    <s v="ON"/>
    <s v="M4P 2A6"/>
    <x v="7"/>
    <n v="350"/>
    <s v="Individual"/>
    <m/>
    <x v="0"/>
    <x v="1"/>
    <s v="Senior Investment Advisor, BMO Nesbitt Burns"/>
    <s v="https://nesbittburns.bmo.com/terry.triskan/meettheteam"/>
    <x v="43"/>
  </r>
  <r>
    <s v="https://web.archive.org/web/20220708224859/https://www.elections.ca/fin/oth/thi/advert/tp44/TP-0012_ecr.pdf"/>
    <x v="0"/>
    <x v="0"/>
    <n v="97"/>
    <x v="96"/>
    <s v="Robert Janson"/>
    <s v="Toronto"/>
    <s v="ON"/>
    <s v="M6G 2E5"/>
    <x v="50"/>
    <n v="250"/>
    <s v="Individual"/>
    <m/>
    <x v="0"/>
    <x v="1"/>
    <s v="Co-CEO &amp; Chief Investment Officer at Westcourt Capital Corporation"/>
    <s v="https://www.linkedin.com/in/robert-janson-mfin-27b1b5b/"/>
    <x v="44"/>
  </r>
  <r>
    <s v="https://web.archive.org/web/20220708224859/https://www.elections.ca/fin/oth/thi/advert/tp44/TP-0012_ecr.pdf"/>
    <x v="0"/>
    <x v="0"/>
    <n v="98"/>
    <x v="97"/>
    <s v="Tom O'Malley"/>
    <s v="Newmarket"/>
    <s v="ON"/>
    <s v="L3Y 2C8"/>
    <x v="40"/>
    <n v="250"/>
    <s v="Individual"/>
    <m/>
    <x v="0"/>
    <x v="0"/>
    <s v=""/>
    <s v=""/>
    <x v="45"/>
  </r>
  <r>
    <s v="https://web.archive.org/web/20220708224859/https://www.elections.ca/fin/oth/thi/advert/tp44/TP-0012_ecr.pdf"/>
    <x v="0"/>
    <x v="0"/>
    <n v="99"/>
    <x v="98"/>
    <s v="Urban Ryan"/>
    <s v="North Bay"/>
    <s v="ON"/>
    <s v="P1A 1L7"/>
    <x v="51"/>
    <n v="250"/>
    <s v="Individual"/>
    <m/>
    <x v="0"/>
    <x v="1"/>
    <s v="Former project lead at BWR Power &amp; Lighting"/>
    <s v="https://www.zoominfo.com/pic/bwr-power-lighting-limited/398163477; https://m.facebook.com/urban.ryan.31"/>
    <x v="46"/>
  </r>
  <r>
    <s v="https://web.archive.org/web/20220708224859/https://www.elections.ca/fin/oth/thi/advert/tp44/TP-0012_ecr.pdf"/>
    <x v="0"/>
    <x v="0"/>
    <n v="100"/>
    <x v="99"/>
    <s v="Robert W. Neald"/>
    <s v="Regina"/>
    <s v="SK"/>
    <s v="S4X 3C5"/>
    <x v="43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1"/>
    <x v="100"/>
    <s v="Barry Kirkham"/>
    <s v="West Vancouver"/>
    <s v="BC"/>
    <s v="V7S 0A1"/>
    <x v="5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2"/>
    <x v="101"/>
    <s v="Christopher Matthews"/>
    <s v="Airdrie"/>
    <s v="AB"/>
    <s v="T4B 3H9"/>
    <x v="53"/>
    <n v="200"/>
    <s v="Individual"/>
    <m/>
    <x v="0"/>
    <x v="1"/>
    <s v="Owner, CDM Direct Mail"/>
    <s v="https://www.linkedin.com/in/christopher-matthews-11b67720/ ; https://ca.vlex.com/vid/cdm-direct-mail-v-680796157"/>
    <x v="47"/>
  </r>
  <r>
    <s v="https://web.archive.org/web/20220708224859/https://www.elections.ca/fin/oth/thi/advert/tp44/TP-0012_ecr.pdf"/>
    <x v="0"/>
    <x v="0"/>
    <n v="103"/>
    <x v="102"/>
    <s v="Clarissa M. Abel"/>
    <s v="North Vancouver"/>
    <s v="BC"/>
    <s v="V7N 4M8"/>
    <x v="2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4"/>
    <x v="103"/>
    <s v="Elma Lank"/>
    <s v="Kingston"/>
    <s v="ON"/>
    <s v="K7P 2E4"/>
    <x v="54"/>
    <n v="1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5"/>
    <x v="104"/>
    <s v="David Desautels"/>
    <s v="Newmarket"/>
    <s v="ON"/>
    <s v="L3Y 4V9"/>
    <x v="6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6"/>
    <x v="105"/>
    <s v="Dean Shepard"/>
    <s v="West Vancouver"/>
    <s v="BC"/>
    <s v="V7V 3C9"/>
    <x v="52"/>
    <n v="200"/>
    <s v="Individual"/>
    <m/>
    <x v="0"/>
    <x v="1"/>
    <s v="Chief Executive, Managing Partner at Picton Mahoney Asset Management"/>
    <s v="https://www.linkedin.com/in/deanshepard/"/>
    <x v="48"/>
  </r>
  <r>
    <s v="https://web.archive.org/web/20220708224859/https://www.elections.ca/fin/oth/thi/advert/tp44/TP-0012_ecr.pdf"/>
    <x v="0"/>
    <x v="0"/>
    <n v="107"/>
    <x v="106"/>
    <s v="Derrick Blackwood"/>
    <s v="Scarborough"/>
    <s v="ON"/>
    <s v="M1G 3R5"/>
    <x v="7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8"/>
    <x v="107"/>
    <s v="Donald G. Mackay"/>
    <s v="Port Elgin"/>
    <s v="ON"/>
    <s v="N0H 2C4"/>
    <x v="55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09"/>
    <x v="108"/>
    <s v="Gerald L. Knowlton"/>
    <s v="Calgary"/>
    <s v="AB"/>
    <s v="T2P 3R8"/>
    <x v="50"/>
    <n v="200"/>
    <s v="Individual"/>
    <m/>
    <x v="0"/>
    <x v="1"/>
    <s v="Former president, The Knowlton Corporation"/>
    <s v="https://www.corporationwiki.com/Alberta/Calgary/gerald-l-knowlton/32350228.aspx"/>
    <x v="49"/>
  </r>
  <r>
    <s v="https://web.archive.org/web/20220708224859/https://www.elections.ca/fin/oth/thi/advert/tp44/TP-0012_ecr.pdf"/>
    <x v="0"/>
    <x v="0"/>
    <n v="110"/>
    <x v="109"/>
    <s v="Gordon Arnell"/>
    <s v="Calgary"/>
    <s v="AB"/>
    <s v="T3H 0T2"/>
    <x v="56"/>
    <n v="200"/>
    <s v="Individual"/>
    <m/>
    <x v="0"/>
    <x v="1"/>
    <s v="Chairman at Brookfield Asset Management"/>
    <s v="https://www.linkedin.com/in/gordon-arnell-05026540/"/>
    <x v="50"/>
  </r>
  <r>
    <s v="https://web.archive.org/web/20220708224859/https://www.elections.ca/fin/oth/thi/advert/tp44/TP-0012_ecr.pdf"/>
    <x v="0"/>
    <x v="0"/>
    <n v="111"/>
    <x v="110"/>
    <s v="Grant Jason"/>
    <s v="Thorhild"/>
    <s v="AB"/>
    <s v="T0A 3J0"/>
    <x v="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2"/>
    <x v="111"/>
    <s v="Gwyn Morgan"/>
    <s v="North Saanich"/>
    <s v="BC"/>
    <s v="V8L 5G3"/>
    <x v="14"/>
    <n v="1000"/>
    <s v="Individual"/>
    <m/>
    <x v="1"/>
    <x v="1"/>
    <s v="Former director and founder, EnCana Corporation. Trustee of the Fraser Institute"/>
    <s v="https://en.wikipedia.org/wiki/Gwyn_Morgan"/>
    <x v="51"/>
  </r>
  <r>
    <s v="https://web.archive.org/web/20220708224859/https://www.elections.ca/fin/oth/thi/advert/tp44/TP-0012_ecr.pdf"/>
    <x v="0"/>
    <x v="0"/>
    <n v="113"/>
    <x v="112"/>
    <s v="John A. Austin"/>
    <s v="Mississauga"/>
    <s v="ON"/>
    <s v="L5B 3C2"/>
    <x v="3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4"/>
    <x v="113"/>
    <s v="John B. Padfield"/>
    <s v="Listowel"/>
    <s v="ON"/>
    <s v="N4W 3S2"/>
    <x v="27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5"/>
    <x v="114"/>
    <s v="John D. Rooney"/>
    <s v="Toronto"/>
    <s v="ON"/>
    <s v="M6P 1J4"/>
    <x v="5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6"/>
    <x v="115"/>
    <s v="John Hency Maclean"/>
    <s v="Foothills"/>
    <s v="AB"/>
    <s v="T1S 2W5"/>
    <x v="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7"/>
    <x v="116"/>
    <s v="John K. Bergen"/>
    <s v="Waais"/>
    <s v="NB"/>
    <s v="E3B 038"/>
    <x v="55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8"/>
    <x v="117"/>
    <s v="Julia L. Hampton"/>
    <s v="Victoria"/>
    <s v="BC"/>
    <s v="V8S 5E8"/>
    <x v="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19"/>
    <x v="118"/>
    <s v="Keith Bradley"/>
    <s v="Calgary"/>
    <s v="AB"/>
    <s v="T3C 2Z2"/>
    <x v="56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0"/>
    <x v="119"/>
    <s v="MIlos Krajny"/>
    <s v="North York"/>
    <s v="ON"/>
    <s v="M4N 3N4"/>
    <x v="34"/>
    <n v="200"/>
    <s v="Individual"/>
    <m/>
    <x v="0"/>
    <x v="1"/>
    <s v="Allergist / Immunologist"/>
    <s v="https://www.healthdoc.ca/listing/dr-milos-krajny-allergist-immunologist-north-york-on"/>
    <x v="1"/>
  </r>
  <r>
    <s v="https://web.archive.org/web/20220708224859/https://www.elections.ca/fin/oth/thi/advert/tp44/TP-0012_ecr.pdf"/>
    <x v="0"/>
    <x v="0"/>
    <n v="121"/>
    <x v="120"/>
    <s v="Nancy A. Williams"/>
    <s v="Port Perry"/>
    <s v="ON"/>
    <s v="L9L 1A6"/>
    <x v="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2"/>
    <x v="121"/>
    <s v="Nicholas Hall-Patch"/>
    <s v="Victoria"/>
    <s v="BC"/>
    <s v="V8R 4Z6"/>
    <x v="57"/>
    <n v="2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3"/>
    <x v="122"/>
    <s v="Norbert &amp; Yvette Christensen"/>
    <s v="Mallaig"/>
    <s v="AB"/>
    <s v="T0A 2K0"/>
    <x v="57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4"/>
    <x v="123"/>
    <s v="P. John Zekveld"/>
    <s v="Bowmanville"/>
    <s v="ON"/>
    <s v="L1C 0X3"/>
    <x v="3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5"/>
    <x v="124"/>
    <s v="Patricia Jean Rowland"/>
    <s v="Ponoka"/>
    <s v="AB"/>
    <s v="T4J 1M3"/>
    <x v="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6"/>
    <x v="125"/>
    <s v="Peter R. Armstrong"/>
    <s v="Vancouver"/>
    <s v="BC"/>
    <s v="V6G 1Z2"/>
    <x v="58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7"/>
    <x v="126"/>
    <s v="Peter Thiessen"/>
    <s v="Leamington"/>
    <s v="ON"/>
    <s v="N8H 4R7"/>
    <x v="59"/>
    <n v="200"/>
    <s v="Individual"/>
    <m/>
    <x v="0"/>
    <x v="1"/>
    <s v="Retired, Thiessen Orchards"/>
    <s v="https://www.linkedin.com/in/peter-thiessen-02540b43/"/>
    <x v="52"/>
  </r>
  <r>
    <s v="https://web.archive.org/web/20220708224859/https://www.elections.ca/fin/oth/thi/advert/tp44/TP-0012_ecr.pdf"/>
    <x v="0"/>
    <x v="0"/>
    <n v="128"/>
    <x v="127"/>
    <s v="Phyllis J. Page"/>
    <s v="Sherkston"/>
    <s v="ON"/>
    <s v="L0S 1R0"/>
    <x v="39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29"/>
    <x v="128"/>
    <s v="Ron Sawatsky"/>
    <s v="Langley"/>
    <s v="BC"/>
    <s v="V2Z 1M6"/>
    <x v="53"/>
    <n v="200"/>
    <s v="Individual"/>
    <m/>
    <x v="0"/>
    <x v="0"/>
    <s v=""/>
    <s v=""/>
    <x v="53"/>
  </r>
  <r>
    <s v="https://web.archive.org/web/20220708224859/https://www.elections.ca/fin/oth/thi/advert/tp44/TP-0012_ecr.pdf"/>
    <x v="0"/>
    <x v="0"/>
    <n v="130"/>
    <x v="129"/>
    <s v="Ronald &amp; Katherine Putman"/>
    <s v="Frankford"/>
    <s v="ON"/>
    <s v="K0K 2C0"/>
    <x v="23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31"/>
    <x v="130"/>
    <s v="Jim Dinning"/>
    <s v="Calgary"/>
    <s v="AB"/>
    <s v="T2S 0T9"/>
    <x v="60"/>
    <n v="500"/>
    <s v="Individual"/>
    <m/>
    <x v="1"/>
    <x v="1"/>
    <s v="Senior Strategy Advisor, Prairie Sky strategy. Chair of Russel Metals Inc (RUS-T) and Desjardins-owned Zag Bank. Former chair of the Canada West Foundation"/>
    <s v="https://prairieskystrategy.ca/jim-dinning/ ; https://www.linkedin.com/in/jim-dinning-631120/details/experience/"/>
    <x v="54"/>
  </r>
  <r>
    <s v="https://web.archive.org/web/20220708224859/https://www.elections.ca/fin/oth/thi/advert/tp44/TP-0012_ecr.pdf"/>
    <x v="0"/>
    <x v="0"/>
    <n v="132"/>
    <x v="131"/>
    <s v="Sidney T. Down"/>
    <s v="Etobicoke"/>
    <s v="ON"/>
    <s v="M8Y 1V5"/>
    <x v="3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33"/>
    <x v="132"/>
    <s v="Victor Brandl"/>
    <s v="Fort St. John"/>
    <s v="BC"/>
    <s v="V1J 4H6"/>
    <x v="61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34"/>
    <x v="133"/>
    <s v="Walter A. Haberman"/>
    <s v="Brandon"/>
    <s v="MB"/>
    <s v="R7A 5Y3"/>
    <x v="53"/>
    <n v="200"/>
    <s v="Individual"/>
    <m/>
    <x v="0"/>
    <x v="0"/>
    <s v=""/>
    <s v=""/>
    <x v="55"/>
  </r>
  <r>
    <s v="https://web.archive.org/web/20220708224859/https://www.elections.ca/fin/oth/thi/advert/tp44/TP-0012_ecr.pdf"/>
    <x v="0"/>
    <x v="0"/>
    <n v="135"/>
    <x v="134"/>
    <s v="Wayne B. Barrie"/>
    <s v="North Saanich"/>
    <s v="BC"/>
    <s v="V8L 5K2"/>
    <x v="62"/>
    <n v="200"/>
    <s v="Individual"/>
    <m/>
    <x v="0"/>
    <x v="1"/>
    <s v="President, Square B Construction Ltd."/>
    <s v="https://www.builder24.org/company-square-b-construction-ltd-in-north-saanich-3300"/>
    <x v="56"/>
  </r>
  <r>
    <s v="https://web.archive.org/web/20220708224859/https://www.elections.ca/fin/oth/thi/advert/tp44/TP-0012_ecr.pdf"/>
    <x v="0"/>
    <x v="0"/>
    <n v="136"/>
    <x v="135"/>
    <s v="William S.E. Chown"/>
    <s v="Renfrew"/>
    <s v="ON"/>
    <s v="K7V 1M3"/>
    <x v="63"/>
    <n v="200"/>
    <s v="Individual"/>
    <m/>
    <x v="0"/>
    <x v="1"/>
    <s v="Renfrew County Lawyer"/>
    <s v="https://www.lawyernetwork.ca/canada/ontario/renfrew-county/lawyers-profile/william-s-e-chown/716784"/>
    <x v="1"/>
  </r>
  <r>
    <s v="https://web.archive.org/web/20220708224859/https://www.elections.ca/fin/oth/thi/advert/tp44/TP-0012_ecr.pdf"/>
    <x v="0"/>
    <x v="0"/>
    <n v="137"/>
    <x v="136"/>
    <s v="Robert Spankie"/>
    <s v="Vancouver"/>
    <s v="BC"/>
    <s v="V6R 2N9"/>
    <x v="54"/>
    <n v="52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38"/>
    <x v="137"/>
    <s v="Jolan &amp; Leslie Csordas"/>
    <s v="North Vancouver"/>
    <s v="BC"/>
    <s v="V7G 2R1"/>
    <x v="5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39"/>
    <x v="138"/>
    <s v="Jean Thibodeau"/>
    <s v="Montreal"/>
    <s v="QC"/>
    <s v="H2P 2A1"/>
    <x v="6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0"/>
    <x v="139"/>
    <s v="Kenneth Koskinen"/>
    <s v="Stony Plain"/>
    <s v="AB"/>
    <s v="T7Z 1T6"/>
    <x v="65"/>
    <n v="6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1"/>
    <x v="140"/>
    <s v="Bev Phillips"/>
    <s v="Cochrane"/>
    <s v="AB"/>
    <s v="T4C 1B5"/>
    <x v="66"/>
    <n v="50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2"/>
    <x v="141"/>
    <s v="William Tyler"/>
    <s v="Mission"/>
    <s v="BC"/>
    <s v="V2V 5W8"/>
    <x v="14"/>
    <n v="200"/>
    <s v="Individual"/>
    <m/>
    <x v="0"/>
    <x v="0"/>
    <s v=""/>
    <s v=""/>
    <x v="57"/>
  </r>
  <r>
    <s v="https://web.archive.org/web/20220708224859/https://www.elections.ca/fin/oth/thi/advert/tp44/TP-0012_ecr.pdf"/>
    <x v="0"/>
    <x v="0"/>
    <n v="143"/>
    <x v="142"/>
    <s v="Scott Fong"/>
    <s v="Sherwood Park"/>
    <s v="AB"/>
    <s v="T8H 0X5"/>
    <x v="67"/>
    <n v="1000"/>
    <s v="Individual"/>
    <m/>
    <x v="0"/>
    <x v="0"/>
    <s v=""/>
    <s v=""/>
    <x v="58"/>
  </r>
  <r>
    <s v="https://web.archive.org/web/20220708224859/https://www.elections.ca/fin/oth/thi/advert/tp44/TP-0012_ecr.pdf"/>
    <x v="0"/>
    <x v="0"/>
    <n v="144"/>
    <x v="143"/>
    <s v="Dennis Budgen"/>
    <s v="Calgary"/>
    <s v="AB"/>
    <s v="T2L 0H1"/>
    <x v="68"/>
    <n v="7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5"/>
    <x v="144"/>
    <s v="Gordon Wyness"/>
    <s v="Nanoose Bay"/>
    <s v="BC"/>
    <s v="V9P 9H6"/>
    <x v="39"/>
    <n v="8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6"/>
    <x v="145"/>
    <s v="C Ann Bowers"/>
    <s v="Surrey"/>
    <s v="BC"/>
    <s v="V4A 2B7"/>
    <x v="69"/>
    <n v="8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47"/>
    <x v="146"/>
    <s v="YuRey Wu"/>
    <s v="Kitchener"/>
    <s v="ON"/>
    <s v="N2N 2C1"/>
    <x v="68"/>
    <n v="670"/>
    <s v="Individual"/>
    <m/>
    <x v="0"/>
    <x v="0"/>
    <s v=""/>
    <s v=""/>
    <x v="59"/>
  </r>
  <r>
    <s v="https://web.archive.org/web/20220708224859/https://www.elections.ca/fin/oth/thi/advert/tp44/TP-0012_ecr.pdf"/>
    <x v="0"/>
    <x v="0"/>
    <n v="148"/>
    <x v="147"/>
    <s v="Gary Colter"/>
    <s v="Mississauga"/>
    <s v="ON"/>
    <s v="L5H 1V5"/>
    <x v="70"/>
    <n v="600"/>
    <s v="Individual"/>
    <m/>
    <x v="0"/>
    <x v="1"/>
    <s v="President of CRS Inc., a corporate restructuring, strategic and management consulting company"/>
    <s v="https://cprising.com/the-nominees/"/>
    <x v="60"/>
  </r>
  <r>
    <s v="https://web.archive.org/web/20220708224859/https://www.elections.ca/fin/oth/thi/advert/tp44/TP-0012_ecr.pdf"/>
    <x v="0"/>
    <x v="0"/>
    <n v="149"/>
    <x v="148"/>
    <s v="Roderick McLean"/>
    <s v="Belcarra"/>
    <s v="BC"/>
    <s v="V3H 4R6"/>
    <x v="71"/>
    <n v="600"/>
    <s v="Individual"/>
    <m/>
    <x v="0"/>
    <x v="1"/>
    <s v="CEO, McLean Private Investment Counsel Corporation"/>
    <s v="https://www.linkedin.com/in/roderick-mclean-b56ab0a2/ ; https://www.alignable.com/belcarra-bc/mclean-private-investment-counsel-corporation"/>
    <x v="61"/>
  </r>
  <r>
    <s v="https://web.archive.org/web/20220708224859/https://www.elections.ca/fin/oth/thi/advert/tp44/TP-0012_ecr.pdf"/>
    <x v="0"/>
    <x v="0"/>
    <n v="150"/>
    <x v="149"/>
    <s v="Basil Waslen"/>
    <s v="Saskatoon"/>
    <s v="SK"/>
    <s v="S7T 0G5"/>
    <x v="71"/>
    <n v="500"/>
    <s v="Individual"/>
    <m/>
    <x v="0"/>
    <x v="1"/>
    <s v="Pillar Properties Corp"/>
    <s v="https://alumni.usask.ca/news/2016/pillars-of-the-home-ice-campaign.php"/>
    <x v="62"/>
  </r>
  <r>
    <s v="https://web.archive.org/web/20220708224859/https://www.elections.ca/fin/oth/thi/advert/tp44/TP-0012_ecr.pdf"/>
    <x v="0"/>
    <x v="0"/>
    <n v="151"/>
    <x v="150"/>
    <s v="Deborah Struk"/>
    <s v="Belcarra"/>
    <s v="BC"/>
    <s v="V3H 4P5"/>
    <x v="5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52"/>
    <x v="151"/>
    <s v="Dale &amp; Carol Tingley"/>
    <s v="Rocky View"/>
    <s v="AB"/>
    <s v="T3Z 1C3"/>
    <x v="14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53"/>
    <x v="152"/>
    <s v="Kenneth Pope"/>
    <s v="Ottawa"/>
    <s v="ON"/>
    <s v="K2P 1X3"/>
    <x v="68"/>
    <n v="600"/>
    <s v="Individual"/>
    <m/>
    <x v="0"/>
    <x v="1"/>
    <s v="Barrister &amp; Solicitor, KPopeLaw"/>
    <s v="https://www.linkedin.com/in/kenneth-pope-45564341/"/>
    <x v="63"/>
  </r>
  <r>
    <s v="https://web.archive.org/web/20220708224859/https://www.elections.ca/fin/oth/thi/advert/tp44/TP-0012_ecr.pdf"/>
    <x v="0"/>
    <x v="0"/>
    <n v="154"/>
    <x v="153"/>
    <s v="Lorne Ebenal"/>
    <s v="White Rock"/>
    <s v="BC"/>
    <s v="V4B 3A4"/>
    <x v="70"/>
    <n v="500"/>
    <s v="Individual"/>
    <m/>
    <x v="0"/>
    <x v="1"/>
    <s v="Construction manager,PCL Constructors Westcoast Inc."/>
    <s v="https://www.linkedin.com/in/lorne-ebenal-2379993/"/>
    <x v="64"/>
  </r>
  <r>
    <s v="https://web.archive.org/web/20220708224859/https://www.elections.ca/fin/oth/thi/advert/tp44/TP-0012_ecr.pdf"/>
    <x v="0"/>
    <x v="0"/>
    <n v="155"/>
    <x v="154"/>
    <s v="W. Niebrzydowski"/>
    <s v="North York"/>
    <s v="ON"/>
    <s v="M4N 3N9"/>
    <x v="64"/>
    <n v="500"/>
    <s v="Individual"/>
    <m/>
    <x v="0"/>
    <x v="1"/>
    <s v="Vice President, Treasury at Canadian Imperial Bank of Commerce (CIBC)"/>
    <s v="https://www.linkedin.com/in/wojtek-niebrzydowski-7661327/"/>
    <x v="65"/>
  </r>
  <r>
    <s v="https://web.archive.org/web/20220708224859/https://www.elections.ca/fin/oth/thi/advert/tp44/TP-0012_ecr.pdf"/>
    <x v="0"/>
    <x v="0"/>
    <n v="156"/>
    <x v="155"/>
    <s v="Wayne Pendree"/>
    <s v="Kindersley"/>
    <s v="SK"/>
    <s v="S0L 1S0"/>
    <x v="72"/>
    <n v="5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57"/>
    <x v="156"/>
    <s v="John McReynolds"/>
    <s v="Chatham"/>
    <s v="ON"/>
    <s v="N7M 0A3"/>
    <x v="73"/>
    <n v="470"/>
    <s v="Individual"/>
    <m/>
    <x v="0"/>
    <x v="0"/>
    <s v=""/>
    <s v=""/>
    <x v="66"/>
  </r>
  <r>
    <s v="https://web.archive.org/web/20220708224859/https://www.elections.ca/fin/oth/thi/advert/tp44/TP-0012_ecr.pdf"/>
    <x v="0"/>
    <x v="0"/>
    <n v="158"/>
    <x v="157"/>
    <s v="David Harley"/>
    <s v="Vernon"/>
    <s v="BC"/>
    <s v="V1T 2B6"/>
    <x v="14"/>
    <n v="4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59"/>
    <x v="158"/>
    <s v="Larry Sinden"/>
    <s v="Vittoria"/>
    <s v="ON"/>
    <s v="N0E 1W0"/>
    <x v="74"/>
    <n v="375"/>
    <s v="Individual"/>
    <m/>
    <x v="0"/>
    <x v="1"/>
    <s v="Key principal, Sinden L D Holdings Inc"/>
    <s v="https://www.dnb.com/business-directory/company-profiles.sinden_l_d_holdings_inc.b2ad642f0ae43dc67ba373399b58f340.html"/>
    <x v="67"/>
  </r>
  <r>
    <s v="https://web.archive.org/web/20220708224859/https://www.elections.ca/fin/oth/thi/advert/tp44/TP-0012_ecr.pdf"/>
    <x v="0"/>
    <x v="0"/>
    <n v="160"/>
    <x v="159"/>
    <s v="Kenneth W Griffith"/>
    <s v="Calgary"/>
    <s v="AB"/>
    <s v="T3H 1G1"/>
    <x v="75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1"/>
    <x v="160"/>
    <s v="Evelyn Fisher"/>
    <s v="Waterloo"/>
    <s v="ON"/>
    <s v="N2L 6L1"/>
    <x v="76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2"/>
    <x v="161"/>
    <s v="Moses Koh"/>
    <s v="Delta"/>
    <s v="BC"/>
    <s v="V4C 5M5"/>
    <x v="77"/>
    <n v="4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3"/>
    <x v="162"/>
    <s v="Peter Boys"/>
    <s v="Stettler"/>
    <s v="AB"/>
    <s v="T0C 2L0"/>
    <x v="68"/>
    <n v="450"/>
    <s v="Individual"/>
    <m/>
    <x v="0"/>
    <x v="1"/>
    <s v="Associate Financial Advisor, Boys Financial Services"/>
    <s v="https://www.linkedin.com/in/peterboyscafa/"/>
    <x v="68"/>
  </r>
  <r>
    <s v="https://web.archive.org/web/20220708224859/https://www.elections.ca/fin/oth/thi/advert/tp44/TP-0012_ecr.pdf"/>
    <x v="0"/>
    <x v="0"/>
    <n v="164"/>
    <x v="163"/>
    <s v="Alan Hannebauer"/>
    <s v="North Saanich"/>
    <s v="BC"/>
    <s v="V8L 5L8"/>
    <x v="9"/>
    <n v="400"/>
    <s v="Individual"/>
    <m/>
    <x v="0"/>
    <x v="1"/>
    <s v="Director, Saanich-Gulf Islands Electoral District Association (&quot;Promotes the principles, objectives and policies of the Conservative Party of Canada&quot;)"/>
    <s v="https://www.conservativesgi.ca/about"/>
    <x v="69"/>
  </r>
  <r>
    <s v="https://web.archive.org/web/20220708224859/https://www.elections.ca/fin/oth/thi/advert/tp44/TP-0012_ecr.pdf"/>
    <x v="0"/>
    <x v="0"/>
    <n v="165"/>
    <x v="164"/>
    <s v="Gary Freeman"/>
    <s v="Waterloo"/>
    <s v="ON"/>
    <s v="N2T 1C4"/>
    <x v="11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6"/>
    <x v="165"/>
    <s v="John Wiwcharyk"/>
    <s v="Thunder Bay"/>
    <s v="ON"/>
    <s v="P7A 6B8"/>
    <x v="24"/>
    <n v="4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67"/>
    <x v="166"/>
    <s v="Norman Glen Knecht"/>
    <s v="Calgary"/>
    <s v="AB"/>
    <s v="T3A 2K7"/>
    <x v="78"/>
    <n v="200"/>
    <s v="Individual"/>
    <m/>
    <x v="1"/>
    <x v="1"/>
    <s v="CFO &amp; VP-Fin at Compton Petroleum Corporation"/>
    <s v="https://allpeople.info/norman+g+knecht_compton-petroleum-corporation-ca"/>
    <x v="70"/>
  </r>
  <r>
    <s v="https://web.archive.org/web/20220708224859/https://www.elections.ca/fin/oth/thi/advert/tp44/TP-0012_ecr.pdf"/>
    <x v="0"/>
    <x v="0"/>
    <n v="168"/>
    <x v="167"/>
    <s v="Ed Power"/>
    <m/>
    <s v="ON"/>
    <s v="B3A 1A1"/>
    <x v="0"/>
    <n v="425"/>
    <s v="Individual"/>
    <s v="Likely an error (PO code is for NS, and Richard Ed Power)"/>
    <x v="0"/>
    <x v="0"/>
    <s v=""/>
    <s v=""/>
    <x v="1"/>
  </r>
  <r>
    <s v="https://web.archive.org/web/20220708224859/https://www.elections.ca/fin/oth/thi/advert/tp44/TP-0012_ecr.pdf"/>
    <x v="0"/>
    <x v="0"/>
    <n v="169"/>
    <x v="168"/>
    <s v="Robert Dean Collins"/>
    <s v="Gananoque"/>
    <s v="ON"/>
    <s v="K7G 3G2"/>
    <x v="49"/>
    <n v="3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0"/>
    <x v="169"/>
    <s v="Robert Davies"/>
    <s v="Belleville"/>
    <s v="ON"/>
    <s v="K8N 1M3"/>
    <x v="7"/>
    <n v="3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1"/>
    <x v="170"/>
    <s v="Bonnie Thomas"/>
    <s v="Langley"/>
    <s v="BC"/>
    <s v="V3A 7Z1"/>
    <x v="79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2"/>
    <x v="171"/>
    <s v="Byron Kaczmarek"/>
    <s v="Burlington"/>
    <s v="ON"/>
    <s v="L7P 0K5"/>
    <x v="80"/>
    <n v="350"/>
    <s v="Individual"/>
    <m/>
    <x v="0"/>
    <x v="1"/>
    <s v="Former president, Dana Hospitality Inc."/>
    <s v="https://www.linkedin.com/in/byron-kaczmarek-9131a645/"/>
    <x v="71"/>
  </r>
  <r>
    <s v="https://web.archive.org/web/20220708224859/https://www.elections.ca/fin/oth/thi/advert/tp44/TP-0012_ecr.pdf"/>
    <x v="0"/>
    <x v="0"/>
    <n v="173"/>
    <x v="172"/>
    <s v="Robert P Trotier"/>
    <s v="Angus"/>
    <s v="ON"/>
    <s v="L0M 1B5"/>
    <x v="8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4"/>
    <x v="173"/>
    <s v="Robert Knapp"/>
    <s v="Markham"/>
    <s v="ON"/>
    <s v="L3R 4A1"/>
    <x v="80"/>
    <n v="3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5"/>
    <x v="174"/>
    <s v="Albert Noble"/>
    <s v="Vermilion"/>
    <s v="AB"/>
    <s v="T9X 1A0"/>
    <x v="1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6"/>
    <x v="175"/>
    <s v="Andrea Morgan"/>
    <s v="Oakville"/>
    <s v="ON"/>
    <s v="L6L 1G9"/>
    <x v="2"/>
    <n v="3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7"/>
    <x v="176"/>
    <s v="Christina Wolf"/>
    <s v="Stittsville"/>
    <s v="ON"/>
    <s v="K2S 1G9"/>
    <x v="66"/>
    <n v="3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8"/>
    <x v="177"/>
    <s v="Elden Kelly"/>
    <s v="Calgary"/>
    <s v="AB"/>
    <s v="T2Z 2P9"/>
    <x v="6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79"/>
    <x v="178"/>
    <s v="Frank Mills"/>
    <s v="Toronto"/>
    <s v="ON"/>
    <s v="M4G 0A6"/>
    <x v="71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0"/>
    <x v="179"/>
    <s v="Robert Johnstone"/>
    <s v="Vancouver"/>
    <s v="BC"/>
    <s v="V6L 3A9"/>
    <x v="6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1"/>
    <x v="180"/>
    <s v="Ron McCardell"/>
    <s v="Mississauga"/>
    <s v="ON"/>
    <s v="L5M 7M4"/>
    <x v="49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2"/>
    <x v="181"/>
    <s v="Steven Dekker"/>
    <s v="Toronto"/>
    <s v="ON"/>
    <s v="M6P 1K6"/>
    <x v="77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3"/>
    <x v="182"/>
    <s v="Sylvia Morbitzer"/>
    <s v="Tillsonburg"/>
    <s v="ON"/>
    <s v="N4G 5H1"/>
    <x v="82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4"/>
    <x v="183"/>
    <s v="William A Kilfoyle"/>
    <s v="Kemptville"/>
    <s v="ON"/>
    <s v="K0G 1J0"/>
    <x v="83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5"/>
    <x v="184"/>
    <s v="Willard Ripley"/>
    <s v="Fernie"/>
    <s v="BC"/>
    <s v="V0B 1M0"/>
    <x v="36"/>
    <n v="300"/>
    <s v="Individual"/>
    <m/>
    <x v="0"/>
    <x v="1"/>
    <s v="Owner/general manager, River City Woodworks Inc"/>
    <s v="https://www.linkedin.com/in/willard-ripley-49637317/"/>
    <x v="72"/>
  </r>
  <r>
    <s v="https://web.archive.org/web/20220708224859/https://www.elections.ca/fin/oth/thi/advert/tp44/TP-0012_ecr.pdf"/>
    <x v="0"/>
    <x v="0"/>
    <n v="186"/>
    <x v="185"/>
    <s v="Dianne Lawson"/>
    <s v="Mississauga"/>
    <s v="ON"/>
    <s v="L5K 1C9"/>
    <x v="29"/>
    <n v="2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7"/>
    <x v="186"/>
    <s v="Rosemary Newman"/>
    <s v="Lindsay"/>
    <s v="ON"/>
    <s v="K9V 0J2"/>
    <x v="32"/>
    <n v="2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88"/>
    <x v="187"/>
    <s v="Alvin Bahnman"/>
    <s v="Milton"/>
    <s v="ON"/>
    <s v="L9E 0N7"/>
    <x v="84"/>
    <n v="250"/>
    <s v="Individual"/>
    <m/>
    <x v="0"/>
    <x v="1"/>
    <s v="Previous Chairman for Alphastar Television Network"/>
    <s v="https://www.corporationwiki.com/Ontario/Milton/alvin-g-bahnman-P3159856.aspx"/>
    <x v="73"/>
  </r>
  <r>
    <s v="https://web.archive.org/web/20220708224859/https://www.elections.ca/fin/oth/thi/advert/tp44/TP-0012_ecr.pdf"/>
    <x v="0"/>
    <x v="0"/>
    <n v="189"/>
    <x v="188"/>
    <s v="Blaine Cantalope"/>
    <s v="Castlegar"/>
    <s v="BC"/>
    <s v="V1N 4M3"/>
    <x v="80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0"/>
    <x v="189"/>
    <s v="Brenda Bennett"/>
    <s v="Duffield"/>
    <s v="AB"/>
    <s v="T0E 0N0"/>
    <x v="85"/>
    <n v="250"/>
    <s v="Individual"/>
    <m/>
    <x v="0"/>
    <x v="0"/>
    <s v=""/>
    <s v=""/>
    <x v="74"/>
  </r>
  <r>
    <s v="https://web.archive.org/web/20220708224859/https://www.elections.ca/fin/oth/thi/advert/tp44/TP-0012_ecr.pdf"/>
    <x v="0"/>
    <x v="0"/>
    <n v="191"/>
    <x v="190"/>
    <s v="Bryce Lowry"/>
    <s v="Killaloe"/>
    <s v="ON"/>
    <s v="K0J 2J0"/>
    <x v="75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2"/>
    <x v="191"/>
    <s v="Dan Dean"/>
    <s v="Edmonton"/>
    <s v="AB"/>
    <s v="T5T 5R1"/>
    <x v="86"/>
    <n v="250"/>
    <s v="Individual"/>
    <m/>
    <x v="0"/>
    <x v="1"/>
    <s v="Certified Financial Planner, DEAN Financial Ltd."/>
    <s v="https://www.linkedin.com/in/dan-dean-cfp-clu-20353636/"/>
    <x v="75"/>
  </r>
  <r>
    <s v="https://web.archive.org/web/20220708224859/https://www.elections.ca/fin/oth/thi/advert/tp44/TP-0012_ecr.pdf"/>
    <x v="0"/>
    <x v="0"/>
    <n v="193"/>
    <x v="192"/>
    <s v="Dave Cobb"/>
    <s v="Embrun"/>
    <s v="ON"/>
    <s v="K0A 1W0"/>
    <x v="72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4"/>
    <x v="193"/>
    <s v="David Henderson"/>
    <s v="Victoria"/>
    <s v="BC"/>
    <s v="V8N 5W8"/>
    <x v="71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5"/>
    <x v="194"/>
    <s v="Donald Cutts"/>
    <s v="Ottawa"/>
    <s v="ON"/>
    <s v="K1Y 1K3"/>
    <x v="87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6"/>
    <x v="195"/>
    <s v="Einar Medri"/>
    <s v="Toronto"/>
    <s v="ON"/>
    <s v="M3A 2Z4"/>
    <x v="87"/>
    <n v="250"/>
    <s v="Individual"/>
    <m/>
    <x v="0"/>
    <x v="1"/>
    <s v="CEO, PARAMA Credit Union"/>
    <s v="https://www.linkedin.com/in/einar-medri-bb87882a/"/>
    <x v="76"/>
  </r>
  <r>
    <s v="https://web.archive.org/web/20220708224859/https://www.elections.ca/fin/oth/thi/advert/tp44/TP-0012_ecr.pdf"/>
    <x v="0"/>
    <x v="0"/>
    <n v="197"/>
    <x v="196"/>
    <s v="Gary Sommer"/>
    <s v="Norwich"/>
    <s v="ON"/>
    <s v="N0J 1P0"/>
    <x v="72"/>
    <n v="250"/>
    <s v="Individual"/>
    <m/>
    <x v="0"/>
    <x v="1"/>
    <s v="Owner, Double S Framing Ltd."/>
    <s v="https://www.linkedin.com/in/gary-sommer-1b9285140/"/>
    <x v="77"/>
  </r>
  <r>
    <s v="https://web.archive.org/web/20220708224859/https://www.elections.ca/fin/oth/thi/advert/tp44/TP-0012_ecr.pdf"/>
    <x v="0"/>
    <x v="0"/>
    <n v="198"/>
    <x v="197"/>
    <s v="George Tipliski"/>
    <s v="Vancouver"/>
    <s v="BC"/>
    <s v="V6G 2P7"/>
    <x v="65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199"/>
    <x v="198"/>
    <s v="Gordon McLean"/>
    <s v="Calgary"/>
    <s v="AB"/>
    <s v="T3L 1N4"/>
    <x v="88"/>
    <n v="300"/>
    <s v="Individual"/>
    <m/>
    <x v="1"/>
    <x v="1"/>
    <s v="Retired. Former Commercial Advisor, Unconventional Resources, at Chevron Canda"/>
    <s v="https://www.linkedin.com/in/gordonmclean/"/>
    <x v="78"/>
  </r>
  <r>
    <s v="https://web.archive.org/web/20220708224859/https://www.elections.ca/fin/oth/thi/advert/tp44/TP-0012_ecr.pdf"/>
    <x v="0"/>
    <x v="0"/>
    <n v="200"/>
    <x v="199"/>
    <s v="Greg Gris"/>
    <s v="Binbrook"/>
    <s v="ON"/>
    <s v="L0R 1C0"/>
    <x v="14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1"/>
    <x v="200"/>
    <s v="Hubert Casselman"/>
    <s v="St. Catharine's"/>
    <s v="ON"/>
    <s v="L2S 3R4"/>
    <x v="89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2"/>
    <x v="201"/>
    <s v="Jeremy Duchesne"/>
    <s v="Edmonton"/>
    <s v="AB"/>
    <s v="T6R 0N5"/>
    <x v="70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3"/>
    <x v="202"/>
    <s v="John Abbott"/>
    <s v="Calgary"/>
    <s v="AB"/>
    <s v="T2S 1J4"/>
    <x v="77"/>
    <n v="500"/>
    <s v="Individual"/>
    <m/>
    <x v="0"/>
    <x v="1"/>
    <s v="HR/Total Rewards Consultant, John Abbott Consulting"/>
    <n v="0"/>
    <x v="79"/>
  </r>
  <r>
    <s v="https://web.archive.org/web/20220708224859/https://www.elections.ca/fin/oth/thi/advert/tp44/TP-0012_ecr.pdf"/>
    <x v="0"/>
    <x v="0"/>
    <n v="204"/>
    <x v="203"/>
    <s v="John Soutsos"/>
    <s v="Mississauga"/>
    <s v="ON"/>
    <s v="L5M 5B8"/>
    <x v="72"/>
    <n v="250"/>
    <s v="Individual"/>
    <m/>
    <x v="0"/>
    <x v="1"/>
    <s v="Portfolio Manager, Investment Planning Counsel (IPC Securities Corporation)"/>
    <s v="https://www.johnsoutsos.com/"/>
    <x v="80"/>
  </r>
  <r>
    <s v="https://web.archive.org/web/20220708224859/https://www.elections.ca/fin/oth/thi/advert/tp44/TP-0012_ecr.pdf"/>
    <x v="0"/>
    <x v="0"/>
    <n v="205"/>
    <x v="204"/>
    <s v="Kenneth Hull"/>
    <s v="Calgary"/>
    <s v="AB"/>
    <s v="T2W 5R5"/>
    <x v="14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6"/>
    <x v="205"/>
    <s v="Linda Pahl"/>
    <s v="Kelowna"/>
    <s v="BC"/>
    <s v="V1V 2C8"/>
    <x v="67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7"/>
    <x v="206"/>
    <s v="Lloyd Campbell"/>
    <s v="Ottawa"/>
    <s v="ON"/>
    <s v="K1E 2R4"/>
    <x v="7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08"/>
    <x v="207"/>
    <s v="Michael Ankenmann"/>
    <s v="Huntsville"/>
    <s v="ON"/>
    <s v="P1H 1G7"/>
    <x v="80"/>
    <n v="250"/>
    <s v="Individual"/>
    <m/>
    <x v="0"/>
    <x v="1"/>
    <s v="Huntsville CAP Debt Centre Manager, Faith Baptist Church"/>
    <s v="http://www.faithmuskoka.ca/staff; https://www.linkedin.com/in/michael-ankenmann-25a14213/"/>
    <x v="1"/>
  </r>
  <r>
    <s v="https://web.archive.org/web/20220708224859/https://www.elections.ca/fin/oth/thi/advert/tp44/TP-0012_ecr.pdf"/>
    <x v="0"/>
    <x v="0"/>
    <n v="209"/>
    <x v="208"/>
    <s v="Murray Koch"/>
    <s v="Edmonton"/>
    <s v="AB"/>
    <s v="T6R 2N7"/>
    <x v="67"/>
    <n v="250"/>
    <s v="Individual"/>
    <m/>
    <x v="0"/>
    <x v="0"/>
    <s v=""/>
    <s v=""/>
    <x v="81"/>
  </r>
  <r>
    <s v="https://web.archive.org/web/20220708224859/https://www.elections.ca/fin/oth/thi/advert/tp44/TP-0012_ecr.pdf"/>
    <x v="0"/>
    <x v="0"/>
    <n v="210"/>
    <x v="209"/>
    <s v="Nigel A Kettle"/>
    <s v="Oakville"/>
    <s v="ON"/>
    <s v="L6M 1T4"/>
    <x v="68"/>
    <n v="250"/>
    <s v="Individual"/>
    <m/>
    <x v="0"/>
    <x v="1"/>
    <s v="Financial Consultant, Kettle Wealth Management Ltd."/>
    <s v="https://www.facebook.com/KettleWealthManagement/"/>
    <x v="82"/>
  </r>
  <r>
    <s v="https://web.archive.org/web/20220708224859/https://www.elections.ca/fin/oth/thi/advert/tp44/TP-0012_ecr.pdf"/>
    <x v="0"/>
    <x v="0"/>
    <n v="211"/>
    <x v="210"/>
    <s v="Peter Leis"/>
    <s v="North York"/>
    <s v="ON"/>
    <s v="M4A 1N6"/>
    <x v="90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2"/>
    <x v="211"/>
    <s v="Rick Wernick"/>
    <s v="Bowmanville"/>
    <s v="ON"/>
    <s v="L1C 6N1"/>
    <x v="84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3"/>
    <x v="212"/>
    <s v="Stuart Morton"/>
    <s v="Kelowna"/>
    <s v="BC"/>
    <s v="V1W 5H3"/>
    <x v="71"/>
    <n v="250"/>
    <s v="Individual"/>
    <m/>
    <x v="0"/>
    <x v="1"/>
    <s v="Aircraft Maintenance Engineer, Apline Helicopters Inc."/>
    <s v="https://www.linkedin.com/in/stu-morton-14a00a69/"/>
    <x v="83"/>
  </r>
  <r>
    <s v="https://web.archive.org/web/20220708224859/https://www.elections.ca/fin/oth/thi/advert/tp44/TP-0012_ecr.pdf"/>
    <x v="0"/>
    <x v="0"/>
    <n v="214"/>
    <x v="213"/>
    <s v="Donald &amp; Bonnie Hilgartner"/>
    <s v="Penticton"/>
    <s v="BC"/>
    <s v="V2A 4E4"/>
    <x v="14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5"/>
    <x v="214"/>
    <s v="Brian Wallis"/>
    <s v="Tisdale"/>
    <s v="SK"/>
    <s v="S0E 1T0"/>
    <x v="91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6"/>
    <x v="215"/>
    <s v="Darrell Barrett"/>
    <s v="High River"/>
    <s v="AB"/>
    <s v="T1V 1P3"/>
    <x v="29"/>
    <n v="24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7"/>
    <x v="216"/>
    <s v="Pierre Marechal"/>
    <s v="Calgary"/>
    <s v="AB"/>
    <s v="T2S 1J6"/>
    <x v="83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8"/>
    <x v="217"/>
    <s v="Ed Manz"/>
    <s v="Surrey"/>
    <s v="BC"/>
    <s v="V4N 6B1"/>
    <x v="83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19"/>
    <x v="218"/>
    <s v="Greg Tighe"/>
    <s v="Beaconia"/>
    <s v="MB"/>
    <s v="R0E 0B0"/>
    <x v="2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0"/>
    <x v="219"/>
    <s v="Jay Scott"/>
    <s v="Richmond"/>
    <s v="BC"/>
    <s v="V7E 6T5"/>
    <x v="83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1"/>
    <x v="220"/>
    <s v="John Reynolds"/>
    <s v="Toronto"/>
    <s v="ON"/>
    <s v="M4G 0A6"/>
    <x v="9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2"/>
    <x v="221"/>
    <s v="Kerri Zandberg"/>
    <s v="Chatham"/>
    <s v="ON"/>
    <s v="N7M 5J4"/>
    <x v="86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3"/>
    <x v="222"/>
    <s v="Karen Ruddy"/>
    <m/>
    <s v="ON"/>
    <s v="L0G 1T0"/>
    <x v="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4"/>
    <x v="223"/>
    <s v="Marie Suderman"/>
    <s v="Selkirk"/>
    <s v="MB"/>
    <s v="R1A 2A8"/>
    <x v="29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5"/>
    <x v="224"/>
    <s v="Peter Rawlings"/>
    <s v="Winnipeg"/>
    <s v="MB"/>
    <s v="R3J 3L3"/>
    <x v="4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6"/>
    <x v="225"/>
    <s v="Randall Nehring"/>
    <s v="Beaumont"/>
    <s v="NL"/>
    <s v="T4X 1M5"/>
    <x v="77"/>
    <n v="22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7"/>
    <x v="226"/>
    <s v="Hanna Schuster"/>
    <s v="Calgary"/>
    <s v="AB"/>
    <s v="T3B 5K6"/>
    <x v="65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28"/>
    <x v="227"/>
    <s v="Adam Kowalczyk"/>
    <s v="Stittsville"/>
    <s v="ON"/>
    <s v="K2S 2E6"/>
    <x v="67"/>
    <n v="200"/>
    <s v="Individual"/>
    <m/>
    <x v="0"/>
    <x v="1"/>
    <s v="Engineer, Mevex"/>
    <s v="https://rocketreach.co/adam-kowalczyk-email_19861505"/>
    <x v="84"/>
  </r>
  <r>
    <s v="https://web.archive.org/web/20220708224859/https://www.elections.ca/fin/oth/thi/advert/tp44/TP-0012_ecr.pdf"/>
    <x v="0"/>
    <x v="0"/>
    <n v="229"/>
    <x v="228"/>
    <s v="Arthur Worthington"/>
    <s v="Toronto"/>
    <s v="ON"/>
    <s v="M4G 1H6"/>
    <x v="6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0"/>
    <x v="229"/>
    <s v="Brian King"/>
    <s v="Nanaimo"/>
    <s v="BC"/>
    <s v="V9R 3L2"/>
    <x v="25"/>
    <n v="300"/>
    <s v="Individual"/>
    <m/>
    <x v="0"/>
    <x v="1"/>
    <s v="Owner, King Mechanical"/>
    <s v="https://www.linkedin.com/in/brian-king-896b10152/"/>
    <x v="85"/>
  </r>
  <r>
    <s v="https://web.archive.org/web/20220708224859/https://www.elections.ca/fin/oth/thi/advert/tp44/TP-0012_ecr.pdf"/>
    <x v="0"/>
    <x v="0"/>
    <n v="231"/>
    <x v="230"/>
    <s v="George Patton"/>
    <s v="Edmonton"/>
    <s v="AB"/>
    <s v="T6E 6T9"/>
    <x v="23"/>
    <n v="200"/>
    <s v="Individual"/>
    <m/>
    <x v="0"/>
    <x v="0"/>
    <s v=""/>
    <s v=""/>
    <x v="86"/>
  </r>
  <r>
    <s v="https://web.archive.org/web/20220708224859/https://www.elections.ca/fin/oth/thi/advert/tp44/TP-0012_ecr.pdf"/>
    <x v="0"/>
    <x v="0"/>
    <n v="232"/>
    <x v="231"/>
    <s v="Clark Seaborn"/>
    <s v="Foothills"/>
    <s v="AB"/>
    <s v="T1S 0V9"/>
    <x v="3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3"/>
    <x v="232"/>
    <s v="David Culham"/>
    <s v="Mississauga"/>
    <s v="ON"/>
    <s v="L5L 2R3"/>
    <x v="93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4"/>
    <x v="233"/>
    <s v="David Forrest"/>
    <s v="Nanaimo"/>
    <s v="BC"/>
    <s v="V9T 0K3"/>
    <x v="7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5"/>
    <x v="234"/>
    <s v="David Littlejohn"/>
    <s v="Goulais River"/>
    <s v="ON"/>
    <s v="P0S 1E0"/>
    <x v="8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6"/>
    <x v="235"/>
    <s v="Dennis Hunt"/>
    <s v="Mission"/>
    <s v="BC"/>
    <s v="V2V 4Y5"/>
    <x v="9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7"/>
    <x v="236"/>
    <s v="Dorothy Horwood"/>
    <s v="Whitby"/>
    <s v="ON"/>
    <s v="L1R 0H2"/>
    <x v="95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8"/>
    <x v="237"/>
    <s v="Doug Phimister"/>
    <s v="Aurora"/>
    <s v="ON"/>
    <s v="L4G 7S9"/>
    <x v="3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39"/>
    <x v="238"/>
    <s v="Douglas Reimer"/>
    <s v="Kelowna"/>
    <s v="BC"/>
    <s v="V1Y 0G7"/>
    <x v="66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0"/>
    <x v="239"/>
    <s v="Elio Mastroluisi"/>
    <s v="Mississauga"/>
    <s v="ON"/>
    <s v="L5M 7A2"/>
    <x v="0"/>
    <n v="200"/>
    <s v="Individual"/>
    <m/>
    <x v="0"/>
    <x v="1"/>
    <s v="Senior Vendor Marketing Manager, Dell Technologies, Tech Data"/>
    <s v="https://www.linkedin.com/in/eliomastroluisi/"/>
    <x v="87"/>
  </r>
  <r>
    <s v="https://web.archive.org/web/20220708224859/https://www.elections.ca/fin/oth/thi/advert/tp44/TP-0012_ecr.pdf"/>
    <x v="0"/>
    <x v="0"/>
    <n v="241"/>
    <x v="240"/>
    <s v="George McPherson"/>
    <s v="Duntroon"/>
    <s v="ON"/>
    <s v="L0M 1H0"/>
    <x v="42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2"/>
    <x v="241"/>
    <s v="Ian McConnell"/>
    <s v="Cochrane"/>
    <s v="AB"/>
    <s v="T4C 1K2"/>
    <x v="6"/>
    <n v="200"/>
    <s v="Individual"/>
    <m/>
    <x v="0"/>
    <x v="1"/>
    <s v="Energy37 Consulting Inc."/>
    <s v="https://www.alignable.com/cochrane-ab/looking-for-opportunities/energy37-consulting-inc"/>
    <x v="88"/>
  </r>
  <r>
    <s v="https://web.archive.org/web/20220708224859/https://www.elections.ca/fin/oth/thi/advert/tp44/TP-0012_ecr.pdf"/>
    <x v="0"/>
    <x v="0"/>
    <n v="243"/>
    <x v="242"/>
    <s v="James Hardy"/>
    <s v="Airdrie"/>
    <s v="AB"/>
    <s v="T4A 2A9"/>
    <x v="83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4"/>
    <x v="243"/>
    <s v="Jarvis Hoult"/>
    <s v="Perth"/>
    <s v="ON"/>
    <s v="K7H 1P1"/>
    <x v="29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5"/>
    <x v="244"/>
    <s v="John Downs"/>
    <s v="Etobicoke"/>
    <s v="ON"/>
    <s v="M8X 2X8"/>
    <x v="87"/>
    <n v="200"/>
    <s v="Individual"/>
    <m/>
    <x v="0"/>
    <x v="1"/>
    <s v="Retired General Manager &amp; Secretary-Treasurer at Nexicom"/>
    <s v="https://www.linkedin.com/in/john-downs-00650927/"/>
    <x v="89"/>
  </r>
  <r>
    <s v="https://web.archive.org/web/20220708224859/https://www.elections.ca/fin/oth/thi/advert/tp44/TP-0012_ecr.pdf"/>
    <x v="0"/>
    <x v="0"/>
    <n v="246"/>
    <x v="245"/>
    <s v="Margaret Tarrel"/>
    <s v="Fredericton"/>
    <s v="NB"/>
    <s v="E3B 0Y2"/>
    <x v="72"/>
    <n v="200"/>
    <s v="Individual"/>
    <m/>
    <x v="0"/>
    <x v="0"/>
    <s v=""/>
    <s v=""/>
    <x v="90"/>
  </r>
  <r>
    <s v="https://web.archive.org/web/20220708224859/https://www.elections.ca/fin/oth/thi/advert/tp44/TP-0012_ecr.pdf"/>
    <x v="0"/>
    <x v="0"/>
    <n v="247"/>
    <x v="246"/>
    <s v="Joseph St. Denis"/>
    <s v="Cornwall"/>
    <s v="ON"/>
    <s v="K6H 5E2"/>
    <x v="7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8"/>
    <x v="247"/>
    <s v="Joyce Popma"/>
    <s v="Duncan"/>
    <s v="NB"/>
    <s v="V9L 6N2"/>
    <x v="96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49"/>
    <x v="248"/>
    <s v="Junior Juss"/>
    <s v="Kamloops"/>
    <s v="BC"/>
    <s v="V2C 0A9"/>
    <x v="8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0"/>
    <x v="249"/>
    <s v="Lance Nadeau"/>
    <s v="Surrey"/>
    <s v="BC"/>
    <s v="V3S 9R9"/>
    <x v="97"/>
    <n v="200"/>
    <s v="Individual"/>
    <m/>
    <x v="0"/>
    <x v="0"/>
    <s v=""/>
    <s v=""/>
    <x v="91"/>
  </r>
  <r>
    <s v="https://web.archive.org/web/20220708224859/https://www.elections.ca/fin/oth/thi/advert/tp44/TP-0012_ecr.pdf"/>
    <x v="0"/>
    <x v="0"/>
    <n v="251"/>
    <x v="250"/>
    <s v="Lynne Grober"/>
    <s v="Maple Ridge"/>
    <s v="BC"/>
    <s v="V2X 7G3"/>
    <x v="98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2"/>
    <x v="251"/>
    <s v="Simon McInnes"/>
    <s v="Ottawa"/>
    <s v="ON"/>
    <s v="K1S 4Z1"/>
    <x v="99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3"/>
    <x v="252"/>
    <s v="Michael Griffin"/>
    <s v="Mississauga"/>
    <s v="ON"/>
    <s v="L5C 3P2"/>
    <x v="80"/>
    <n v="200"/>
    <s v="Individual"/>
    <m/>
    <x v="0"/>
    <x v="1"/>
    <s v="Partner, Goodman &amp; Griffin"/>
    <s v="https://www.linkedin.com/in/michael-griffin-69249828/"/>
    <x v="92"/>
  </r>
  <r>
    <s v="https://web.archive.org/web/20220708224859/https://www.elections.ca/fin/oth/thi/advert/tp44/TP-0012_ecr.pdf"/>
    <x v="0"/>
    <x v="0"/>
    <n v="254"/>
    <x v="253"/>
    <s v="Mitchell Tomulka"/>
    <s v="Toronto"/>
    <s v="ON"/>
    <s v="M9A 4P5"/>
    <x v="40"/>
    <n v="200"/>
    <s v="Individual"/>
    <m/>
    <x v="0"/>
    <x v="1"/>
    <s v="Assistant Vice President &amp; Team Director, Commercial Financing, First National Financial LP"/>
    <s v="https://www.linkedin.com/in/mitchtomulka/"/>
    <x v="93"/>
  </r>
  <r>
    <s v="https://web.archive.org/web/20220708224859/https://www.elections.ca/fin/oth/thi/advert/tp44/TP-0012_ecr.pdf"/>
    <x v="0"/>
    <x v="0"/>
    <n v="255"/>
    <x v="254"/>
    <s v="Monica Glidden"/>
    <s v="Wentworth-nord"/>
    <s v="QC"/>
    <s v="J0T 1Y0"/>
    <x v="9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6"/>
    <x v="255"/>
    <s v="Nancy Armstrong"/>
    <s v="Carman"/>
    <s v="MB"/>
    <s v="R0G 0J0"/>
    <x v="7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7"/>
    <x v="256"/>
    <s v="Noli Mababangloob"/>
    <s v="Scarborough"/>
    <s v="ON"/>
    <s v="M1B 1L5"/>
    <x v="13"/>
    <n v="200"/>
    <s v="Individual"/>
    <m/>
    <x v="0"/>
    <x v="1"/>
    <s v="Art Director, InPrint Copy &amp; Signs"/>
    <s v="https://www.linkedin.com/in/nolimababangloob/"/>
    <x v="94"/>
  </r>
  <r>
    <s v="https://web.archive.org/web/20220708224859/https://www.elections.ca/fin/oth/thi/advert/tp44/TP-0012_ecr.pdf"/>
    <x v="0"/>
    <x v="0"/>
    <n v="258"/>
    <x v="257"/>
    <s v="Joy McLeod"/>
    <s v="Delta"/>
    <s v="BC"/>
    <s v="V4L 2J1"/>
    <x v="77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59"/>
    <x v="258"/>
    <s v="Peter T. Campbell"/>
    <s v="Wellington"/>
    <s v="MB"/>
    <s v="K0K 3L0"/>
    <x v="7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0"/>
    <x v="259"/>
    <s v="Richard Atkins"/>
    <s v="The Pas"/>
    <s v="ON"/>
    <s v="R9A 1L6"/>
    <x v="40"/>
    <n v="200"/>
    <s v="Individual"/>
    <m/>
    <x v="0"/>
    <x v="1"/>
    <s v="Owner, Wild Man Ricing Ltd."/>
    <s v="https://www.linkedin.com/in/richard-atkins-1a638b30/"/>
    <x v="95"/>
  </r>
  <r>
    <s v="https://web.archive.org/web/20220708224859/https://www.elections.ca/fin/oth/thi/advert/tp44/TP-0012_ecr.pdf"/>
    <x v="0"/>
    <x v="0"/>
    <n v="261"/>
    <x v="260"/>
    <s v="Robert Coleman"/>
    <s v="St. Albert"/>
    <s v="AB"/>
    <s v="T8N 7M8"/>
    <x v="68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2"/>
    <x v="261"/>
    <s v="Robert Morrison"/>
    <s v="North Bruce Pen"/>
    <s v="ON"/>
    <s v="N0H 2T0"/>
    <x v="42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3"/>
    <x v="262"/>
    <s v="Rod Spence"/>
    <s v="Regina"/>
    <s v="SK"/>
    <s v="S4V 3E5"/>
    <x v="46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4"/>
    <x v="263"/>
    <s v="Roger Stephens"/>
    <s v="Westerose"/>
    <s v="AB"/>
    <s v="T0C 2V0"/>
    <x v="10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5"/>
    <x v="264"/>
    <s v="Gary Mitchell"/>
    <s v="London"/>
    <s v="ON"/>
    <s v="N6K 5R1"/>
    <x v="59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6"/>
    <x v="265"/>
    <s v="Tim Sloss"/>
    <s v="Waterloo"/>
    <s v="ON"/>
    <s v="N2L 1J8"/>
    <x v="25"/>
    <n v="200"/>
    <s v="Individual"/>
    <m/>
    <x v="0"/>
    <x v="1"/>
    <s v="Owner and Optometrist, Insight Eye Care"/>
    <n v="0"/>
    <x v="96"/>
  </r>
  <r>
    <s v="https://web.archive.org/web/20220708224859/https://www.elections.ca/fin/oth/thi/advert/tp44/TP-0012_ecr.pdf"/>
    <x v="0"/>
    <x v="0"/>
    <n v="267"/>
    <x v="266"/>
    <s v="Steven Major"/>
    <s v="Calgary"/>
    <s v="AB"/>
    <s v="T2V 2R3"/>
    <x v="60"/>
    <n v="250"/>
    <s v="Individual"/>
    <m/>
    <x v="1"/>
    <x v="1"/>
    <s v="Litigator at Bennett Jones LLP. Chair of the Canadian Energy Executive Association with a job description of &quot;Promoting Canadian Energy and Networking with High Level Energy Executives&quot;"/>
    <s v="https://www.linkedin.com/in/steven-major-3770ab116/"/>
    <x v="97"/>
  </r>
  <r>
    <s v="https://web.archive.org/web/20220708224859/https://www.elections.ca/fin/oth/thi/advert/tp44/TP-0012_ecr.pdf"/>
    <x v="0"/>
    <x v="0"/>
    <n v="268"/>
    <x v="267"/>
    <s v="Ron &amp; Colette Ulliac"/>
    <s v="Pladondon"/>
    <s v="AB"/>
    <s v="T0A 2T0"/>
    <x v="5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69"/>
    <x v="268"/>
    <s v="Terry Smith"/>
    <m/>
    <s v="SK"/>
    <s v="S0A 2P0"/>
    <x v="101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0"/>
    <x v="269"/>
    <s v="Donald Woods"/>
    <s v="St. Albert"/>
    <s v="AB"/>
    <s v="T8N 2V3"/>
    <x v="23"/>
    <n v="37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1"/>
    <x v="270"/>
    <s v="Richard Edward Power"/>
    <s v="Dartmouth"/>
    <s v="NS"/>
    <s v="B3A 1A1"/>
    <x v="2"/>
    <n v="375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2"/>
    <x v="271"/>
    <s v="Doug L Clark"/>
    <s v="Sylvan Lake"/>
    <s v="AB"/>
    <s v="T4S 1P6"/>
    <x v="20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3"/>
    <x v="272"/>
    <s v="Thomas D Pinder"/>
    <s v="Calgary"/>
    <s v="AB"/>
    <s v="T2T 3J3"/>
    <x v="42"/>
    <n v="200"/>
    <s v="Individual"/>
    <m/>
    <x v="0"/>
    <x v="1"/>
    <s v="Former Director, AlbertInvest Capital Corporation (Dissolved)"/>
    <s v="https://opengovca.com/corporation/420590"/>
    <x v="98"/>
  </r>
  <r>
    <s v="https://web.archive.org/web/20220708224859/https://www.elections.ca/fin/oth/thi/advert/tp44/TP-0012_ecr.pdf"/>
    <x v="0"/>
    <x v="0"/>
    <n v="274"/>
    <x v="273"/>
    <s v="Terrence C Parsons"/>
    <s v="West Kelowna"/>
    <s v="BC"/>
    <s v="V1Z 4B1"/>
    <x v="26"/>
    <n v="5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5"/>
    <x v="274"/>
    <s v="Allen C Kirschner"/>
    <s v="Kelowna"/>
    <s v="BC"/>
    <s v="V1P 1R3"/>
    <x v="64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6"/>
    <x v="275"/>
    <s v="Gordon &amp; Jean Gilchrist"/>
    <s v="Wainwright"/>
    <s v="AB"/>
    <s v="T9W 0B1"/>
    <x v="54"/>
    <n v="3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7"/>
    <x v="276"/>
    <s v="Thomas Woznow"/>
    <s v="Courtenay"/>
    <s v="BC"/>
    <s v="V9N 9V6"/>
    <x v="64"/>
    <n v="20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78"/>
    <x v="277"/>
    <s v="Donna Remington"/>
    <s v="Calgary"/>
    <s v="AB"/>
    <s v="T2Y 0N5"/>
    <x v="54"/>
    <n v="250"/>
    <s v="Individual"/>
    <m/>
    <x v="0"/>
    <x v="1"/>
    <s v="Remington Land &amp; Cattle Company Inc"/>
    <s v="https://www.dnb.com/business-directory/company-profiles.remington_land__cattle_company_inc.c6f89fbc9ab9c67cb37915e7c87c4e70.html"/>
    <x v="99"/>
  </r>
  <r>
    <s v="https://web.archive.org/web/20220708224859/https://www.elections.ca/fin/oth/thi/advert/tp44/TP-0012_ecr.pdf"/>
    <x v="0"/>
    <x v="0"/>
    <n v="279"/>
    <x v="278"/>
    <s v="Douglas Macdonald"/>
    <s v="Moncton"/>
    <s v="NB"/>
    <s v="E1C 8M7"/>
    <x v="70"/>
    <n v="250"/>
    <s v="Individual"/>
    <m/>
    <x v="0"/>
    <x v="0"/>
    <s v=""/>
    <s v=""/>
    <x v="1"/>
  </r>
  <r>
    <s v="https://web.archive.org/web/20220708224859/https://www.elections.ca/fin/oth/thi/advert/tp44/TP-0012_ecr.pdf"/>
    <x v="0"/>
    <x v="0"/>
    <n v="280"/>
    <x v="279"/>
    <s v="Edward Horne"/>
    <s v="Calgary"/>
    <s v="AB"/>
    <s v="T3Z 3L7"/>
    <x v="65"/>
    <n v="2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"/>
    <x v="280"/>
    <s v="Graham Green"/>
    <s v="Calgary"/>
    <s v="AB"/>
    <s v="T3G 4V8"/>
    <x v="102"/>
    <n v="20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"/>
    <x v="281"/>
    <s v="Ed Sollbach"/>
    <s v="Toronto"/>
    <s v="ON"/>
    <s v="M5E 1Z9"/>
    <x v="103"/>
    <n v="211.01"/>
    <s v="Individual"/>
    <m/>
    <x v="0"/>
    <x v="1"/>
    <s v="Associate Portfolio Manager MM Fund, Spartan Fund Management"/>
    <s v="https://www.linkedin.com/in/ed-sollbach-aa136720/"/>
    <x v="100"/>
  </r>
  <r>
    <s v="https://web.archive.org/web/20220404103005/https://www.elections.ca/fin/oth/thi/advert/tp43/TP-0008_ecr.pdf"/>
    <x v="1"/>
    <x v="1"/>
    <n v="3"/>
    <x v="282"/>
    <s v="Toomas Loo"/>
    <s v="North York"/>
    <s v="ON"/>
    <s v="M4A 1M9"/>
    <x v="104"/>
    <n v="217.68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"/>
    <x v="283"/>
    <s v="James Kay"/>
    <s v="Calgary"/>
    <s v="AB"/>
    <s v="T2T 1G2"/>
    <x v="105"/>
    <n v="225"/>
    <s v="Individual"/>
    <m/>
    <x v="1"/>
    <x v="1"/>
    <s v="Principal, Intrepid Resources Ltd."/>
    <n v="0"/>
    <x v="101"/>
  </r>
  <r>
    <s v="https://web.archive.org/web/20220404103005/https://www.elections.ca/fin/oth/thi/advert/tp43/TP-0008_ecr.pdf"/>
    <x v="1"/>
    <x v="1"/>
    <n v="5"/>
    <x v="284"/>
    <s v="Allan Brown"/>
    <s v="Edmonton"/>
    <s v="AB"/>
    <s v="T6W 0J7"/>
    <x v="106"/>
    <n v="225"/>
    <s v="Individual"/>
    <m/>
    <x v="0"/>
    <x v="1"/>
    <s v="Instrument/Electrical Project Coordinator, The Dow Chemical Company"/>
    <s v="https://www.linkedin.com/in/allan-brown-156654a4/"/>
    <x v="102"/>
  </r>
  <r>
    <s v="https://web.archive.org/web/20220404103005/https://www.elections.ca/fin/oth/thi/advert/tp43/TP-0008_ecr.pdf"/>
    <x v="1"/>
    <x v="1"/>
    <n v="6"/>
    <x v="285"/>
    <s v="Darren deLean"/>
    <s v="Milton"/>
    <s v="ON"/>
    <s v="L9T 4P8"/>
    <x v="107"/>
    <n v="250"/>
    <s v="Individual"/>
    <m/>
    <x v="0"/>
    <x v="0"/>
    <s v=""/>
    <s v=""/>
    <x v="103"/>
  </r>
  <r>
    <s v="https://web.archive.org/web/20220404103005/https://www.elections.ca/fin/oth/thi/advert/tp43/TP-0008_ecr.pdf"/>
    <x v="1"/>
    <x v="1"/>
    <n v="7"/>
    <x v="286"/>
    <s v="Ken Murton"/>
    <s v="Mono"/>
    <s v="ON"/>
    <s v="L9W 4B1"/>
    <x v="108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"/>
    <x v="287"/>
    <s v="David Blackwood"/>
    <s v="Barrie"/>
    <s v="ON"/>
    <s v="L4N 9Y1"/>
    <x v="109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"/>
    <x v="97"/>
    <s v="Tom O'Malley"/>
    <s v="Newmarket"/>
    <s v="ON"/>
    <s v="L3Y 2C8"/>
    <x v="109"/>
    <n v="350"/>
    <s v="Individual"/>
    <m/>
    <x v="0"/>
    <x v="0"/>
    <s v=""/>
    <s v=""/>
    <x v="45"/>
  </r>
  <r>
    <s v="https://web.archive.org/web/20220404103005/https://www.elections.ca/fin/oth/thi/advert/tp43/TP-0008_ecr.pdf"/>
    <x v="1"/>
    <x v="1"/>
    <n v="10"/>
    <x v="288"/>
    <s v="Stacey Wempa"/>
    <s v="Estevan"/>
    <s v="SK"/>
    <s v="S4A 2A3"/>
    <x v="109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1"/>
    <x v="289"/>
    <s v="Larry McAuliffe"/>
    <s v="Cavan"/>
    <s v="ON"/>
    <s v="L0A 1C0"/>
    <x v="11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"/>
    <x v="290"/>
    <s v="Derek Stimson"/>
    <s v="Lethbridge"/>
    <s v="AB"/>
    <s v="T1J 4P8"/>
    <x v="111"/>
    <n v="250"/>
    <s v="Individual"/>
    <m/>
    <x v="0"/>
    <x v="1"/>
    <s v="President, Rocky Mountain Equipment"/>
    <s v="https://www.linkedin.com/in/derek-stimson-08964aa8/"/>
    <x v="104"/>
  </r>
  <r>
    <s v="https://web.archive.org/web/20220404103005/https://www.elections.ca/fin/oth/thi/advert/tp43/TP-0008_ecr.pdf"/>
    <x v="1"/>
    <x v="1"/>
    <n v="13"/>
    <x v="291"/>
    <s v="Andrew Ruhland"/>
    <s v="Calgary"/>
    <s v="AB"/>
    <s v="T3G 5G2"/>
    <x v="111"/>
    <n v="250"/>
    <s v="Individual"/>
    <m/>
    <x v="0"/>
    <x v="1"/>
    <s v="Founder &amp; president, Integrated Wealth Management"/>
    <s v="https://www.linkedin.com/in/andrew-h-ruhland-cfp-04b83260/"/>
    <x v="105"/>
  </r>
  <r>
    <s v="https://web.archive.org/web/20220404103005/https://www.elections.ca/fin/oth/thi/advert/tp43/TP-0008_ecr.pdf"/>
    <x v="1"/>
    <x v="1"/>
    <n v="14"/>
    <x v="292"/>
    <s v="Glen Bridarolli"/>
    <s v="Calgary"/>
    <s v="AB"/>
    <s v="T3C 2Z1"/>
    <x v="11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"/>
    <x v="293"/>
    <s v="Nicholas Elworthy"/>
    <s v="Scarborough"/>
    <s v="ON"/>
    <s v="M1S 0K5"/>
    <x v="112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"/>
    <x v="294"/>
    <s v="Norm Reed"/>
    <s v="Nepean"/>
    <s v="ON"/>
    <s v="K2G 5N6"/>
    <x v="113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7"/>
    <x v="7"/>
    <s v="Richard Bradlow"/>
    <s v="Toronto"/>
    <s v="ON"/>
    <s v="M5N 1T5"/>
    <x v="114"/>
    <n v="250"/>
    <s v="Individual"/>
    <m/>
    <x v="0"/>
    <x v="1"/>
    <s v="Partner, Penfund since 2003."/>
    <s v="https://www.linkedin.com/in/richard-bradlow-05921924/"/>
    <x v="3"/>
  </r>
  <r>
    <s v="https://web.archive.org/web/20220404103005/https://www.elections.ca/fin/oth/thi/advert/tp43/TP-0008_ecr.pdf"/>
    <x v="1"/>
    <x v="1"/>
    <n v="18"/>
    <x v="295"/>
    <s v="Janie Bradley"/>
    <s v="Rimbey"/>
    <s v="AB"/>
    <s v="T0C 2J0"/>
    <x v="106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9"/>
    <x v="296"/>
    <s v="Warren Feldstein"/>
    <s v="Thornhill"/>
    <s v="ON"/>
    <s v="L4J 8K6"/>
    <x v="115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0"/>
    <x v="297"/>
    <s v="Randall Kreutz"/>
    <s v="Edmonton"/>
    <s v="AB"/>
    <s v="T5N 3M7"/>
    <x v="115"/>
    <n v="250"/>
    <s v="Individual"/>
    <m/>
    <x v="0"/>
    <x v="1"/>
    <s v="Oral Surgeon"/>
    <s v="https://www.ratemds.com/doctor-ratings/103176/Dr-Randall-Kreutz-Edmonton-AB.html/"/>
    <x v="1"/>
  </r>
  <r>
    <s v="https://web.archive.org/web/20220404103005/https://www.elections.ca/fin/oth/thi/advert/tp43/TP-0008_ecr.pdf"/>
    <x v="1"/>
    <x v="1"/>
    <n v="21"/>
    <x v="298"/>
    <s v="Steven Buhagier"/>
    <s v="Mississauga"/>
    <s v="ON"/>
    <s v="L4T 2L1"/>
    <x v="116"/>
    <n v="250"/>
    <s v="Individual"/>
    <m/>
    <x v="0"/>
    <x v="1"/>
    <s v="Key principal, Blue Metal Mechanical Inc"/>
    <s v="https://www.dnb.com/business-directory/company-profiles.blue_metal_mechanical_inc.c85c14106c64c3c848b9597ee8bfdd6f.html"/>
    <x v="106"/>
  </r>
  <r>
    <s v="https://web.archive.org/web/20220404103005/https://www.elections.ca/fin/oth/thi/advert/tp43/TP-0008_ecr.pdf"/>
    <x v="1"/>
    <x v="1"/>
    <n v="22"/>
    <x v="299"/>
    <s v="Michael Mosler"/>
    <s v="Mississauga"/>
    <s v="ON"/>
    <s v="L5N 6V7"/>
    <x v="106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3"/>
    <x v="300"/>
    <s v="Kurt Rosentreter"/>
    <s v="Toronto"/>
    <s v="ON"/>
    <s v="M5E 1M2"/>
    <x v="117"/>
    <n v="250"/>
    <s v="Individual"/>
    <m/>
    <x v="0"/>
    <x v="1"/>
    <s v="Senior Financial Advisor, Manulife Securities Incorporated"/>
    <s v="https://kurtismycfo.com/"/>
    <x v="107"/>
  </r>
  <r>
    <s v="https://web.archive.org/web/20220404103005/https://www.elections.ca/fin/oth/thi/advert/tp43/TP-0008_ecr.pdf"/>
    <x v="1"/>
    <x v="1"/>
    <n v="24"/>
    <x v="301"/>
    <s v="Gordon Tait"/>
    <s v="Calgary"/>
    <s v="AB"/>
    <s v="T2S 1T7"/>
    <x v="118"/>
    <n v="250"/>
    <s v="Individual"/>
    <m/>
    <x v="1"/>
    <x v="1"/>
    <s v="Director of Research at The Explorers and Producers Association of Canada (EPAC)"/>
    <s v="https://www.linkedin.com/in/gordon-tait-b0547a108/"/>
    <x v="108"/>
  </r>
  <r>
    <s v="https://web.archive.org/web/20220404103005/https://www.elections.ca/fin/oth/thi/advert/tp43/TP-0008_ecr.pdf"/>
    <x v="1"/>
    <x v="1"/>
    <n v="25"/>
    <x v="302"/>
    <s v="Irene Nathanail"/>
    <s v="Calgary"/>
    <s v="AB"/>
    <s v="T2S 2T1"/>
    <x v="117"/>
    <n v="250"/>
    <s v="Individual"/>
    <s v="error in original date: 2026-09-22"/>
    <x v="0"/>
    <x v="0"/>
    <s v=""/>
    <s v=""/>
    <x v="1"/>
  </r>
  <r>
    <s v="https://web.archive.org/web/20220404103005/https://www.elections.ca/fin/oth/thi/advert/tp43/TP-0008_ecr.pdf"/>
    <x v="1"/>
    <x v="1"/>
    <n v="26"/>
    <x v="303"/>
    <s v="Kevin Mockford"/>
    <s v="Sherwood Park"/>
    <s v="AB"/>
    <s v="T8B 1H5"/>
    <x v="102"/>
    <n v="250"/>
    <s v="Individual"/>
    <m/>
    <x v="0"/>
    <x v="1"/>
    <s v="Associate, NAI Commercial Real Estate Edmonton"/>
    <s v="https://www.linkedin.com/in/kevin-mockford-41854161/"/>
    <x v="109"/>
  </r>
  <r>
    <s v="https://web.archive.org/web/20220404103005/https://www.elections.ca/fin/oth/thi/advert/tp43/TP-0008_ecr.pdf"/>
    <x v="1"/>
    <x v="1"/>
    <n v="27"/>
    <x v="93"/>
    <s v="Sherri Logel"/>
    <s v="Calgary"/>
    <s v="AB"/>
    <s v="T3A 4T4"/>
    <x v="108"/>
    <n v="250"/>
    <s v="Individual"/>
    <m/>
    <x v="0"/>
    <x v="0"/>
    <s v=""/>
    <s v=""/>
    <x v="41"/>
  </r>
  <r>
    <s v="https://web.archive.org/web/20220404103005/https://www.elections.ca/fin/oth/thi/advert/tp43/TP-0008_ecr.pdf"/>
    <x v="1"/>
    <x v="1"/>
    <n v="28"/>
    <x v="19"/>
    <s v="Aubrey Baillie"/>
    <s v="Toronto"/>
    <s v="ON"/>
    <s v="M4N 1A2"/>
    <x v="119"/>
    <n v="250"/>
    <s v="Individual"/>
    <m/>
    <x v="0"/>
    <x v="1"/>
    <s v="Chief Operating Officer, CanDeal and co-Founder of the Leadership Wellness Group"/>
    <s v="https://www.linkedin.com/in/aubrey-baillie-691845/"/>
    <x v="10"/>
  </r>
  <r>
    <s v="https://web.archive.org/web/20220404103005/https://www.elections.ca/fin/oth/thi/advert/tp43/TP-0008_ecr.pdf"/>
    <x v="1"/>
    <x v="1"/>
    <n v="29"/>
    <x v="304"/>
    <s v="Hank Boschmann"/>
    <s v="Winkler"/>
    <s v="MB"/>
    <s v="R6W 4A9"/>
    <x v="119"/>
    <n v="250"/>
    <s v="Individual"/>
    <m/>
    <x v="0"/>
    <x v="0"/>
    <s v=""/>
    <s v=""/>
    <x v="110"/>
  </r>
  <r>
    <s v="https://web.archive.org/web/20220404103005/https://www.elections.ca/fin/oth/thi/advert/tp43/TP-0008_ecr.pdf"/>
    <x v="1"/>
    <x v="1"/>
    <n v="30"/>
    <x v="305"/>
    <s v="John Williams"/>
    <s v="Calgary"/>
    <s v="AB"/>
    <s v="T2S 0M2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31"/>
    <x v="306"/>
    <s v="Iris Laura Pierrot"/>
    <s v="Calgary"/>
    <s v="AB"/>
    <s v="T2P 5P6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32"/>
    <x v="307"/>
    <s v="Pat Rutledge"/>
    <s v="Monitor"/>
    <s v="AB"/>
    <s v="T0C 2A0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33"/>
    <x v="308"/>
    <s v="Michael Diamond"/>
    <s v="Toronto"/>
    <s v="ON"/>
    <s v="M5R 2C2"/>
    <x v="120"/>
    <n v="250"/>
    <s v="Individual"/>
    <m/>
    <x v="1"/>
    <x v="1"/>
    <s v="Founding Principal, Upstream Strategy Group"/>
    <s v="https://www.linkedin.com/in/michael-diamond-80379017/"/>
    <x v="111"/>
  </r>
  <r>
    <s v="https://web.archive.org/web/20220404103005/https://www.elections.ca/fin/oth/thi/advert/tp43/TP-0008_ecr.pdf"/>
    <x v="1"/>
    <x v="1"/>
    <n v="34"/>
    <x v="309"/>
    <s v="G Wesley"/>
    <s v="Surrey"/>
    <s v="BC"/>
    <s v="V3Z 6X2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35"/>
    <x v="310"/>
    <s v="Christopher Walden"/>
    <s v="Kelowna"/>
    <s v="BC"/>
    <s v="V1V 1N8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36"/>
    <x v="311"/>
    <s v="Brad Munro"/>
    <s v="Saskatoon"/>
    <s v="SK"/>
    <s v="S7J 3Z3"/>
    <x v="121"/>
    <n v="250"/>
    <s v="Individual"/>
    <m/>
    <x v="0"/>
    <x v="1"/>
    <s v="President and Chief Executive Officer of Bittercreek Capital Corporation. Chairman, MustGrow Biologics Corp."/>
    <s v="https://mustgrow.ca/team/"/>
    <x v="112"/>
  </r>
  <r>
    <s v="https://web.archive.org/web/20220404103005/https://www.elections.ca/fin/oth/thi/advert/tp43/TP-0008_ecr.pdf"/>
    <x v="1"/>
    <x v="1"/>
    <n v="37"/>
    <x v="244"/>
    <s v="John Downs"/>
    <s v="Etobicoke"/>
    <s v="ON"/>
    <s v="M8X 2T9"/>
    <x v="121"/>
    <n v="250"/>
    <s v="Individual"/>
    <m/>
    <x v="0"/>
    <x v="1"/>
    <s v="Retired General Manager &amp; Secretary-Treasurer at Nexicom"/>
    <s v="https://www.linkedin.com/in/john-downs-00650927/"/>
    <x v="89"/>
  </r>
  <r>
    <s v="https://web.archive.org/web/20220404103005/https://www.elections.ca/fin/oth/thi/advert/tp43/TP-0008_ecr.pdf"/>
    <x v="1"/>
    <x v="1"/>
    <n v="38"/>
    <x v="312"/>
    <s v="John Tarrel"/>
    <s v="Fredericton"/>
    <s v="NB"/>
    <s v="E3B 0Y2"/>
    <x v="121"/>
    <n v="250"/>
    <s v="Individual"/>
    <m/>
    <x v="0"/>
    <x v="1"/>
    <s v="Former director, Eastern Canada Consulting Services Ltd. (Dissolved)"/>
    <s v="https://federalcorporation.ca/corporation/420590"/>
    <x v="90"/>
  </r>
  <r>
    <s v="https://web.archive.org/web/20220404103005/https://www.elections.ca/fin/oth/thi/advert/tp43/TP-0008_ecr.pdf"/>
    <x v="1"/>
    <x v="1"/>
    <n v="39"/>
    <x v="313"/>
    <s v="Robert Deane"/>
    <s v="Cornox"/>
    <s v="BC"/>
    <s v="V9M 2S4"/>
    <x v="121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0"/>
    <x v="260"/>
    <s v="Robert Coleman"/>
    <s v="St Albert"/>
    <s v="AB"/>
    <s v="T8N 7MB"/>
    <x v="122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1"/>
    <x v="314"/>
    <s v="Fergus Gould"/>
    <s v="Toronto"/>
    <s v="ON"/>
    <s v="M4N 1L4"/>
    <x v="123"/>
    <n v="250"/>
    <s v="Individual"/>
    <m/>
    <x v="0"/>
    <x v="1"/>
    <s v="Vice President and Portfolio Manager, Nexus Investment Management"/>
    <s v="https://www.linkedin.com/in/fergus-gould/"/>
    <x v="113"/>
  </r>
  <r>
    <s v="https://web.archive.org/web/20220404103005/https://www.elections.ca/fin/oth/thi/advert/tp43/TP-0008_ecr.pdf"/>
    <x v="1"/>
    <x v="1"/>
    <n v="42"/>
    <x v="315"/>
    <s v="James Todd"/>
    <s v="West Vancouver"/>
    <s v="BC"/>
    <s v="V7V 1L5"/>
    <x v="123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3"/>
    <x v="316"/>
    <s v="Chris Moser"/>
    <s v="Waterloo"/>
    <s v="ON"/>
    <s v="N2L 6A7"/>
    <x v="123"/>
    <n v="250"/>
    <s v="Individual"/>
    <m/>
    <x v="0"/>
    <x v="1"/>
    <s v="President, Moser Landscape Group"/>
    <s v="https://www.linkedin.com/in/chris-moser-25462b20/"/>
    <x v="114"/>
  </r>
  <r>
    <s v="https://web.archive.org/web/20220404103005/https://www.elections.ca/fin/oth/thi/advert/tp43/TP-0008_ecr.pdf"/>
    <x v="1"/>
    <x v="1"/>
    <n v="44"/>
    <x v="317"/>
    <s v="Cameron McVeigh"/>
    <s v="Calgary"/>
    <s v="AB"/>
    <s v="T3Z 2Z4"/>
    <x v="124"/>
    <n v="250"/>
    <s v="Individual"/>
    <m/>
    <x v="0"/>
    <x v="1"/>
    <s v="Managing Director at Camcor Partners"/>
    <s v="https://www.zoominfo.com/p/Cameron-Mcveigh/337571756"/>
    <x v="115"/>
  </r>
  <r>
    <s v="https://web.archive.org/web/20220404103005/https://www.elections.ca/fin/oth/thi/advert/tp43/TP-0008_ecr.pdf"/>
    <x v="1"/>
    <x v="1"/>
    <n v="45"/>
    <x v="318"/>
    <s v="Sue Marinovich"/>
    <s v="Trenton"/>
    <s v="ON"/>
    <s v="K8V 1L9"/>
    <x v="125"/>
    <n v="250"/>
    <s v="Individual"/>
    <m/>
    <x v="0"/>
    <x v="1"/>
    <s v="Dentist, Marinovich Dental"/>
    <s v="https://marinovichdental.com/our-doctors/"/>
    <x v="116"/>
  </r>
  <r>
    <s v="https://web.archive.org/web/20220404103005/https://www.elections.ca/fin/oth/thi/advert/tp43/TP-0008_ecr.pdf"/>
    <x v="1"/>
    <x v="1"/>
    <n v="46"/>
    <x v="319"/>
    <s v="Kees Winter"/>
    <s v="Red Deer"/>
    <s v="AB"/>
    <s v="T4P 3X3"/>
    <x v="125"/>
    <n v="250"/>
    <s v="Individual"/>
    <m/>
    <x v="0"/>
    <x v="1"/>
    <s v="Group CFO, Blackburn Marshall Construction (NE) Limited"/>
    <s v="https://www.linkedin.com/in/kees-winter-97a507134/"/>
    <x v="117"/>
  </r>
  <r>
    <s v="https://web.archive.org/web/20220404103005/https://www.elections.ca/fin/oth/thi/advert/tp43/TP-0008_ecr.pdf"/>
    <x v="1"/>
    <x v="1"/>
    <n v="47"/>
    <x v="320"/>
    <s v="Mona Nottveit"/>
    <s v="Calgary"/>
    <s v="AB"/>
    <s v="T2M T2M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8"/>
    <x v="321"/>
    <s v="Faye Gallant"/>
    <s v="Alliston"/>
    <s v="ON"/>
    <s v="L9R 1V1"/>
    <x v="126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49"/>
    <x v="322"/>
    <s v="Roderick McLeod"/>
    <s v="Calgary"/>
    <s v="AB"/>
    <s v="T3J 3L1"/>
    <x v="127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0"/>
    <x v="323"/>
    <s v="Tim O'Connor"/>
    <s v="Fenelon falls"/>
    <s v="ON"/>
    <s v="K0M 1N0"/>
    <x v="127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1"/>
    <x v="324"/>
    <s v="Rick Shannon"/>
    <s v="Calgary"/>
    <s v="AB"/>
    <s v="T2T 0H6"/>
    <x v="128"/>
    <n v="250"/>
    <s v="Individual"/>
    <m/>
    <x v="0"/>
    <x v="1"/>
    <s v="Founder, Raymark Capital Inc."/>
    <s v="https://www.linkedin.com/in/rick-shannon-94538728/"/>
    <x v="118"/>
  </r>
  <r>
    <s v="https://web.archive.org/web/20220404103005/https://www.elections.ca/fin/oth/thi/advert/tp43/TP-0008_ecr.pdf"/>
    <x v="1"/>
    <x v="1"/>
    <n v="52"/>
    <x v="325"/>
    <s v="Terence Doherty"/>
    <s v="Petawawa"/>
    <s v="ON"/>
    <s v="K8H 2W8"/>
    <x v="129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3"/>
    <x v="326"/>
    <s v="Wade Becker"/>
    <s v="Sylvan Lake"/>
    <s v="AB"/>
    <s v="T4S 1R6"/>
    <x v="130"/>
    <n v="250"/>
    <s v="Individual"/>
    <m/>
    <x v="1"/>
    <x v="1"/>
    <s v="President &amp; CEO, Pinecrest Energy Inc."/>
    <s v="https://www.linkedin.com/in/wade-becker-02646277/"/>
    <x v="119"/>
  </r>
  <r>
    <s v="https://web.archive.org/web/20220404103005/https://www.elections.ca/fin/oth/thi/advert/tp43/TP-0008_ecr.pdf"/>
    <x v="1"/>
    <x v="1"/>
    <n v="54"/>
    <x v="327"/>
    <s v="Allan Nadler"/>
    <s v="Toronto"/>
    <s v="ON"/>
    <s v="M5R 3T8"/>
    <x v="131"/>
    <n v="250"/>
    <s v="Individual"/>
    <m/>
    <x v="0"/>
    <x v="1"/>
    <s v="Principal, Nadler Family Business"/>
    <s v="https://www.linkedin.com/in/allan-nadler-4a308210/ ; https://twitter.com/allannadler"/>
    <x v="120"/>
  </r>
  <r>
    <s v="https://web.archive.org/web/20220404103005/https://www.elections.ca/fin/oth/thi/advert/tp43/TP-0008_ecr.pdf"/>
    <x v="1"/>
    <x v="1"/>
    <n v="55"/>
    <x v="328"/>
    <s v="Stuart Black"/>
    <s v="East Garafraxa"/>
    <s v="ON"/>
    <s v="L9W 7A8"/>
    <x v="132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6"/>
    <x v="329"/>
    <s v="Dick Greenway"/>
    <s v="St Thomas"/>
    <s v="ON"/>
    <s v="N5P 1P4"/>
    <x v="123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7"/>
    <x v="90"/>
    <s v="Philip Lambert"/>
    <s v="Edmonton"/>
    <s v="AB"/>
    <s v="T5L 1V2"/>
    <x v="133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8"/>
    <x v="330"/>
    <s v="Rudolf Schipper"/>
    <s v="Aymler"/>
    <s v="ON"/>
    <s v="N5H 2T9"/>
    <x v="121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59"/>
    <x v="331"/>
    <s v="Theodore &amp; Linda Zacks"/>
    <s v="Vancouver"/>
    <s v="BC"/>
    <s v="V6P 5W4"/>
    <x v="121"/>
    <n v="250"/>
    <s v="Individual"/>
    <m/>
    <x v="0"/>
    <x v="1"/>
    <s v="Aaron, Linda and Ted Zacks Family Philanthropic Fund"/>
    <s v="https://jewishcommunityfoundation.com/book_of_life/aaron-linda-and-ted-zacks-family-philanthropic-fund-2/"/>
    <x v="121"/>
  </r>
  <r>
    <s v="https://web.archive.org/web/20220404103005/https://www.elections.ca/fin/oth/thi/advert/tp43/TP-0008_ecr.pdf"/>
    <x v="1"/>
    <x v="1"/>
    <n v="60"/>
    <x v="332"/>
    <s v="Chris Rots"/>
    <s v="Odessa"/>
    <s v="ON"/>
    <s v="K0H 2H0"/>
    <x v="134"/>
    <n v="400"/>
    <s v="Individual"/>
    <m/>
    <x v="0"/>
    <x v="0"/>
    <s v=""/>
    <s v=""/>
    <x v="122"/>
  </r>
  <r>
    <s v="https://web.archive.org/web/20220404103005/https://www.elections.ca/fin/oth/thi/advert/tp43/TP-0008_ecr.pdf"/>
    <x v="1"/>
    <x v="1"/>
    <n v="61"/>
    <x v="82"/>
    <s v="Mark Copithorne"/>
    <s v="Rocky Mnt Hous"/>
    <s v="AB"/>
    <s v="T4T 1B1"/>
    <x v="135"/>
    <n v="250"/>
    <s v="Individual"/>
    <m/>
    <x v="0"/>
    <x v="1"/>
    <s v="President at CEL Quality Services Ltd"/>
    <s v="https://www.linkedin.com/in/mark-copithorne-045b4351/"/>
    <x v="33"/>
  </r>
  <r>
    <s v="https://web.archive.org/web/20220404103005/https://www.elections.ca/fin/oth/thi/advert/tp43/TP-0008_ecr.pdf"/>
    <x v="1"/>
    <x v="1"/>
    <n v="62"/>
    <x v="333"/>
    <s v="Wayne Anderson"/>
    <s v="Winnipeg"/>
    <s v="MB"/>
    <s v="R2M 4T8"/>
    <x v="135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63"/>
    <x v="173"/>
    <s v="Robert Knapp"/>
    <s v="Unionville"/>
    <s v="ON"/>
    <s v="L3R 4A1"/>
    <x v="135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64"/>
    <x v="334"/>
    <s v="Daniel Polley"/>
    <s v="Calgary"/>
    <s v="AB"/>
    <s v="T2T 3N3"/>
    <x v="135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65"/>
    <x v="16"/>
    <s v="Ron Brenneman"/>
    <s v="Calgary"/>
    <s v="AB"/>
    <s v="T2S 0R4"/>
    <x v="136"/>
    <n v="250"/>
    <s v="Individual"/>
    <m/>
    <x v="1"/>
    <x v="1"/>
    <s v="Former Vice Chairman, Suncor Energy Inc"/>
    <s v="https://www.bloomberg.com/profile/person/1514691"/>
    <x v="8"/>
  </r>
  <r>
    <s v="https://web.archive.org/web/20220404103005/https://www.elections.ca/fin/oth/thi/advert/tp43/TP-0008_ecr.pdf"/>
    <x v="1"/>
    <x v="1"/>
    <n v="66"/>
    <x v="335"/>
    <s v="Robert Savoy"/>
    <s v="Calgary"/>
    <s v="AB"/>
    <s v="T2J 2M2"/>
    <x v="134"/>
    <n v="250"/>
    <s v="Individual"/>
    <m/>
    <x v="1"/>
    <x v="1"/>
    <s v="President, Compass Directional Services Ltd."/>
    <s v="https://www.linkedin.com/in/rob-savoy-0a2b4231/"/>
    <x v="123"/>
  </r>
  <r>
    <s v="https://web.archive.org/web/20220404103005/https://www.elections.ca/fin/oth/thi/advert/tp43/TP-0008_ecr.pdf"/>
    <x v="1"/>
    <x v="1"/>
    <n v="67"/>
    <x v="34"/>
    <s v="William Saunderson"/>
    <s v="Toronto"/>
    <s v="ON"/>
    <s v="M4N 3C8"/>
    <x v="137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68"/>
    <x v="336"/>
    <s v="Hugh O'Brien"/>
    <s v="Memramcook"/>
    <s v="NB"/>
    <s v="E4K 1B4"/>
    <x v="137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69"/>
    <x v="337"/>
    <s v="Louis Forseille"/>
    <s v="Saskatoon"/>
    <s v="SK"/>
    <s v="S7H 2E5"/>
    <x v="120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70"/>
    <x v="338"/>
    <s v="Glynda Finkbeiner"/>
    <s v="Brooks"/>
    <s v="AB"/>
    <s v="T1R 0N7"/>
    <x v="138"/>
    <n v="250.9"/>
    <s v="Individual"/>
    <m/>
    <x v="0"/>
    <x v="1"/>
    <s v="Primary contact, Deranway Trucking Ltd (Oilfield Equipment and Hazmat services)"/>
    <s v="http://www.truckingcompanies.ca/trucking_deranway-trucking-ltd/"/>
    <x v="124"/>
  </r>
  <r>
    <s v="https://web.archive.org/web/20220404103005/https://www.elections.ca/fin/oth/thi/advert/tp43/TP-0008_ecr.pdf"/>
    <x v="1"/>
    <x v="1"/>
    <n v="71"/>
    <x v="339"/>
    <s v="Ray Pascoal"/>
    <s v="Mississauga"/>
    <s v="ON"/>
    <s v="L5N 2E8"/>
    <x v="125"/>
    <n v="250"/>
    <s v="Individual"/>
    <m/>
    <x v="0"/>
    <x v="1"/>
    <s v="Director, Sound Servant Ministries"/>
    <s v="https://opengovca.com/corporation/3451542"/>
    <x v="125"/>
  </r>
  <r>
    <s v="https://web.archive.org/web/20220404103005/https://www.elections.ca/fin/oth/thi/advert/tp43/TP-0008_ecr.pdf"/>
    <x v="1"/>
    <x v="1"/>
    <n v="72"/>
    <x v="340"/>
    <s v="Robert Lewis"/>
    <s v="Regina"/>
    <s v="SK"/>
    <s v="S4W 0N9"/>
    <x v="102"/>
    <n v="27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73"/>
    <x v="158"/>
    <s v="Larry Sinden"/>
    <s v="Vittoria"/>
    <s v="ON"/>
    <s v="N0E 1W0"/>
    <x v="114"/>
    <n v="275"/>
    <s v="Individual"/>
    <m/>
    <x v="0"/>
    <x v="1"/>
    <s v="Key principal, Sinden L D Holdings Inc"/>
    <s v="https://www.dnb.com/business-directory/company-profiles.sinden_l_d_holdings_inc.b2ad642f0ae43dc67ba373399b58f340.html"/>
    <x v="67"/>
  </r>
  <r>
    <s v="https://web.archive.org/web/20220404103005/https://www.elections.ca/fin/oth/thi/advert/tp43/TP-0008_ecr.pdf"/>
    <x v="1"/>
    <x v="1"/>
    <n v="74"/>
    <x v="341"/>
    <s v="Richard Haverkamp"/>
    <s v="Elmira"/>
    <s v="ON"/>
    <s v="N3B 2W9"/>
    <x v="106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75"/>
    <x v="342"/>
    <s v="Gerald Epp"/>
    <s v="Langley"/>
    <s v="BC"/>
    <s v="V2Z 0A1"/>
    <x v="106"/>
    <n v="300"/>
    <s v="Individual"/>
    <m/>
    <x v="0"/>
    <x v="1"/>
    <s v="President &amp; Chief Engineer, StructureCraft Builders Inc"/>
    <s v="https://www.linkedin.com/in/gerryepp/"/>
    <x v="126"/>
  </r>
  <r>
    <s v="https://web.archive.org/web/20220404103005/https://www.elections.ca/fin/oth/thi/advert/tp43/TP-0008_ecr.pdf"/>
    <x v="1"/>
    <x v="1"/>
    <n v="76"/>
    <x v="343"/>
    <s v="Bill Andonov"/>
    <s v="Markham"/>
    <s v="ON"/>
    <s v="L6E 0M7"/>
    <x v="108"/>
    <n v="300"/>
    <s v="Individual"/>
    <m/>
    <x v="0"/>
    <x v="0"/>
    <s v=""/>
    <s v=""/>
    <x v="127"/>
  </r>
  <r>
    <s v="https://web.archive.org/web/20220404103005/https://www.elections.ca/fin/oth/thi/advert/tp43/TP-0008_ecr.pdf"/>
    <x v="1"/>
    <x v="1"/>
    <n v="77"/>
    <x v="344"/>
    <s v="J Fred Smith"/>
    <s v="London"/>
    <s v="ON"/>
    <s v="M6G 5M7"/>
    <x v="123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78"/>
    <x v="345"/>
    <s v="John Dunn"/>
    <s v="Orillia"/>
    <s v="ON"/>
    <s v="L3V 0C3"/>
    <x v="126"/>
    <n v="300"/>
    <s v="Individual"/>
    <m/>
    <x v="0"/>
    <x v="1"/>
    <m/>
    <s v="https://www.linkedin.com/in/john-dunn-09609067/"/>
    <x v="1"/>
  </r>
  <r>
    <s v="https://web.archive.org/web/20220404103005/https://www.elections.ca/fin/oth/thi/advert/tp43/TP-0008_ecr.pdf"/>
    <x v="1"/>
    <x v="1"/>
    <n v="79"/>
    <x v="346"/>
    <s v="Ted Peters"/>
    <s v="Vancouver"/>
    <s v="BC"/>
    <s v="V6T 1G7"/>
    <x v="126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0"/>
    <x v="347"/>
    <s v="Douglas Crawford"/>
    <s v="Barrie"/>
    <s v="ON"/>
    <s v="L4M 5H5"/>
    <x v="139"/>
    <n v="300"/>
    <s v="Individual"/>
    <m/>
    <x v="0"/>
    <x v="1"/>
    <s v="MD, C. Crawford MPC"/>
    <s v="https://www.linkedin.com/in/douglas-crawford-2a323017/"/>
    <x v="128"/>
  </r>
  <r>
    <s v="https://web.archive.org/web/20220404103005/https://www.elections.ca/fin/oth/thi/advert/tp43/TP-0008_ecr.pdf"/>
    <x v="1"/>
    <x v="1"/>
    <n v="81"/>
    <x v="2"/>
    <s v="Murray Allen"/>
    <s v="Hamilton"/>
    <s v="ON"/>
    <s v="L8S 3K9"/>
    <x v="121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2"/>
    <x v="348"/>
    <s v="Elizabeth Edgar"/>
    <s v="Westmount"/>
    <s v="QC"/>
    <s v="H3Z 2Z8"/>
    <x v="123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3"/>
    <x v="349"/>
    <s v="Catherine Foumier"/>
    <s v="Quebec"/>
    <s v="QC"/>
    <s v="G1S 1X6"/>
    <x v="123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4"/>
    <x v="350"/>
    <s v="David Hall"/>
    <s v="North York"/>
    <s v="ON"/>
    <s v="M3B 1A6"/>
    <x v="120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5"/>
    <x v="351"/>
    <s v="Emety Johnston"/>
    <s v="Calgary"/>
    <s v="AB"/>
    <s v="T3G 5Y7"/>
    <x v="122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86"/>
    <x v="108"/>
    <s v="Gerald Knowlton"/>
    <s v="Calgary"/>
    <s v="AB"/>
    <s v="T2P 3R8"/>
    <x v="119"/>
    <n v="300"/>
    <s v="Individual"/>
    <m/>
    <x v="0"/>
    <x v="1"/>
    <s v="Former president, The Knowlton Corporation"/>
    <s v="https://www.corporationwiki.com/Alberta/Calgary/gerald-l-knowlton/32350228.aspx"/>
    <x v="49"/>
  </r>
  <r>
    <s v="https://web.archive.org/web/20220404103005/https://www.elections.ca/fin/oth/thi/advert/tp43/TP-0008_ecr.pdf"/>
    <x v="1"/>
    <x v="1"/>
    <n v="87"/>
    <x v="352"/>
    <s v="Nick Langelaar"/>
    <s v="Hague"/>
    <s v="SK"/>
    <s v="S0K 1X0"/>
    <x v="120"/>
    <n v="300"/>
    <s v="Individual"/>
    <m/>
    <x v="0"/>
    <x v="1"/>
    <s v="Lobbyist/consultant, Chicken Farmers of Canada"/>
    <s v="https://lobbycanada.gc.ca/app/secure/ocl/lrs/do/vwRg?cno=15564&amp;regId=897196"/>
    <x v="129"/>
  </r>
  <r>
    <s v="https://web.archive.org/web/20220404103005/https://www.elections.ca/fin/oth/thi/advert/tp43/TP-0008_ecr.pdf"/>
    <x v="1"/>
    <x v="1"/>
    <n v="88"/>
    <x v="353"/>
    <s v="Duncan MacGregor"/>
    <s v="Etobicoke"/>
    <s v="ON"/>
    <s v="M8X 2Y9"/>
    <x v="121"/>
    <n v="300"/>
    <s v="Individual"/>
    <m/>
    <x v="0"/>
    <x v="1"/>
    <s v="President and GM of Macgregors Meat and Seafood Ltd."/>
    <s v="https://www.emeryvillagevoice.ca/Macgregors-Meat-and-Seafood-Ltd-"/>
    <x v="130"/>
  </r>
  <r>
    <s v="https://web.archive.org/web/20220404103005/https://www.elections.ca/fin/oth/thi/advert/tp43/TP-0008_ecr.pdf"/>
    <x v="1"/>
    <x v="1"/>
    <n v="89"/>
    <x v="354"/>
    <s v="Elmer &amp; Mavis Mantai"/>
    <s v="Hinton"/>
    <s v="AB"/>
    <s v="T7V 0A5"/>
    <x v="133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0"/>
    <x v="355"/>
    <s v="Charles Maxwell"/>
    <s v="Calgary"/>
    <s v="AB"/>
    <s v="T2L 0V9"/>
    <x v="119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1"/>
    <x v="356"/>
    <s v="Joseph &amp; Emma Pogacar"/>
    <s v="Toronto"/>
    <s v="ON"/>
    <s v="M5P 1H6"/>
    <x v="121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2"/>
    <x v="357"/>
    <s v="Terry Sparks"/>
    <s v="Calgary"/>
    <s v="AB"/>
    <s v="T2P 0W9"/>
    <x v="121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3"/>
    <x v="269"/>
    <s v="Donald Woods"/>
    <s v="St Albert"/>
    <s v="AB"/>
    <s v="T8N 2V3"/>
    <x v="119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4"/>
    <x v="358"/>
    <s v="Clifford Hunter"/>
    <s v="Alliston"/>
    <s v="ON"/>
    <s v="L9R 1Y6"/>
    <x v="122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5"/>
    <x v="359"/>
    <s v="Keith Miles"/>
    <s v="Waterford"/>
    <s v="ON"/>
    <s v="N0E 1Y0"/>
    <x v="125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6"/>
    <x v="360"/>
    <s v="Tyrone Soodeen"/>
    <s v="Abbortsford"/>
    <s v="BC"/>
    <s v="V2T 6V7"/>
    <x v="139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7"/>
    <x v="83"/>
    <s v="Mark Nesbitt"/>
    <s v="Kanata"/>
    <s v="ON"/>
    <s v="K2M 2M6"/>
    <x v="106"/>
    <n v="325"/>
    <s v="Individual"/>
    <m/>
    <x v="0"/>
    <x v="1"/>
    <s v="Mark Nesbitt Consulting and Training"/>
    <s v="https://www.yellowpages.ca/bus/Ontario/Kanata/Mark-Nesbitt-Consulting-and-Training/100994177.html"/>
    <x v="34"/>
  </r>
  <r>
    <s v="https://web.archive.org/web/20220404103005/https://www.elections.ca/fin/oth/thi/advert/tp43/TP-0008_ecr.pdf"/>
    <x v="1"/>
    <x v="1"/>
    <n v="98"/>
    <x v="361"/>
    <s v="Fred Speak"/>
    <s v="Brantford"/>
    <s v="ON"/>
    <s v="N2R 7T9"/>
    <x v="105"/>
    <n v="34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99"/>
    <x v="143"/>
    <s v="Dennis Budgen"/>
    <s v="Calgary"/>
    <s v="AB"/>
    <s v="T2L 0H1"/>
    <x v="140"/>
    <n v="3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00"/>
    <x v="362"/>
    <s v="Robert Scott"/>
    <s v="Whitehorse"/>
    <s v="YT"/>
    <s v="Y1A 3L1"/>
    <x v="108"/>
    <n v="350"/>
    <s v="Individual"/>
    <m/>
    <x v="0"/>
    <x v="1"/>
    <s v="Chief Technical and Training at Yukon Workers' Compensation Health and Safety Board"/>
    <s v="https://www.linkedin.com/in/robert-scott-992a1526/"/>
    <x v="131"/>
  </r>
  <r>
    <s v="https://web.archive.org/web/20220404103005/https://www.elections.ca/fin/oth/thi/advert/tp43/TP-0008_ecr.pdf"/>
    <x v="1"/>
    <x v="1"/>
    <n v="101"/>
    <x v="64"/>
    <s v="Donald Archibald"/>
    <s v="Calgary"/>
    <s v="AB"/>
    <s v="T2M 0A8"/>
    <x v="106"/>
    <n v="350"/>
    <s v="Individual"/>
    <m/>
    <x v="1"/>
    <x v="1"/>
    <s v="Independent Chairman at Cequence Energy"/>
    <s v="https://www.zoominfo.com/p/Donald-Archibald/9979306"/>
    <x v="25"/>
  </r>
  <r>
    <s v="https://web.archive.org/web/20220404103005/https://www.elections.ca/fin/oth/thi/advert/tp43/TP-0008_ecr.pdf"/>
    <x v="1"/>
    <x v="1"/>
    <n v="102"/>
    <x v="92"/>
    <s v="Richard Tattersall"/>
    <s v="Toronto"/>
    <s v="ON"/>
    <s v="M4R 1J4"/>
    <x v="115"/>
    <n v="350"/>
    <s v="Individual"/>
    <m/>
    <x v="0"/>
    <x v="0"/>
    <s v=""/>
    <s v=""/>
    <x v="40"/>
  </r>
  <r>
    <s v="https://web.archive.org/web/20220404103005/https://www.elections.ca/fin/oth/thi/advert/tp43/TP-0008_ecr.pdf"/>
    <x v="1"/>
    <x v="1"/>
    <n v="103"/>
    <x v="363"/>
    <s v="Mel Belich"/>
    <s v="Calgary"/>
    <s v="AB"/>
    <s v="T3B 2Z7"/>
    <x v="123"/>
    <n v="350"/>
    <s v="Individual"/>
    <m/>
    <x v="1"/>
    <x v="1"/>
    <s v="Independent Oil &amp; Energy Professional. Former Chairman, Compton Petroleum Corp"/>
    <s v="https://www.linkedin.com/in/mel-belich-143b604/"/>
    <x v="132"/>
  </r>
  <r>
    <s v="https://web.archive.org/web/20220404103005/https://www.elections.ca/fin/oth/thi/advert/tp43/TP-0008_ecr.pdf"/>
    <x v="1"/>
    <x v="1"/>
    <n v="104"/>
    <x v="364"/>
    <s v="Kenneth Martin"/>
    <s v="Kingsville"/>
    <s v="ON"/>
    <s v="N9Y 2K6"/>
    <x v="106"/>
    <n v="3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05"/>
    <x v="365"/>
    <s v="Robert Moffatt"/>
    <s v="Carleton Place"/>
    <s v="ON"/>
    <s v="K7C 3P1"/>
    <x v="137"/>
    <n v="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06"/>
    <x v="18"/>
    <s v="Andrew Tylman"/>
    <s v="Toronto"/>
    <s v="ON"/>
    <s v="M4T 2B7"/>
    <x v="120"/>
    <n v="400"/>
    <s v="Individual"/>
    <m/>
    <x v="0"/>
    <x v="1"/>
    <s v="Principal, T&amp;T Properties and President, Rathcliffe Holdings Limited"/>
    <s v="https://www.linkedin.com/in/andrew-tylman-44301034/"/>
    <x v="9"/>
  </r>
  <r>
    <s v="https://web.archive.org/web/20220404103005/https://www.elections.ca/fin/oth/thi/advert/tp43/TP-0008_ecr.pdf"/>
    <x v="1"/>
    <x v="1"/>
    <n v="107"/>
    <x v="366"/>
    <s v="Bonnie Barkman"/>
    <s v="Saskatoon"/>
    <s v="SK"/>
    <s v="S7J 5L7"/>
    <x v="106"/>
    <n v="400"/>
    <s v="Individual"/>
    <m/>
    <x v="0"/>
    <x v="1"/>
    <s v="President/Secretary, Lexington Homes &amp; Construction Ltd."/>
    <s v="https://www.bbb.org/ca/sk/saskatoon/profile/home-builders/lexington-homes-construction-ltd-0167-21325/details"/>
    <x v="133"/>
  </r>
  <r>
    <s v="https://web.archive.org/web/20220404103005/https://www.elections.ca/fin/oth/thi/advert/tp43/TP-0008_ecr.pdf"/>
    <x v="1"/>
    <x v="1"/>
    <n v="108"/>
    <x v="367"/>
    <s v="Janet Schutten"/>
    <s v="Grimsby"/>
    <s v="ON"/>
    <s v="L3M 4E8"/>
    <x v="121"/>
    <n v="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09"/>
    <x v="139"/>
    <s v="Kenneth Koskinen"/>
    <s v="Stony Plain"/>
    <s v="AB"/>
    <s v="T7Z 2Y7"/>
    <x v="119"/>
    <n v="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10"/>
    <x v="368"/>
    <s v="Anna Penner"/>
    <s v="La Crete"/>
    <s v="AB"/>
    <s v="T0H 2H0"/>
    <x v="119"/>
    <n v="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11"/>
    <x v="38"/>
    <s v="Brenda Stewart"/>
    <s v="Innisfail"/>
    <s v="AB"/>
    <s v="T4G 1S9"/>
    <x v="121"/>
    <n v="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12"/>
    <x v="369"/>
    <s v="Allen Vogel"/>
    <s v="Drayton Valley"/>
    <s v="AB"/>
    <s v="T7A 1S8"/>
    <x v="141"/>
    <n v="400"/>
    <s v="Individual"/>
    <m/>
    <x v="1"/>
    <x v="1"/>
    <s v="Principal, Crazy Hill Resources Ltd. Former director, Merendon"/>
    <s v="https://www.asc.ca/-/media/ASC-Documents-part-1/Notices-Decisions-Orders-Rulings/Enforcement/2019/01/ARBOUR-ENERGY-INC-DEC-20120330-4155039v1.ashx"/>
    <x v="134"/>
  </r>
  <r>
    <s v="https://web.archive.org/web/20220404103005/https://www.elections.ca/fin/oth/thi/advert/tp43/TP-0008_ecr.pdf"/>
    <x v="1"/>
    <x v="1"/>
    <n v="113"/>
    <x v="370"/>
    <s v="Wayne Sinclair"/>
    <s v="Brooks"/>
    <s v="AB"/>
    <s v="T1R 1C8"/>
    <x v="108"/>
    <n v="402"/>
    <s v="Individual"/>
    <m/>
    <x v="1"/>
    <x v="1"/>
    <s v="Controller, Excalibur Drilling"/>
    <s v="https://www.zoominfo.com/pic/excalibur-drilling-ltd/41733932"/>
    <x v="135"/>
  </r>
  <r>
    <s v="https://web.archive.org/web/20220404103005/https://www.elections.ca/fin/oth/thi/advert/tp43/TP-0008_ecr.pdf"/>
    <x v="1"/>
    <x v="1"/>
    <n v="114"/>
    <x v="371"/>
    <s v="Adam Taylor"/>
    <s v="Toronto"/>
    <s v="ON"/>
    <s v="M6J 2V6"/>
    <x v="108"/>
    <n v="624"/>
    <s v="Individual"/>
    <m/>
    <x v="0"/>
    <x v="1"/>
    <s v="Associate, Bennett Jones LLP"/>
    <n v="0"/>
    <x v="136"/>
  </r>
  <r>
    <s v="https://web.archive.org/web/20220404103005/https://www.elections.ca/fin/oth/thi/advert/tp43/TP-0008_ecr.pdf"/>
    <x v="1"/>
    <x v="1"/>
    <n v="115"/>
    <x v="372"/>
    <s v="William and Gale White"/>
    <s v="Toronto"/>
    <s v="ON"/>
    <s v="M4V 2L7"/>
    <x v="123"/>
    <n v="800"/>
    <s v="Individual"/>
    <m/>
    <x v="0"/>
    <x v="1"/>
    <s v="Chairman, IBK Capital Corp."/>
    <s v="https://ibkcapital.com/team/william-f-white/"/>
    <x v="137"/>
  </r>
  <r>
    <s v="https://web.archive.org/web/20220404103005/https://www.elections.ca/fin/oth/thi/advert/tp43/TP-0008_ecr.pdf"/>
    <x v="1"/>
    <x v="1"/>
    <n v="116"/>
    <x v="342"/>
    <s v="Gerald Epp"/>
    <s v="Langley"/>
    <s v="BC"/>
    <s v="V2Z 0A1"/>
    <x v="134"/>
    <n v="500"/>
    <s v="Individual"/>
    <m/>
    <x v="0"/>
    <x v="1"/>
    <s v="President &amp; Chief Engineer, StructureCraft Builders Inc"/>
    <s v="https://www.linkedin.com/in/gerryepp/"/>
    <x v="126"/>
  </r>
  <r>
    <s v="https://web.archive.org/web/20220404103005/https://www.elections.ca/fin/oth/thi/advert/tp43/TP-0008_ecr.pdf"/>
    <x v="1"/>
    <x v="1"/>
    <n v="117"/>
    <x v="373"/>
    <s v="Tom Como"/>
    <s v="Edson"/>
    <s v="AB"/>
    <s v="T7E 1T8"/>
    <x v="134"/>
    <n v="1000"/>
    <s v="Individual"/>
    <m/>
    <x v="0"/>
    <x v="0"/>
    <s v=""/>
    <s v=""/>
    <x v="138"/>
  </r>
  <r>
    <s v="https://web.archive.org/web/20220404103005/https://www.elections.ca/fin/oth/thi/advert/tp43/TP-0008_ecr.pdf"/>
    <x v="1"/>
    <x v="1"/>
    <n v="118"/>
    <x v="374"/>
    <s v="Patrick McBrien"/>
    <s v="Toronto"/>
    <s v="ON"/>
    <s v="M5S 2X3"/>
    <x v="125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19"/>
    <x v="375"/>
    <s v="Christine Drew"/>
    <s v="Metcalfe"/>
    <s v="ON"/>
    <s v="K0A 2P0"/>
    <x v="142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0"/>
    <x v="376"/>
    <s v="Roger Pisony"/>
    <s v="Lundbreck"/>
    <s v="AB"/>
    <s v="T0K 1H0"/>
    <x v="143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1"/>
    <x v="12"/>
    <s v="Scott Bratt"/>
    <s v="Calgary"/>
    <s v="AB"/>
    <s v="T3Z 3E4"/>
    <x v="104"/>
    <n v="500"/>
    <s v="Individual"/>
    <m/>
    <x v="1"/>
    <x v="1"/>
    <s v="Chairman of the Board at Serafina Energy Ltd."/>
    <s v="https://www.linkedin.com/in/m-scott-bratt-b499ba58/"/>
    <x v="6"/>
  </r>
  <r>
    <s v="https://web.archive.org/web/20220404103005/https://www.elections.ca/fin/oth/thi/advert/tp43/TP-0008_ecr.pdf"/>
    <x v="1"/>
    <x v="1"/>
    <n v="122"/>
    <x v="62"/>
    <s v="D. Michael G. Stewart"/>
    <s v="Calgary"/>
    <s v="AB"/>
    <s v="T2S 1B6"/>
    <x v="105"/>
    <n v="500"/>
    <s v="Individual"/>
    <m/>
    <x v="1"/>
    <x v="1"/>
    <s v="Director at TC Energy and Bonterra Energy. Former director at Pengrowth Energy Corp, CES Energy Solutions (oilfield services), Northpoint Resources, Energia ltd, Orleans Energy."/>
    <s v="https://www.tcenergy.com/siteassets/pdfs/about/governance/tc-bod-bio-michael-stewart.pdf"/>
    <x v="24"/>
  </r>
  <r>
    <s v="https://web.archive.org/web/20220404103005/https://www.elections.ca/fin/oth/thi/advert/tp43/TP-0008_ecr.pdf"/>
    <x v="1"/>
    <x v="1"/>
    <n v="123"/>
    <x v="247"/>
    <s v="Joyce Popma"/>
    <s v="Duncan"/>
    <s v="BC"/>
    <s v="V9L 6N2"/>
    <x v="105"/>
    <n v="6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4"/>
    <x v="377"/>
    <s v="Herbert Veisman"/>
    <s v="Toronto"/>
    <s v="ON"/>
    <s v="M2N 6S6"/>
    <x v="106"/>
    <n v="500"/>
    <s v="Individual"/>
    <m/>
    <x v="0"/>
    <x v="1"/>
    <s v="Periodontist, Periodontal Specialists"/>
    <s v="https://www.torontoimplant.com/"/>
    <x v="139"/>
  </r>
  <r>
    <s v="https://web.archive.org/web/20220404103005/https://www.elections.ca/fin/oth/thi/advert/tp43/TP-0008_ecr.pdf"/>
    <x v="1"/>
    <x v="1"/>
    <n v="125"/>
    <x v="378"/>
    <s v="Dale Dusterhoft"/>
    <s v="Calgary"/>
    <s v="AB"/>
    <s v="T2P 4G8"/>
    <x v="106"/>
    <n v="500"/>
    <s v="Individual"/>
    <m/>
    <x v="1"/>
    <x v="1"/>
    <s v="CEO, Trican Well Service Ltd."/>
    <n v="0"/>
    <x v="140"/>
  </r>
  <r>
    <s v="https://web.archive.org/web/20220404103005/https://www.elections.ca/fin/oth/thi/advert/tp43/TP-0008_ecr.pdf"/>
    <x v="1"/>
    <x v="1"/>
    <n v="126"/>
    <x v="379"/>
    <s v="Jeffery Clay"/>
    <s v="North Vancouver"/>
    <s v="BC"/>
    <s v="V7K 3C9"/>
    <x v="120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7"/>
    <x v="380"/>
    <s v="Allan Rosengren"/>
    <s v="Orleans"/>
    <s v="ON"/>
    <s v="K1C 1R7"/>
    <x v="120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28"/>
    <x v="381"/>
    <s v="Jason Reinhart"/>
    <s v="Lloydminster"/>
    <s v="AB"/>
    <s v="T9V 3B4"/>
    <x v="120"/>
    <n v="500"/>
    <s v="Individual"/>
    <m/>
    <x v="0"/>
    <x v="1"/>
    <s v="Owner, Reinhart Group"/>
    <s v="https://www.linkedin.com/in/jason-reinhart-7a00387/"/>
    <x v="141"/>
  </r>
  <r>
    <s v="https://web.archive.org/web/20220404103005/https://www.elections.ca/fin/oth/thi/advert/tp43/TP-0008_ecr.pdf"/>
    <x v="1"/>
    <x v="1"/>
    <n v="129"/>
    <x v="382"/>
    <s v="Douglas Syme"/>
    <s v="Lanark Highland"/>
    <s v="ON"/>
    <s v="K0G 1M0"/>
    <x v="120"/>
    <n v="500"/>
    <s v="Individual"/>
    <m/>
    <x v="0"/>
    <x v="1"/>
    <s v="President, Saberis"/>
    <s v="https://www.linkedin.com/in/saberis/"/>
    <x v="142"/>
  </r>
  <r>
    <s v="https://web.archive.org/web/20220404103005/https://www.elections.ca/fin/oth/thi/advert/tp43/TP-0008_ecr.pdf"/>
    <x v="1"/>
    <x v="1"/>
    <n v="130"/>
    <x v="11"/>
    <s v="Frank Domenichiello"/>
    <s v="Concord"/>
    <s v="ON"/>
    <s v="L4K 4T3"/>
    <x v="121"/>
    <n v="500"/>
    <s v="Individual"/>
    <m/>
    <x v="0"/>
    <x v="1"/>
    <s v="Owner, Matera Carpentry Contractors Ltd."/>
    <s v="https://www.linkedin.com/in/frank-domenichiello-24b8b138/?originalSubdomain=ca"/>
    <x v="5"/>
  </r>
  <r>
    <s v="https://web.archive.org/web/20220404103005/https://www.elections.ca/fin/oth/thi/advert/tp43/TP-0008_ecr.pdf"/>
    <x v="1"/>
    <x v="1"/>
    <n v="131"/>
    <x v="383"/>
    <s v="Tom Bell"/>
    <s v="Morinville"/>
    <s v="AB"/>
    <s v="T8R 1C2"/>
    <x v="121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32"/>
    <x v="91"/>
    <s v="Richard Dobson"/>
    <s v="Toronto"/>
    <s v="ON"/>
    <s v="M4N 3R8"/>
    <x v="121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33"/>
    <x v="384"/>
    <s v="Keith Haxton"/>
    <s v="Edmonton"/>
    <s v="AB"/>
    <s v="T6R 2C2"/>
    <x v="121"/>
    <n v="500"/>
    <s v="Individual"/>
    <m/>
    <x v="0"/>
    <x v="1"/>
    <s v="Owner, Haxton Holdings Ltd."/>
    <s v="https://www.linkedin.com/in/keith-haxton-521561101/"/>
    <x v="143"/>
  </r>
  <r>
    <s v="https://web.archive.org/web/20220404103005/https://www.elections.ca/fin/oth/thi/advert/tp43/TP-0008_ecr.pdf"/>
    <x v="1"/>
    <x v="1"/>
    <n v="134"/>
    <x v="385"/>
    <s v="Peter Huyghebaert"/>
    <s v="Nanaimo"/>
    <s v="BC"/>
    <s v="V9V 1B9"/>
    <x v="122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35"/>
    <x v="386"/>
    <s v="Zoltan Horvath"/>
    <s v="Langley"/>
    <s v="BC"/>
    <s v="V4W 1R4"/>
    <x v="122"/>
    <n v="500"/>
    <s v="Individual"/>
    <m/>
    <x v="0"/>
    <x v="1"/>
    <s v="Pediatrician"/>
    <s v="https://www.ratemds.com/doctor-ratings/80421/Dr-Zoltan-Horvath-Langley-BC.html/"/>
    <x v="1"/>
  </r>
  <r>
    <s v="https://web.archive.org/web/20220404103005/https://www.elections.ca/fin/oth/thi/advert/tp43/TP-0008_ecr.pdf"/>
    <x v="1"/>
    <x v="1"/>
    <n v="136"/>
    <x v="8"/>
    <s v="David Mckerroll"/>
    <s v="Toronto"/>
    <s v="ON"/>
    <s v="M5R 3T8"/>
    <x v="140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37"/>
    <x v="20"/>
    <s v="Randy Sander"/>
    <s v="Unity"/>
    <s v="SK"/>
    <s v="S0K 4L0"/>
    <x v="126"/>
    <n v="500"/>
    <s v="Individual"/>
    <m/>
    <x v="0"/>
    <x v="1"/>
    <s v="President, Randy Sander CPA Professional Corporation"/>
    <s v="https://business.saskchamber.com/list/member/randy-sander-cpa-professional-corporation-858"/>
    <x v="11"/>
  </r>
  <r>
    <s v="https://web.archive.org/web/20220404103005/https://www.elections.ca/fin/oth/thi/advert/tp43/TP-0008_ecr.pdf"/>
    <x v="1"/>
    <x v="1"/>
    <n v="138"/>
    <x v="387"/>
    <s v="Mary-Jane Shaw"/>
    <s v="Victoria"/>
    <s v="BC"/>
    <s v="V8Z 7J0"/>
    <x v="126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39"/>
    <x v="278"/>
    <s v="Douglas Macdonald"/>
    <s v="Moncton"/>
    <s v="NB"/>
    <s v="E1E 1B8"/>
    <x v="126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0"/>
    <x v="32"/>
    <s v="Rory Polson"/>
    <s v="Qualicum Beach"/>
    <s v="BC"/>
    <s v="V9K 1J5"/>
    <x v="135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1"/>
    <x v="388"/>
    <s v="Gwenn Osborne"/>
    <s v="Nepean"/>
    <s v="ON"/>
    <s v="K2G 0H4"/>
    <x v="127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2"/>
    <x v="389"/>
    <s v="Donald Fidler"/>
    <s v="Upper Kingsclear"/>
    <s v="NB"/>
    <s v="E3E 1x6"/>
    <x v="121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3"/>
    <x v="390"/>
    <s v="Ray Frehlick"/>
    <s v="Calgary"/>
    <s v="AB"/>
    <s v="T3Z 3K3"/>
    <x v="123"/>
    <n v="500"/>
    <s v="Individual"/>
    <m/>
    <x v="1"/>
    <x v="1"/>
    <s v="President, Prairie Mud Service"/>
    <s v="https://prairiemud.ca/staff/"/>
    <x v="144"/>
  </r>
  <r>
    <s v="https://web.archive.org/web/20220404103005/https://www.elections.ca/fin/oth/thi/advert/tp43/TP-0008_ecr.pdf"/>
    <x v="1"/>
    <x v="1"/>
    <n v="144"/>
    <x v="391"/>
    <s v="Larry Luther"/>
    <s v="Vancouver"/>
    <s v="BC"/>
    <s v="V6G 1T9"/>
    <x v="119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5"/>
    <x v="392"/>
    <s v="Dennis Mozak"/>
    <s v="Edmonton"/>
    <s v="AB"/>
    <s v="T5N 3T9"/>
    <x v="120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6"/>
    <x v="393"/>
    <s v="Richard &amp; Rosanne Payne"/>
    <s v="MIssissauga"/>
    <s v="ON"/>
    <s v="L5M 3N4"/>
    <x v="120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7"/>
    <x v="1"/>
    <s v="Bruce Staal"/>
    <s v="Navan"/>
    <s v="ON"/>
    <s v="K4B 0A9"/>
    <x v="121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8"/>
    <x v="394"/>
    <s v="James &amp; Susan Verkaik"/>
    <s v="Bradford"/>
    <s v="ON"/>
    <s v="L3Z 4C7"/>
    <x v="123"/>
    <n v="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49"/>
    <x v="163"/>
    <s v="Alan Hannebauer"/>
    <s v="North Saanich"/>
    <s v="BC"/>
    <s v="V8L 5L8"/>
    <x v="124"/>
    <n v="700"/>
    <s v="Individual"/>
    <m/>
    <x v="0"/>
    <x v="1"/>
    <s v="Director, Saanich-Gulf Islands Electoral District Association (&quot;Promotes the principles, objectives and policies of the Conservative Party of Canada&quot;)"/>
    <s v="https://www.conservativesgi.ca/about"/>
    <x v="69"/>
  </r>
  <r>
    <s v="https://web.archive.org/web/20220404103005/https://www.elections.ca/fin/oth/thi/advert/tp43/TP-0008_ecr.pdf"/>
    <x v="1"/>
    <x v="1"/>
    <n v="150"/>
    <x v="395"/>
    <s v="Jim Cholin"/>
    <s v="Parksville"/>
    <s v="BC"/>
    <s v="V9P 1B2"/>
    <x v="120"/>
    <n v="6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1"/>
    <x v="396"/>
    <s v="Rob Pollock"/>
    <s v="Toronto"/>
    <s v="ON"/>
    <s v="M4T 1G1"/>
    <x v="123"/>
    <n v="600"/>
    <s v="Individual"/>
    <m/>
    <x v="0"/>
    <x v="1"/>
    <s v="CEO, Primary Capital"/>
    <s v="http://primarycapital.ca/about/team/"/>
    <x v="145"/>
  </r>
  <r>
    <s v="https://web.archive.org/web/20220404103005/https://www.elections.ca/fin/oth/thi/advert/tp43/TP-0008_ecr.pdf"/>
    <x v="1"/>
    <x v="1"/>
    <n v="152"/>
    <x v="397"/>
    <s v="Jack Peel"/>
    <s v="Port Coquitlam"/>
    <s v="BC"/>
    <s v="V3C 2X8"/>
    <x v="126"/>
    <n v="6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3"/>
    <x v="398"/>
    <s v="Patrick Benning"/>
    <s v="Wayburn"/>
    <s v="SK"/>
    <s v="S4H 0L8"/>
    <x v="119"/>
    <n v="6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4"/>
    <x v="399"/>
    <s v="Martha Mjolsness"/>
    <s v="Cochrane"/>
    <s v="AB"/>
    <s v="T4C 1A1"/>
    <x v="119"/>
    <n v="6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5"/>
    <x v="0"/>
    <s v="Philp Smith"/>
    <s v="Toronto"/>
    <s v="ON"/>
    <s v="M4W 1Y4"/>
    <x v="108"/>
    <n v="700"/>
    <s v="Individual"/>
    <m/>
    <x v="0"/>
    <x v="0"/>
    <s v=""/>
    <s v=""/>
    <x v="0"/>
  </r>
  <r>
    <s v="https://web.archive.org/web/20220404103005/https://www.elections.ca/fin/oth/thi/advert/tp43/TP-0008_ecr.pdf"/>
    <x v="1"/>
    <x v="1"/>
    <n v="156"/>
    <x v="400"/>
    <s v="Terrance Smith"/>
    <s v="Melville"/>
    <s v="SK"/>
    <s v="S0A 2P0"/>
    <x v="133"/>
    <n v="7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7"/>
    <x v="401"/>
    <s v="Kumar Nalasamy"/>
    <s v="Oakville"/>
    <s v="ON"/>
    <s v="L6H 7J7"/>
    <x v="144"/>
    <n v="7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58"/>
    <x v="402"/>
    <s v="Ben Vermeulen"/>
    <s v="Surrey"/>
    <s v="BC"/>
    <s v="V3Z 9S8"/>
    <x v="139"/>
    <n v="750"/>
    <s v="Individual"/>
    <m/>
    <x v="0"/>
    <x v="0"/>
    <s v=""/>
    <s v=""/>
    <x v="146"/>
  </r>
  <r>
    <s v="https://web.archive.org/web/20220404103005/https://www.elections.ca/fin/oth/thi/advert/tp43/TP-0008_ecr.pdf"/>
    <x v="1"/>
    <x v="1"/>
    <n v="159"/>
    <x v="403"/>
    <s v="Wilfred Gobert"/>
    <s v="Calgary"/>
    <s v="AB"/>
    <s v="T2T 4J8"/>
    <x v="106"/>
    <n v="9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0"/>
    <x v="404"/>
    <s v="A. Webster Macdonald"/>
    <s v="Calgary"/>
    <s v="AB"/>
    <s v="T2T 4J8"/>
    <x v="138"/>
    <n v="1000"/>
    <s v="Individual"/>
    <m/>
    <x v="0"/>
    <x v="1"/>
    <s v="Counsel, JSS Barristers"/>
    <s v="https://jssbarristers.ca/litigators/a-webster-macdonald-jr-qc/"/>
    <x v="147"/>
  </r>
  <r>
    <s v="https://web.archive.org/web/20220404103005/https://www.elections.ca/fin/oth/thi/advert/tp43/TP-0008_ecr.pdf"/>
    <x v="1"/>
    <x v="1"/>
    <n v="161"/>
    <x v="71"/>
    <s v="Glenn McKay"/>
    <s v="Mississauga"/>
    <s v="ON"/>
    <s v="L4W 1V5"/>
    <x v="144"/>
    <n v="1000"/>
    <s v="Individual"/>
    <m/>
    <x v="0"/>
    <x v="1"/>
    <s v="Dentist"/>
    <s v="https://www.rockwooddental.com/about-us/our-dentists--staff/dr-glenn-mckay"/>
    <x v="1"/>
  </r>
  <r>
    <s v="https://web.archive.org/web/20220404103005/https://www.elections.ca/fin/oth/thi/advert/tp43/TP-0008_ecr.pdf"/>
    <x v="1"/>
    <x v="1"/>
    <n v="162"/>
    <x v="405"/>
    <s v="Nick Elsworthy"/>
    <s v="Scarborough"/>
    <s v="ON"/>
    <s v="M1S 0K5"/>
    <x v="145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3"/>
    <x v="406"/>
    <s v="Raymond Stonaff"/>
    <s v="East York"/>
    <s v="ON"/>
    <s v="M4H 1N7"/>
    <x v="146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4"/>
    <x v="407"/>
    <s v="Dave Mombourquette"/>
    <s v="Calgary"/>
    <s v="AB"/>
    <s v="T3E 4C1"/>
    <x v="118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5"/>
    <x v="408"/>
    <s v="Stephen Smith"/>
    <s v="Calgary"/>
    <s v="AB"/>
    <s v="T3Z 2S9"/>
    <x v="113"/>
    <n v="1000"/>
    <s v="Individual"/>
    <m/>
    <x v="0"/>
    <x v="0"/>
    <s v=""/>
    <s v=""/>
    <x v="148"/>
  </r>
  <r>
    <s v="https://web.archive.org/web/20220404103005/https://www.elections.ca/fin/oth/thi/advert/tp43/TP-0008_ecr.pdf"/>
    <x v="1"/>
    <x v="1"/>
    <n v="166"/>
    <x v="409"/>
    <s v="Bob Chaisson"/>
    <s v="Calgary"/>
    <s v="AB"/>
    <s v="T2M 3E1"/>
    <x v="106"/>
    <n v="1000"/>
    <s v="Individual"/>
    <m/>
    <x v="1"/>
    <x v="1"/>
    <s v="CEO, Karve Energy"/>
    <s v="http://www.karveenergy.com/about.html"/>
    <x v="149"/>
  </r>
  <r>
    <s v="https://web.archive.org/web/20220404103005/https://www.elections.ca/fin/oth/thi/advert/tp43/TP-0008_ecr.pdf"/>
    <x v="1"/>
    <x v="1"/>
    <n v="167"/>
    <x v="410"/>
    <s v="Kevin Hansen"/>
    <s v="Grand Prairie"/>
    <s v="AB"/>
    <s v="T8V 8H6"/>
    <x v="120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68"/>
    <x v="411"/>
    <s v="Garry Bobke"/>
    <s v="Calgary"/>
    <s v="AB"/>
    <s v="T2G 4Y9"/>
    <x v="121"/>
    <n v="1000"/>
    <s v="Individual"/>
    <m/>
    <x v="0"/>
    <x v="0"/>
    <s v=""/>
    <s v=""/>
    <x v="150"/>
  </r>
  <r>
    <s v="https://web.archive.org/web/20220404103005/https://www.elections.ca/fin/oth/thi/advert/tp43/TP-0008_ecr.pdf"/>
    <x v="1"/>
    <x v="1"/>
    <n v="169"/>
    <x v="412"/>
    <s v="Trevor Wilson"/>
    <s v="Calgary"/>
    <s v="AB"/>
    <s v="T3H 4Z4"/>
    <x v="123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70"/>
    <x v="413"/>
    <s v="Orest Demkiw"/>
    <s v="Victoria"/>
    <s v="BC"/>
    <s v="V8N 1Z2"/>
    <x v="123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71"/>
    <x v="4"/>
    <s v="Brian Felesky"/>
    <s v="Calgary"/>
    <s v="AB"/>
    <s v="T2P 3H9"/>
    <x v="125"/>
    <n v="1000"/>
    <s v="Individual"/>
    <m/>
    <x v="0"/>
    <x v="1"/>
    <s v="Board Member of Canada West Foundation and former vice-chairman of investment banking (canada) for Credit Suisse Securities."/>
    <s v="https://cwf.ca/about-us/board-of-directors/brian-felesky/"/>
    <x v="2"/>
  </r>
  <r>
    <s v="https://web.archive.org/web/20220404103005/https://www.elections.ca/fin/oth/thi/advert/tp43/TP-0008_ecr.pdf"/>
    <x v="1"/>
    <x v="1"/>
    <n v="172"/>
    <x v="414"/>
    <s v="Brian Sureus"/>
    <s v="Fort St. John"/>
    <s v="BC"/>
    <s v="V1J 6G9"/>
    <x v="125"/>
    <n v="1000"/>
    <s v="Individual"/>
    <m/>
    <x v="1"/>
    <x v="1"/>
    <s v="Key Principal, Surerus Construction &amp; Development Ltd"/>
    <s v="https://www.alaskahighwaynews.ca/local-business/surerus-pipeline-celebrates-50-years-of-western-adventure-3504693"/>
    <x v="151"/>
  </r>
  <r>
    <s v="https://web.archive.org/web/20220404103005/https://www.elections.ca/fin/oth/thi/advert/tp43/TP-0008_ecr.pdf"/>
    <x v="1"/>
    <x v="1"/>
    <n v="173"/>
    <x v="415"/>
    <s v="Jeffery Royer"/>
    <s v="Toronto"/>
    <s v="ON"/>
    <s v="M2N 6K8"/>
    <x v="147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74"/>
    <x v="416"/>
    <s v="Steve Nikiforuk"/>
    <s v="Calgary"/>
    <s v="AB"/>
    <s v="T2P 0V2"/>
    <x v="130"/>
    <n v="1025"/>
    <s v="Individual"/>
    <m/>
    <x v="0"/>
    <x v="1"/>
    <s v="President, Viridian Family Office"/>
    <s v="https://www.linkedin.com/in/snikiforuk/"/>
    <x v="152"/>
  </r>
  <r>
    <s v="https://web.archive.org/web/20220404103005/https://www.elections.ca/fin/oth/thi/advert/tp43/TP-0008_ecr.pdf"/>
    <x v="1"/>
    <x v="1"/>
    <n v="175"/>
    <x v="417"/>
    <s v="Barry Sullivan"/>
    <s v="Calgary"/>
    <s v="AB"/>
    <s v="T2S 1V1"/>
    <x v="130"/>
    <n v="1000"/>
    <s v="Individual"/>
    <m/>
    <x v="0"/>
    <x v="1"/>
    <s v="Founding partner, Kumlin Sullivan Architecture Studio"/>
    <s v="https://kumlinsullivan.com/our-people"/>
    <x v="153"/>
  </r>
  <r>
    <s v="https://web.archive.org/web/20220404103005/https://www.elections.ca/fin/oth/thi/advert/tp43/TP-0008_ecr.pdf"/>
    <x v="1"/>
    <x v="1"/>
    <n v="176"/>
    <x v="418"/>
    <s v="Gerry Wood"/>
    <s v="Calgary"/>
    <s v="AB"/>
    <s v="T2Z 3K1"/>
    <x v="148"/>
    <n v="1000"/>
    <s v="Individual"/>
    <m/>
    <x v="0"/>
    <x v="1"/>
    <s v="President, Wood Automotive Group"/>
    <s v="https://www.linkedin.com/in/gerry-wood-03244610/"/>
    <x v="154"/>
  </r>
  <r>
    <s v="https://web.archive.org/web/20220404103005/https://www.elections.ca/fin/oth/thi/advert/tp43/TP-0008_ecr.pdf"/>
    <x v="1"/>
    <x v="1"/>
    <n v="177"/>
    <x v="13"/>
    <s v="Anthony &amp; Meta Brouwer"/>
    <s v="Hamilton"/>
    <s v="ON"/>
    <s v="L9B 2X3"/>
    <x v="119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78"/>
    <x v="419"/>
    <s v="Alan Chambers"/>
    <s v="Vancouver"/>
    <s v="BC"/>
    <s v="V6R 1V3"/>
    <x v="120"/>
    <n v="1000"/>
    <s v="Individual"/>
    <m/>
    <x v="0"/>
    <x v="0"/>
    <s v=""/>
    <s v=""/>
    <x v="155"/>
  </r>
  <r>
    <s v="https://web.archive.org/web/20220404103005/https://www.elections.ca/fin/oth/thi/advert/tp43/TP-0008_ecr.pdf"/>
    <x v="1"/>
    <x v="1"/>
    <n v="179"/>
    <x v="420"/>
    <s v="Mike Chymycz"/>
    <s v="Drayton Valley"/>
    <s v="AB"/>
    <s v="T7A 1R6"/>
    <x v="133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0"/>
    <x v="421"/>
    <s v="Nicola Cortellucci"/>
    <s v="Concord"/>
    <s v="ON"/>
    <s v="L4K 1H3"/>
    <x v="120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1"/>
    <x v="422"/>
    <s v="C Henning"/>
    <s v="West Vancouver"/>
    <s v="BC"/>
    <s v="V7S 0A1"/>
    <x v="133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2"/>
    <x v="423"/>
    <s v="Dorothy Shortreed"/>
    <s v="Kelowna"/>
    <s v="BC"/>
    <s v="V1W 5A8"/>
    <x v="149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3"/>
    <x v="3"/>
    <s v="Blake &amp; Rita Wallace"/>
    <s v="Collingwood"/>
    <s v="ON"/>
    <s v="L9Y 5B5"/>
    <x v="136"/>
    <n v="1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4"/>
    <x v="424"/>
    <s v="Kerry Carmichael"/>
    <s v="Toronto"/>
    <s v="ON"/>
    <s v="M4N 3R5"/>
    <x v="150"/>
    <n v="1100"/>
    <s v="Individual"/>
    <m/>
    <x v="0"/>
    <x v="1"/>
    <s v="Board member, Condominium Management Regulatory Authority of Ontario (CMRAO)"/>
    <s v="https://www.linkedin.com/in/kerry-carmichael-8ba3a713/"/>
    <x v="156"/>
  </r>
  <r>
    <s v="https://web.archive.org/web/20220404103005/https://www.elections.ca/fin/oth/thi/advert/tp43/TP-0008_ecr.pdf"/>
    <x v="1"/>
    <x v="1"/>
    <n v="185"/>
    <x v="425"/>
    <s v="Wesley Fiessel"/>
    <s v="Williams Lake"/>
    <s v="BC"/>
    <s v="V2G 2L1"/>
    <x v="123"/>
    <n v="14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6"/>
    <x v="426"/>
    <s v="David Bot"/>
    <s v="Burlington"/>
    <s v="ON"/>
    <s v="L7P0 B9"/>
    <x v="108"/>
    <n v="1250"/>
    <s v="Individual"/>
    <m/>
    <x v="0"/>
    <x v="1"/>
    <s v="Burlington Rifle and Revolver Club"/>
    <s v="https://search.hipinfo.info/record/BTN2937"/>
    <x v="157"/>
  </r>
  <r>
    <s v="https://web.archive.org/web/20220404103005/https://www.elections.ca/fin/oth/thi/advert/tp43/TP-0008_ecr.pdf"/>
    <x v="1"/>
    <x v="1"/>
    <n v="187"/>
    <x v="427"/>
    <s v="Rick Braund"/>
    <s v="Calgary"/>
    <s v="AB"/>
    <s v="T3H 1V2"/>
    <x v="136"/>
    <n v="1502"/>
    <s v="Individual"/>
    <m/>
    <x v="1"/>
    <x v="1"/>
    <s v="Chairman &amp; Chief Executive Officer at Reserve Royalty Income Trust"/>
    <s v="https://www.theglobeandmail.com/report-on-business/industry-news/energy-and-resources/energy-patch-bad-boy-back-in-gear/article1212503/"/>
    <x v="158"/>
  </r>
  <r>
    <s v="https://web.archive.org/web/20220404103005/https://www.elections.ca/fin/oth/thi/advert/tp43/TP-0008_ecr.pdf"/>
    <x v="1"/>
    <x v="1"/>
    <n v="188"/>
    <x v="428"/>
    <s v="Barbara Hussain"/>
    <s v="Airdrie"/>
    <s v="AB"/>
    <s v="T4B 2X6"/>
    <x v="109"/>
    <n v="15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89"/>
    <x v="429"/>
    <s v="John Davis"/>
    <s v="Calgary"/>
    <s v="AB"/>
    <s v="T1K 7B7"/>
    <x v="120"/>
    <n v="1500"/>
    <s v="Individual"/>
    <m/>
    <x v="0"/>
    <x v="1"/>
    <s v="Co-founder and Managing Director, WealthBridge"/>
    <s v="https://wealthbridge.com/john-davis/"/>
    <x v="159"/>
  </r>
  <r>
    <s v="https://web.archive.org/web/20220404103005/https://www.elections.ca/fin/oth/thi/advert/tp43/TP-0008_ecr.pdf"/>
    <x v="1"/>
    <x v="1"/>
    <n v="190"/>
    <x v="10"/>
    <s v="Ron Greene"/>
    <s v="Calgary"/>
    <s v="AB"/>
    <s v="T2W 5V9"/>
    <x v="124"/>
    <n v="1501"/>
    <s v="Individual"/>
    <m/>
    <x v="0"/>
    <x v="1"/>
    <s v="Key principal, Tortuga Investment Corp"/>
    <s v="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"/>
    <x v="4"/>
  </r>
  <r>
    <s v="https://web.archive.org/web/20220404103005/https://www.elections.ca/fin/oth/thi/advert/tp43/TP-0008_ecr.pdf"/>
    <x v="1"/>
    <x v="1"/>
    <n v="191"/>
    <x v="430"/>
    <s v="Drew Robertson"/>
    <s v="Burnaby"/>
    <s v="BC"/>
    <s v="V5G 4E1"/>
    <x v="108"/>
    <n v="2000"/>
    <s v="Individual"/>
    <m/>
    <x v="1"/>
    <x v="1"/>
    <s v="President, TEMEC Engineering Group Ltd."/>
    <s v="https://www.linkedin.com/in/drew-robertson-61241664/"/>
    <x v="160"/>
  </r>
  <r>
    <s v="https://web.archive.org/web/20220404103005/https://www.elections.ca/fin/oth/thi/advert/tp43/TP-0008_ecr.pdf"/>
    <x v="1"/>
    <x v="1"/>
    <n v="192"/>
    <x v="431"/>
    <s v="Robert Reidy"/>
    <s v="Headingley"/>
    <s v="MB"/>
    <s v="R4H 1A5"/>
    <x v="120"/>
    <n v="2000"/>
    <s v="Individual"/>
    <m/>
    <x v="0"/>
    <x v="1"/>
    <s v="Key principal, Taillieu Construction Ltd"/>
    <s v="https://www.dnb.com/business-directory/company-profiles.taillieu_construction_ltd.1b75850b5de162602a13946843b02cf9.html"/>
    <x v="161"/>
  </r>
  <r>
    <s v="https://web.archive.org/web/20220404103005/https://www.elections.ca/fin/oth/thi/advert/tp43/TP-0008_ecr.pdf"/>
    <x v="1"/>
    <x v="1"/>
    <n v="193"/>
    <x v="9"/>
    <s v="Ken Wilson"/>
    <s v="Calgary"/>
    <s v="AB"/>
    <s v="T2T 1M5"/>
    <x v="114"/>
    <n v="307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94"/>
    <x v="58"/>
    <s v="Cal Wenzel"/>
    <s v="Calgary"/>
    <s v="AB"/>
    <s v="T3Z 3N8"/>
    <x v="113"/>
    <n v="5000"/>
    <s v="Individual"/>
    <m/>
    <x v="1"/>
    <x v="1"/>
    <s v="Founder, Shane Homes"/>
    <s v="https://cumming.ucalgary.ca/news/cal-wenzel-building-opportunity"/>
    <x v="22"/>
  </r>
  <r>
    <s v="https://web.archive.org/web/20220404103005/https://www.elections.ca/fin/oth/thi/advert/tp43/TP-0008_ecr.pdf"/>
    <x v="1"/>
    <x v="1"/>
    <n v="195"/>
    <x v="432"/>
    <s v="David Hood"/>
    <s v="Calgary"/>
    <s v="AB"/>
    <s v="T3Z 3G2"/>
    <x v="109"/>
    <n v="5000"/>
    <s v="Individual"/>
    <m/>
    <x v="1"/>
    <x v="1"/>
    <s v="President &amp; CEO, geoLOGIC systems"/>
    <s v="https://www.globalenergyshow.com/speakers/2021-executive-committee/david-hood/"/>
    <x v="162"/>
  </r>
  <r>
    <s v="https://web.archive.org/web/20220404103005/https://www.elections.ca/fin/oth/thi/advert/tp43/TP-0008_ecr.pdf"/>
    <x v="1"/>
    <x v="1"/>
    <n v="196"/>
    <x v="433"/>
    <s v="Allan &amp; Shelly Norris"/>
    <s v="Calgary"/>
    <s v="AB"/>
    <s v="T2N 3V6"/>
    <x v="123"/>
    <n v="10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97"/>
    <x v="434"/>
    <s v="R.N. Mannix"/>
    <s v="Calgary"/>
    <s v="AB"/>
    <s v="T2P 2M2"/>
    <x v="151"/>
    <n v="500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198"/>
    <x v="435"/>
    <s v="Merit Contractors Association of Canada"/>
    <s v="Toronto"/>
    <s v="ON"/>
    <s v="M5M 1C6"/>
    <x v="152"/>
    <n v="45000"/>
    <s v="Corporation without share capital"/>
    <m/>
    <x v="0"/>
    <x v="0"/>
    <s v=""/>
    <s v=""/>
    <x v="1"/>
  </r>
  <r>
    <s v="https://web.archive.org/web/20220404103005/https://www.elections.ca/fin/oth/thi/advert/tp43/TP-0008_ecr.pdf"/>
    <x v="1"/>
    <x v="1"/>
    <n v="199"/>
    <x v="436"/>
    <s v="Peter Ekstein Holdings Inc."/>
    <s v="Toronto"/>
    <s v="ON"/>
    <s v="M5M 1C6"/>
    <x v="153"/>
    <n v="10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0"/>
    <x v="437"/>
    <s v="Coril Holdings Ltd."/>
    <s v="Calgary"/>
    <s v="AB"/>
    <s v="T2G 1B1"/>
    <x v="151"/>
    <n v="50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1"/>
    <x v="438"/>
    <s v="Anthem Properties Group Ltd."/>
    <s v="Vancouver"/>
    <s v="BC"/>
    <s v="V7X 1K8"/>
    <x v="133"/>
    <n v="5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2"/>
    <x v="439"/>
    <s v="JWI Investments, LP"/>
    <s v="Calgary"/>
    <s v="AB"/>
    <s v="T2Z 3X1"/>
    <x v="106"/>
    <n v="5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3"/>
    <x v="440"/>
    <s v="Excel Homes"/>
    <s v="Calgary"/>
    <s v="AB"/>
    <s v="T2N 4Y6"/>
    <x v="154"/>
    <n v="5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4"/>
    <x v="441"/>
    <s v="Yellowbird Products Ltd."/>
    <s v="Calgary"/>
    <s v="AB"/>
    <s v="T2T 1P2"/>
    <x v="148"/>
    <n v="1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5"/>
    <x v="442"/>
    <s v="Strike Group Limited"/>
    <s v="Calgary"/>
    <s v="AB"/>
    <s v="T2P 3E6"/>
    <x v="140"/>
    <n v="200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6"/>
    <x v="443"/>
    <s v="Olympia Capital Corporation"/>
    <s v="Toronto"/>
    <s v="ON"/>
    <s v="M5H 2K1"/>
    <x v="140"/>
    <n v="250"/>
    <s v="Business / Commercial organization"/>
    <m/>
    <x v="0"/>
    <x v="0"/>
    <s v=""/>
    <s v=""/>
    <x v="1"/>
  </r>
  <r>
    <s v="https://web.archive.org/web/20220404103005/https://www.elections.ca/fin/oth/thi/advert/tp43/TP-0008_ecr.pdf"/>
    <x v="1"/>
    <x v="1"/>
    <n v="207"/>
    <x v="444"/>
    <s v="Gerald Hipple"/>
    <s v="Calgary"/>
    <s v="AB"/>
    <s v="T3Z 3K3"/>
    <x v="123"/>
    <n v="500"/>
    <s v="Individual"/>
    <m/>
    <x v="0"/>
    <x v="1"/>
    <s v="President, Commworx Integrated Solutions Corp."/>
    <s v="http://www.companylisting.ca/Commworx_Corp/default.aspx"/>
    <x v="163"/>
  </r>
  <r>
    <s v="https://web.archive.org/web/20220404103005/https://www.elections.ca/fin/oth/thi/advert/tp43/TP-0008_ecr.pdf"/>
    <x v="1"/>
    <x v="1"/>
    <n v="208"/>
    <x v="445"/>
    <s v="Gabriel Chan"/>
    <s v="Lindsay"/>
    <s v="ON"/>
    <s v="K9V 5G6"/>
    <x v="134"/>
    <n v="30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09"/>
    <x v="243"/>
    <s v="Jarvis Hoult"/>
    <s v="Gananoque"/>
    <s v="ON"/>
    <s v="K7G 2V4"/>
    <x v="134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10"/>
    <x v="446"/>
    <s v="Jay Hill"/>
    <s v="Ottawa"/>
    <s v="ON"/>
    <s v="K1N 1K4"/>
    <x v="106"/>
    <n v="27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11"/>
    <x v="201"/>
    <s v="Jeremy Duchesne"/>
    <s v="Edmonton"/>
    <s v="AB"/>
    <s v="T6R 0N5"/>
    <x v="134"/>
    <n v="22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12"/>
    <x v="203"/>
    <s v="John Soutsos"/>
    <s v="Mississauga"/>
    <s v="ON"/>
    <s v="L5M 5B8"/>
    <x v="155"/>
    <n v="225"/>
    <s v="Individual"/>
    <m/>
    <x v="0"/>
    <x v="1"/>
    <s v="Portfolio Manager, Investment Planning Counsel (IPC Securities Corporation)"/>
    <s v="https://www.johnsoutsos.com/"/>
    <x v="80"/>
  </r>
  <r>
    <s v="https://web.archive.org/web/20220404103005/https://www.elections.ca/fin/oth/thi/advert/tp43/TP-0008_ecr.pdf"/>
    <x v="1"/>
    <x v="1"/>
    <n v="213"/>
    <x v="152"/>
    <s v="Ken Pope"/>
    <s v="Ottawa"/>
    <s v="ON"/>
    <s v="K2P 1X3"/>
    <x v="134"/>
    <n v="250"/>
    <s v="Individual"/>
    <m/>
    <x v="0"/>
    <x v="1"/>
    <s v="Barrister &amp; Solicitor, KPopeLaw"/>
    <s v="https://www.linkedin.com/in/kenneth-pope-45564341/"/>
    <x v="63"/>
  </r>
  <r>
    <s v="https://web.archive.org/web/20220404103005/https://www.elections.ca/fin/oth/thi/advert/tp43/TP-0008_ecr.pdf"/>
    <x v="1"/>
    <x v="1"/>
    <n v="214"/>
    <x v="207"/>
    <s v="Michael Ankenmann"/>
    <s v="Huntsville"/>
    <s v="ON"/>
    <s v="P1H 1G7"/>
    <x v="134"/>
    <n v="250"/>
    <s v="Individual"/>
    <m/>
    <x v="0"/>
    <x v="1"/>
    <s v="Huntsville CAP Debt Centre Manager, Faith Baptist Church"/>
    <s v="http://www.faithmuskoka.ca/staff; https://www.linkedin.com/in/michael-ankenmann-25a14213/"/>
    <x v="1"/>
  </r>
  <r>
    <s v="https://web.archive.org/web/20220404103005/https://www.elections.ca/fin/oth/thi/advert/tp43/TP-0008_ecr.pdf"/>
    <x v="1"/>
    <x v="1"/>
    <n v="215"/>
    <x v="161"/>
    <s v="Moses Koh"/>
    <s v="Delta"/>
    <s v="BC"/>
    <s v="V4C 5M5"/>
    <x v="137"/>
    <n v="225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16"/>
    <x v="447"/>
    <s v="Nancy Walten"/>
    <s v="Hamilton"/>
    <s v="ON"/>
    <s v="L8L 7N9"/>
    <x v="108"/>
    <n v="250"/>
    <s v="Individual"/>
    <m/>
    <x v="0"/>
    <x v="0"/>
    <s v=""/>
    <s v=""/>
    <x v="1"/>
  </r>
  <r>
    <s v="https://web.archive.org/web/20220404103005/https://www.elections.ca/fin/oth/thi/advert/tp43/TP-0008_ecr.pdf"/>
    <x v="1"/>
    <x v="1"/>
    <n v="217"/>
    <x v="89"/>
    <s v="Paul Speer"/>
    <s v="St. Catharines"/>
    <s v="ON"/>
    <s v="L2N 4M8"/>
    <x v="134"/>
    <n v="250"/>
    <s v="Individual"/>
    <m/>
    <x v="0"/>
    <x v="1"/>
    <s v="Owner, Speer Opticians"/>
    <s v="https://www.linkedin.com/in/paul-speer-90297522/"/>
    <x v="39"/>
  </r>
  <r>
    <s v="https://web.archive.org/web/20220404103005/https://www.elections.ca/fin/oth/thi/advert/tp43/TP-0008_ecr.pdf"/>
    <x v="1"/>
    <x v="1"/>
    <n v="218"/>
    <x v="162"/>
    <s v="Peter Boys"/>
    <s v="Stettler"/>
    <s v="AB"/>
    <s v="T0C 2L0"/>
    <x v="114"/>
    <n v="225"/>
    <s v="Individual"/>
    <m/>
    <x v="0"/>
    <x v="1"/>
    <s v="Associate Financial Advisor, Boys Financial Services"/>
    <s v="https://www.linkedin.com/in/peterboyscafa/"/>
    <x v="68"/>
  </r>
  <r>
    <s v="https://web.archive.org/web/20220404103005/https://www.elections.ca/fin/oth/thi/advert/tp43/TP-0008_ecr.pdf"/>
    <x v="1"/>
    <x v="1"/>
    <n v="219"/>
    <x v="448"/>
    <s v="Ron Cirotto"/>
    <s v="Burlington"/>
    <s v="ON"/>
    <s v="L7T 3H7"/>
    <x v="156"/>
    <n v="300"/>
    <s v="Individual"/>
    <m/>
    <x v="0"/>
    <x v="1"/>
    <s v="President, amortization.com ltd"/>
    <s v="https://www.linkedin.com/in/ron-cirotto-85590a38/"/>
    <x v="164"/>
  </r>
  <r>
    <s v="https://web.archive.org/web/20220404103005/https://www.elections.ca/fin/oth/thi/advert/tp43/TP-0008_ecr.pdf"/>
    <x v="1"/>
    <x v="1"/>
    <n v="220"/>
    <x v="449"/>
    <s v="Sheldon Meingarten"/>
    <s v="Scarborough"/>
    <s v="ON"/>
    <s v="M1W 1R7"/>
    <x v="134"/>
    <n v="250"/>
    <s v="Individual"/>
    <m/>
    <x v="0"/>
    <x v="0"/>
    <s v=""/>
    <s v=""/>
    <x v="1"/>
  </r>
  <r>
    <m/>
    <x v="2"/>
    <x v="2"/>
    <m/>
    <x v="450"/>
    <m/>
    <m/>
    <m/>
    <m/>
    <x v="157"/>
    <m/>
    <m/>
    <m/>
    <x v="2"/>
    <x v="2"/>
    <m/>
    <m/>
    <x v="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2E0D40-02A1-A04C-B0AC-D64540F73490}" name="PivotTable2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Election">
  <location ref="N9:Q626" firstHeaderRow="1" firstDataRow="2" firstDataCol="1" rowPageCount="2" colPageCount="1"/>
  <pivotFields count="2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sortType="ascending">
      <items count="6">
        <item h="1" m="1" x="3"/>
        <item x="1"/>
        <item h="1" m="1" x="4"/>
        <item x="0"/>
        <item h="1" x="2"/>
        <item t="default"/>
      </items>
    </pivotField>
    <pivotField showAll="0"/>
    <pivotField axis="axisRow" showAll="0" sortType="descending">
      <items count="453">
        <item x="404"/>
        <item x="227"/>
        <item x="371"/>
        <item sd="0" x="56"/>
        <item x="419"/>
        <item x="163"/>
        <item sd="0" x="174"/>
        <item sd="0" x="433"/>
        <item x="284"/>
        <item x="327"/>
        <item sd="0" x="380"/>
        <item sd="0" x="274"/>
        <item x="369"/>
        <item x="187"/>
        <item sd="0" x="175"/>
        <item sd="0" x="21"/>
        <item x="291"/>
        <item x="46"/>
        <item x="18"/>
        <item sd="0" x="368"/>
        <item sd="0" x="438"/>
        <item sd="0" x="13"/>
        <item sd="0" x="228"/>
        <item x="19"/>
        <item sd="0" x="428"/>
        <item sd="0" x="100"/>
        <item x="417"/>
        <item x="149"/>
        <item x="402"/>
        <item x="57"/>
        <item sd="0" x="37"/>
        <item sd="0" x="140"/>
        <item x="343"/>
        <item sd="0" x="188"/>
        <item sd="0" x="3"/>
        <item x="409"/>
        <item x="366"/>
        <item sd="0" x="170"/>
        <item x="311"/>
        <item x="189"/>
        <item sd="0" x="38"/>
        <item x="4"/>
        <item x="229"/>
        <item m="1" x="451"/>
        <item sd="0" x="214"/>
        <item sd="0" x="1"/>
        <item sd="0" x="190"/>
        <item x="171"/>
        <item sd="0" x="145"/>
        <item sd="0" x="422"/>
        <item x="58"/>
        <item sd="0" x="39"/>
        <item x="317"/>
        <item x="59"/>
        <item sd="0" x="349"/>
        <item sd="0" x="60"/>
        <item sd="0" x="24"/>
        <item sd="0" x="61"/>
        <item sd="0" x="355"/>
        <item x="316"/>
        <item x="332"/>
        <item sd="0" x="176"/>
        <item sd="0" x="375"/>
        <item x="101"/>
        <item sd="0" x="310"/>
        <item sd="0" x="102"/>
        <item sd="0" x="231"/>
        <item sd="0" x="358"/>
        <item sd="0" x="437"/>
        <item x="62"/>
        <item sd="0" x="151"/>
        <item x="378"/>
        <item x="191"/>
        <item sd="0" x="334"/>
        <item sd="0" x="215"/>
        <item x="285"/>
        <item sd="0" x="192"/>
        <item sd="0" x="407"/>
        <item sd="0" x="287"/>
        <item x="426"/>
        <item sd="0" x="232"/>
        <item sd="0" x="104"/>
        <item sd="0" x="233"/>
        <item sd="0" x="350"/>
        <item sd="0" x="157"/>
        <item sd="0" x="193"/>
        <item x="432"/>
        <item sd="0" x="234"/>
        <item sd="0" x="8"/>
        <item x="105"/>
        <item sd="0" x="150"/>
        <item sd="0" x="47"/>
        <item sd="0" x="143"/>
        <item x="25"/>
        <item sd="0" x="235"/>
        <item sd="0" x="392"/>
        <item x="290"/>
        <item sd="0" x="106"/>
        <item sd="0" x="185"/>
        <item sd="0" x="329"/>
        <item sd="0" x="63"/>
        <item sd="0" x="213"/>
        <item x="64"/>
        <item sd="0" x="194"/>
        <item sd="0" x="389"/>
        <item sd="0" x="107"/>
        <item x="26"/>
        <item sd="0" x="269"/>
        <item x="277"/>
        <item sd="0" x="236"/>
        <item sd="0" x="423"/>
        <item sd="0" x="271"/>
        <item sd="0" x="237"/>
        <item x="347"/>
        <item x="278"/>
        <item sd="0" x="238"/>
        <item x="382"/>
        <item x="65"/>
        <item x="430"/>
        <item x="353"/>
        <item sd="0" x="48"/>
        <item sd="0" x="217"/>
        <item sd="0" x="167"/>
        <item x="281"/>
        <item sd="0" x="66"/>
        <item sd="0" x="279"/>
        <item sd="0" x="36"/>
        <item x="195"/>
        <item sd="0" x="177"/>
        <item x="239"/>
        <item sd="0" x="348"/>
        <item sd="0" x="103"/>
        <item sd="0" x="354"/>
        <item sd="0" x="27"/>
        <item sd="0" x="351"/>
        <item x="67"/>
        <item sd="0" x="160"/>
        <item sd="0" x="440"/>
        <item sd="0" x="321"/>
        <item x="314"/>
        <item x="11"/>
        <item sd="0" x="178"/>
        <item sd="0" x="68"/>
        <item sd="0" x="361"/>
        <item sd="0" x="309"/>
        <item sd="0" x="445"/>
        <item sd="0" x="23"/>
        <item x="411"/>
        <item x="147"/>
        <item sd="0" x="164"/>
        <item sd="0" x="264"/>
        <item x="196"/>
        <item sd="0" x="240"/>
        <item x="230"/>
        <item sd="0" x="197"/>
        <item x="342"/>
        <item x="444"/>
        <item x="108"/>
        <item sd="0" x="69"/>
        <item x="418"/>
        <item sd="0" x="292"/>
        <item sd="0" x="70"/>
        <item sd="0" x="71"/>
        <item x="338"/>
        <item sd="0" x="275"/>
        <item x="109"/>
        <item x="28"/>
        <item x="198"/>
        <item x="301"/>
        <item sd="0" x="144"/>
        <item sd="0" x="280"/>
        <item sd="0" x="110"/>
        <item sd="0" x="199"/>
        <item sd="0" x="218"/>
        <item sd="0" x="388"/>
        <item x="111"/>
        <item x="304"/>
        <item sd="0" x="226"/>
        <item x="377"/>
        <item sd="0" x="200"/>
        <item sd="0" x="336"/>
        <item x="241"/>
        <item sd="0" x="302"/>
        <item sd="0" x="306"/>
        <item sd="0" x="344"/>
        <item sd="0" x="40"/>
        <item sd="0" x="397"/>
        <item x="49"/>
        <item sd="0" x="394"/>
        <item x="50"/>
        <item sd="0" x="14"/>
        <item sd="0" x="242"/>
        <item x="283"/>
        <item sd="0" x="315"/>
        <item sd="0" x="367"/>
        <item sd="0" x="295"/>
        <item sd="0" x="243"/>
        <item sd="0" x="72"/>
        <item x="381"/>
        <item sd="0" x="446"/>
        <item sd="0" x="219"/>
        <item sd="0" x="138"/>
        <item x="73"/>
        <item sd="0" x="379"/>
        <item sd="0" x="415"/>
        <item sd="0" x="74"/>
        <item sd="0" x="201"/>
        <item sd="0" x="51"/>
        <item sd="0" x="395"/>
        <item sd="0" x="75"/>
        <item x="130"/>
        <item sd="0" x="112"/>
        <item sd="0" x="41"/>
        <item x="202"/>
        <item sd="0" x="113"/>
        <item sd="0" x="42"/>
        <item sd="0" x="17"/>
        <item sd="0" x="114"/>
        <item x="429"/>
        <item sd="0" x="244"/>
        <item sd="0" x="345"/>
        <item sd="0" x="115"/>
        <item sd="0" x="116"/>
        <item x="156"/>
        <item sd="0" x="76"/>
        <item sd="0" x="220"/>
        <item sd="0" x="22"/>
        <item x="203"/>
        <item x="312"/>
        <item sd="0" x="305"/>
        <item sd="0" x="165"/>
        <item sd="0" x="137"/>
        <item sd="0" x="356"/>
        <item sd="0" x="77"/>
        <item sd="0" x="246"/>
        <item sd="0" x="257"/>
        <item x="29"/>
        <item sd="0" x="247"/>
        <item sd="0" x="52"/>
        <item sd="0" x="117"/>
        <item x="78"/>
        <item sd="0" x="248"/>
        <item sd="0" x="439"/>
        <item sd="0" x="222"/>
        <item x="319"/>
        <item sd="0" x="118"/>
        <item x="384"/>
        <item sd="0" x="359"/>
        <item x="79"/>
        <item sd="0" x="286"/>
        <item sd="0" x="9"/>
        <item sd="0" x="204"/>
        <item sd="0" x="139"/>
        <item sd="0" x="364"/>
        <item x="152"/>
        <item sd="0" x="159"/>
        <item sd="0" x="221"/>
        <item x="424"/>
        <item sd="0" x="410"/>
        <item x="303"/>
        <item sd="0" x="5"/>
        <item sd="0" x="401"/>
        <item x="300"/>
        <item x="249"/>
        <item sd="0" x="391"/>
        <item sd="0" x="289"/>
        <item x="158"/>
        <item x="80"/>
        <item x="81"/>
        <item sd="0" x="43"/>
        <item sd="0" x="205"/>
        <item sd="0" x="206"/>
        <item x="153"/>
        <item sd="0" x="337"/>
        <item sd="0" x="250"/>
        <item sd="0" x="53"/>
        <item x="245"/>
        <item sd="0" x="223"/>
        <item sd="0" x="55"/>
        <item x="82"/>
        <item x="83"/>
        <item x="84"/>
        <item sd="0" x="399"/>
        <item sd="0" x="387"/>
        <item x="15"/>
        <item x="363"/>
        <item sd="0" x="435"/>
        <item sd="0" x="207"/>
        <item sd="0" x="85"/>
        <item x="308"/>
        <item x="252"/>
        <item sd="0" x="299"/>
        <item x="30"/>
        <item sd="0" x="420"/>
        <item sd="0" x="31"/>
        <item sd="0" x="119"/>
        <item x="253"/>
        <item sd="0" x="320"/>
        <item sd="0" x="254"/>
        <item sd="0" x="161"/>
        <item x="208"/>
        <item sd="0" x="2"/>
        <item sd="0" x="120"/>
        <item sd="0" x="255"/>
        <item sd="0" x="447"/>
        <item sd="0" x="293"/>
        <item sd="0" x="121"/>
        <item sd="0" x="405"/>
        <item x="352"/>
        <item sd="0" x="421"/>
        <item x="209"/>
        <item x="256"/>
        <item sd="0" x="122"/>
        <item sd="0" x="294"/>
        <item x="87"/>
        <item x="166"/>
        <item sd="0" x="443"/>
        <item sd="0" x="413"/>
        <item sd="0" x="123"/>
        <item sd="0" x="307"/>
        <item sd="0" x="124"/>
        <item x="88"/>
        <item sd="0" x="398"/>
        <item sd="0" x="374"/>
        <item x="89"/>
        <item x="162"/>
        <item sd="0" x="436"/>
        <item sd="0" x="385"/>
        <item sd="0" x="210"/>
        <item sd="0" x="125"/>
        <item sd="0" x="224"/>
        <item sd="0" x="258"/>
        <item x="126"/>
        <item sd="0" x="90"/>
        <item x="0"/>
        <item sd="0" x="127"/>
        <item sd="0" x="54"/>
        <item sd="0" x="216"/>
        <item sd="0" x="434"/>
        <item sd="0" x="297"/>
        <item sd="0" x="225"/>
        <item x="20"/>
        <item x="390"/>
        <item x="339"/>
        <item sd="0" x="406"/>
        <item sd="0" x="6"/>
        <item sd="0" x="393"/>
        <item x="259"/>
        <item x="7"/>
        <item sd="0" x="91"/>
        <item sd="0" x="270"/>
        <item sd="0" x="341"/>
        <item x="92"/>
        <item x="427"/>
        <item x="324"/>
        <item sd="0" x="211"/>
        <item x="396"/>
        <item sd="0" x="260"/>
        <item sd="0" x="169"/>
        <item sd="0" x="168"/>
        <item sd="0" x="313"/>
        <item x="96"/>
        <item sd="0" x="179"/>
        <item sd="0" x="173"/>
        <item sd="0" x="340"/>
        <item sd="0" x="365"/>
        <item sd="0" x="261"/>
        <item sd="0" x="172"/>
        <item x="431"/>
        <item x="335"/>
        <item x="362"/>
        <item sd="0" x="136"/>
        <item sd="0" x="99"/>
        <item sd="0" x="262"/>
        <item x="148"/>
        <item sd="0" x="322"/>
        <item sd="0" x="376"/>
        <item sd="0" x="263"/>
        <item sd="0" x="267"/>
        <item x="16"/>
        <item x="448"/>
        <item x="10"/>
        <item sd="0" x="180"/>
        <item x="128"/>
        <item sd="0" x="129"/>
        <item sd="0" x="32"/>
        <item sd="0" x="186"/>
        <item sd="0" x="44"/>
        <item sd="0" x="330"/>
        <item x="12"/>
        <item x="142"/>
        <item sd="0" x="33"/>
        <item sd="0" x="449"/>
        <item x="93"/>
        <item sd="0" x="131"/>
        <item sd="0" x="251"/>
        <item sd="0" x="288"/>
        <item x="408"/>
        <item x="416"/>
        <item x="298"/>
        <item sd="0" x="181"/>
        <item x="266"/>
        <item sd="0" x="442"/>
        <item sd="0" x="328"/>
        <item x="212"/>
        <item x="318"/>
        <item sd="0" x="182"/>
        <item sd="0" x="346"/>
        <item sd="0" x="325"/>
        <item sd="0" x="400"/>
        <item sd="0" x="273"/>
        <item x="94"/>
        <item sd="0" x="268"/>
        <item sd="0" x="357"/>
        <item x="95"/>
        <item x="331"/>
        <item x="272"/>
        <item sd="0" x="276"/>
        <item sd="0" x="323"/>
        <item x="265"/>
        <item sd="0" x="383"/>
        <item x="373"/>
        <item x="97"/>
        <item sd="0" x="282"/>
        <item sd="0" x="412"/>
        <item sd="0" x="360"/>
        <item x="98"/>
        <item sd="0" x="132"/>
        <item x="154"/>
        <item x="326"/>
        <item x="133"/>
        <item sd="0" x="296"/>
        <item sd="0" x="333"/>
        <item x="134"/>
        <item sd="0" x="155"/>
        <item x="370"/>
        <item sd="0" x="425"/>
        <item sd="0" x="403"/>
        <item x="184"/>
        <item sd="0" x="183"/>
        <item x="372"/>
        <item sd="0" x="45"/>
        <item sd="0" x="135"/>
        <item sd="0" x="34"/>
        <item x="141"/>
        <item x="35"/>
        <item sd="0" x="441"/>
        <item x="146"/>
        <item sd="0" x="386"/>
        <item x="450"/>
        <item x="86"/>
        <item x="4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axis="axisPage" showAll="0">
      <items count="5">
        <item x="0"/>
        <item x="1"/>
        <item m="1" x="3"/>
        <item x="2"/>
        <item t="default"/>
      </items>
    </pivotField>
    <pivotField axis="axisPage" showAll="0">
      <items count="5">
        <item x="0"/>
        <item x="1"/>
        <item m="1" x="3"/>
        <item x="2"/>
        <item t="default"/>
      </items>
    </pivotField>
    <pivotField showAll="0"/>
    <pivotField showAll="0"/>
    <pivotField axis="axisRow" showAll="0">
      <items count="168">
        <item x="1"/>
        <item x="98"/>
        <item x="40"/>
        <item x="18"/>
        <item x="91"/>
        <item x="103"/>
        <item x="121"/>
        <item x="30"/>
        <item x="73"/>
        <item x="164"/>
        <item x="83"/>
        <item x="14"/>
        <item x="127"/>
        <item x="136"/>
        <item x="97"/>
        <item x="112"/>
        <item x="117"/>
        <item x="106"/>
        <item x="43"/>
        <item x="68"/>
        <item x="157"/>
        <item x="137"/>
        <item x="46"/>
        <item x="128"/>
        <item x="27"/>
        <item x="115"/>
        <item x="2"/>
        <item x="65"/>
        <item x="35"/>
        <item x="10"/>
        <item x="47"/>
        <item x="33"/>
        <item x="78"/>
        <item x="129"/>
        <item x="37"/>
        <item x="123"/>
        <item x="132"/>
        <item x="70"/>
        <item x="156"/>
        <item x="134"/>
        <item x="71"/>
        <item x="75"/>
        <item x="124"/>
        <item x="26"/>
        <item x="77"/>
        <item x="90"/>
        <item x="51"/>
        <item x="88"/>
        <item x="135"/>
        <item x="93"/>
        <item x="138"/>
        <item x="55"/>
        <item x="143"/>
        <item x="74"/>
        <item x="28"/>
        <item x="96"/>
        <item x="105"/>
        <item x="101"/>
        <item x="80"/>
        <item x="15"/>
        <item x="59"/>
        <item x="79"/>
        <item x="149"/>
        <item x="58"/>
        <item x="82"/>
        <item x="85"/>
        <item x="81"/>
        <item x="63"/>
        <item x="133"/>
        <item x="20"/>
        <item x="21"/>
        <item x="130"/>
        <item x="107"/>
        <item x="116"/>
        <item x="5"/>
        <item x="61"/>
        <item x="84"/>
        <item x="114"/>
        <item x="120"/>
        <item x="150"/>
        <item x="109"/>
        <item x="89"/>
        <item x="113"/>
        <item x="110"/>
        <item x="76"/>
        <item x="23"/>
        <item x="64"/>
        <item x="3"/>
        <item x="139"/>
        <item x="48"/>
        <item x="62"/>
        <item x="119"/>
        <item x="54"/>
        <item x="142"/>
        <item x="145"/>
        <item x="11"/>
        <item x="118"/>
        <item x="42"/>
        <item x="141"/>
        <item x="99"/>
        <item x="158"/>
        <item x="72"/>
        <item x="104"/>
        <item x="0"/>
        <item x="31"/>
        <item x="6"/>
        <item x="22"/>
        <item x="41"/>
        <item x="67"/>
        <item x="146"/>
        <item x="125"/>
        <item x="38"/>
        <item x="39"/>
        <item x="56"/>
        <item x="86"/>
        <item x="8"/>
        <item x="161"/>
        <item x="24"/>
        <item x="87"/>
        <item x="160"/>
        <item x="102"/>
        <item x="108"/>
        <item x="53"/>
        <item x="49"/>
        <item x="52"/>
        <item x="4"/>
        <item x="140"/>
        <item x="57"/>
        <item x="66"/>
        <item x="36"/>
        <item x="17"/>
        <item x="111"/>
        <item x="44"/>
        <item x="95"/>
        <item x="154"/>
        <item x="131"/>
        <item m="1" x="166"/>
        <item x="165"/>
        <item x="151"/>
        <item x="7"/>
        <item x="9"/>
        <item x="12"/>
        <item x="13"/>
        <item x="16"/>
        <item x="19"/>
        <item x="25"/>
        <item x="29"/>
        <item x="32"/>
        <item x="34"/>
        <item x="45"/>
        <item x="50"/>
        <item x="60"/>
        <item x="69"/>
        <item x="92"/>
        <item x="94"/>
        <item x="100"/>
        <item x="122"/>
        <item x="126"/>
        <item x="144"/>
        <item x="147"/>
        <item x="148"/>
        <item x="152"/>
        <item x="153"/>
        <item x="155"/>
        <item x="159"/>
        <item x="162"/>
        <item x="163"/>
        <item t="default"/>
      </items>
    </pivotField>
    <pivotField showAll="0">
      <items count="7">
        <item sd="0" x="0"/>
        <item sd="0" x="1"/>
        <item sd="0" x="2"/>
        <item sd="0" x="3"/>
        <item x="4"/>
        <item sd="0" x="5"/>
        <item t="default"/>
      </items>
    </pivotField>
    <pivotField showAll="0">
      <items count="6">
        <item h="1" sd="0" x="0"/>
        <item sd="0" x="1"/>
        <item sd="0" x="2"/>
        <item sd="0" x="3"/>
        <item h="1" sd="0" x="4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showAll="0">
      <items count="7">
        <item h="1" sd="0" x="0"/>
        <item sd="0" x="1"/>
        <item sd="0" x="2"/>
        <item sd="0" x="3"/>
        <item sd="0" x="4"/>
        <item h="1" x="5"/>
        <item t="default"/>
      </items>
    </pivotField>
  </pivotFields>
  <rowFields count="2">
    <field x="4"/>
    <field x="17"/>
  </rowFields>
  <rowItems count="616">
    <i>
      <x v="338"/>
    </i>
    <i>
      <x v="68"/>
    </i>
    <i>
      <x v="286"/>
    </i>
    <i>
      <x v="326"/>
    </i>
    <i>
      <x v="7"/>
    </i>
    <i>
      <x v="334"/>
    </i>
    <i r="1">
      <x v="103"/>
    </i>
    <i>
      <x v="50"/>
    </i>
    <i r="1">
      <x v="106"/>
    </i>
    <i>
      <x v="242"/>
    </i>
    <i>
      <x v="31"/>
    </i>
    <i>
      <x v="137"/>
    </i>
    <i>
      <x v="20"/>
    </i>
    <i>
      <x v="86"/>
    </i>
    <i r="1">
      <x v="165"/>
    </i>
    <i>
      <x v="216"/>
    </i>
    <i>
      <x v="250"/>
    </i>
    <i>
      <x v="381"/>
    </i>
    <i r="1">
      <x v="125"/>
    </i>
    <i>
      <x v="45"/>
    </i>
    <i>
      <x v="41"/>
    </i>
    <i r="1">
      <x v="26"/>
    </i>
    <i>
      <x v="34"/>
    </i>
    <i>
      <x v="301"/>
    </i>
    <i>
      <x v="389"/>
    </i>
    <i r="1">
      <x v="105"/>
    </i>
    <i>
      <x v="348"/>
    </i>
    <i r="1">
      <x v="87"/>
    </i>
    <i>
      <x v="368"/>
    </i>
    <i r="1">
      <x v="116"/>
    </i>
    <i>
      <x v="345"/>
    </i>
    <i>
      <x v="402"/>
    </i>
    <i>
      <x v="21"/>
    </i>
    <i>
      <x v="88"/>
    </i>
    <i>
      <x v="118"/>
    </i>
    <i r="1">
      <x v="119"/>
    </i>
    <i>
      <x v="260"/>
    </i>
    <i>
      <x v="379"/>
    </i>
    <i r="1">
      <x v="115"/>
    </i>
    <i>
      <x v="140"/>
    </i>
    <i r="1">
      <x v="74"/>
    </i>
    <i>
      <x v="23"/>
    </i>
    <i r="1">
      <x v="29"/>
    </i>
    <i>
      <x v="353"/>
    </i>
    <i r="1">
      <x v="100"/>
    </i>
    <i>
      <x v="218"/>
    </i>
    <i r="1">
      <x v="164"/>
    </i>
    <i>
      <x v="24"/>
    </i>
    <i>
      <x v="341"/>
    </i>
    <i r="1">
      <x v="95"/>
    </i>
    <i>
      <x v="436"/>
    </i>
    <i>
      <x v="79"/>
    </i>
    <i r="1">
      <x v="20"/>
    </i>
    <i>
      <x v="162"/>
    </i>
    <i>
      <x v="18"/>
    </i>
    <i r="1">
      <x v="140"/>
    </i>
    <i>
      <x v="92"/>
    </i>
    <i>
      <x v="5"/>
    </i>
    <i r="1">
      <x v="152"/>
    </i>
    <i>
      <x v="257"/>
    </i>
    <i r="1">
      <x v="38"/>
    </i>
    <i>
      <x v="398"/>
    </i>
    <i r="1">
      <x v="161"/>
    </i>
    <i>
      <x v="451"/>
    </i>
    <i r="1">
      <x v="138"/>
    </i>
    <i>
      <x v="385"/>
    </i>
    <i>
      <x v="284"/>
    </i>
    <i r="1">
      <x v="139"/>
    </i>
    <i>
      <x v="49"/>
    </i>
    <i>
      <x v="26"/>
    </i>
    <i r="1">
      <x v="162"/>
    </i>
    <i>
      <x v="110"/>
    </i>
    <i>
      <x v="293"/>
    </i>
    <i>
      <x v="390"/>
    </i>
    <i r="1">
      <x v="63"/>
    </i>
    <i>
      <x v="175"/>
    </i>
    <i r="1">
      <x v="46"/>
    </i>
    <i>
      <x v="421"/>
    </i>
    <i r="1">
      <x v="50"/>
    </i>
    <i>
      <x v="307"/>
    </i>
    <i>
      <x v="131"/>
    </i>
    <i>
      <x v="309"/>
    </i>
    <i>
      <x v="77"/>
    </i>
    <i>
      <x v="317"/>
    </i>
    <i>
      <x v="252"/>
    </i>
    <i>
      <x v="4"/>
    </i>
    <i r="1">
      <x v="163"/>
    </i>
    <i>
      <x v="147"/>
    </i>
    <i r="1">
      <x v="79"/>
    </i>
    <i>
      <x v="190"/>
    </i>
    <i>
      <x v="397"/>
    </i>
    <i r="1">
      <x v="160"/>
    </i>
    <i>
      <x v="35"/>
    </i>
    <i r="1">
      <x v="62"/>
    </i>
    <i>
      <x v="159"/>
    </i>
    <i r="1">
      <x v="134"/>
    </i>
    <i>
      <x v="204"/>
    </i>
    <i>
      <x v="424"/>
    </i>
    <i>
      <x v="344"/>
    </i>
    <i>
      <x v="446"/>
    </i>
    <i>
      <x v="258"/>
    </i>
    <i>
      <x/>
    </i>
    <i r="1">
      <x v="159"/>
    </i>
    <i>
      <x v="437"/>
    </i>
    <i>
      <x v="254"/>
    </i>
    <i r="1">
      <x v="67"/>
    </i>
    <i>
      <x v="237"/>
    </i>
    <i>
      <x v="48"/>
    </i>
    <i>
      <x v="440"/>
    </i>
    <i r="1">
      <x v="21"/>
    </i>
    <i>
      <x v="155"/>
    </i>
    <i r="1">
      <x v="157"/>
    </i>
    <i>
      <x v="169"/>
    </i>
    <i>
      <x v="40"/>
    </i>
    <i>
      <x v="114"/>
    </i>
    <i r="1">
      <x/>
    </i>
    <i>
      <x v="69"/>
    </i>
    <i r="1">
      <x v="117"/>
    </i>
    <i>
      <x v="409"/>
    </i>
    <i>
      <x v="443"/>
    </i>
    <i>
      <x v="3"/>
    </i>
    <i>
      <x v="28"/>
    </i>
    <i r="1">
      <x v="109"/>
    </i>
    <i>
      <x v="349"/>
    </i>
    <i>
      <x v="261"/>
    </i>
    <i>
      <x v="387"/>
    </i>
    <i>
      <x v="352"/>
    </i>
    <i r="1">
      <x v="2"/>
    </i>
    <i>
      <x v="325"/>
    </i>
    <i r="1">
      <x v="19"/>
    </i>
    <i>
      <x v="299"/>
    </i>
    <i>
      <x v="447"/>
    </i>
    <i r="1">
      <x v="60"/>
    </i>
    <i>
      <x v="107"/>
    </i>
    <i>
      <x v="324"/>
    </i>
    <i r="1">
      <x v="112"/>
    </i>
    <i>
      <x v="266"/>
    </i>
    <i r="1">
      <x v="108"/>
    </i>
    <i>
      <x v="2"/>
    </i>
    <i r="1">
      <x v="13"/>
    </i>
    <i>
      <x v="356"/>
    </i>
    <i r="1">
      <x v="94"/>
    </i>
    <i>
      <x v="102"/>
    </i>
    <i r="1">
      <x v="145"/>
    </i>
    <i>
      <x v="186"/>
    </i>
    <i>
      <x v="208"/>
    </i>
    <i>
      <x v="148"/>
    </i>
    <i r="1">
      <x v="151"/>
    </i>
    <i>
      <x v="226"/>
    </i>
    <i>
      <x v="363"/>
    </i>
    <i>
      <x v="374"/>
    </i>
    <i r="1">
      <x v="75"/>
    </i>
    <i>
      <x v="422"/>
    </i>
    <i r="1">
      <x v="149"/>
    </i>
    <i>
      <x v="282"/>
    </i>
    <i>
      <x v="322"/>
    </i>
    <i>
      <x v="280"/>
    </i>
    <i r="1">
      <x v="148"/>
    </i>
    <i>
      <x v="410"/>
    </i>
    <i>
      <x v="126"/>
    </i>
    <i>
      <x v="146"/>
    </i>
    <i>
      <x v="371"/>
    </i>
    <i>
      <x v="393"/>
    </i>
    <i r="1">
      <x v="107"/>
    </i>
    <i>
      <x v="210"/>
    </i>
    <i r="1">
      <x v="92"/>
    </i>
    <i>
      <x v="174"/>
    </i>
    <i>
      <x v="245"/>
    </i>
    <i>
      <x v="376"/>
    </i>
    <i>
      <x v="264"/>
    </i>
    <i>
      <x v="236"/>
    </i>
    <i r="1">
      <x v="59"/>
    </i>
    <i>
      <x v="71"/>
    </i>
    <i r="1">
      <x v="126"/>
    </i>
    <i>
      <x v="56"/>
    </i>
    <i>
      <x v="272"/>
    </i>
    <i r="1">
      <x v="86"/>
    </i>
    <i>
      <x v="116"/>
    </i>
    <i r="1">
      <x v="93"/>
    </i>
    <i>
      <x v="213"/>
    </i>
    <i r="1">
      <x v="61"/>
    </i>
    <i>
      <x v="279"/>
    </i>
    <i r="1">
      <x v="31"/>
    </i>
    <i>
      <x v="156"/>
    </i>
    <i r="1">
      <x v="166"/>
    </i>
    <i>
      <x v="93"/>
    </i>
    <i r="1">
      <x v="141"/>
    </i>
    <i>
      <x v="448"/>
    </i>
    <i>
      <x v="203"/>
    </i>
    <i>
      <x v="428"/>
    </i>
    <i r="1">
      <x v="27"/>
    </i>
    <i>
      <x v="283"/>
    </i>
    <i>
      <x v="198"/>
    </i>
    <i r="1">
      <x v="98"/>
    </i>
    <i>
      <x v="287"/>
    </i>
    <i>
      <x v="346"/>
    </i>
    <i>
      <x v="292"/>
    </i>
    <i r="1">
      <x v="143"/>
    </i>
    <i>
      <x v="104"/>
    </i>
    <i>
      <x v="294"/>
    </i>
    <i>
      <x v="224"/>
    </i>
    <i>
      <x v="133"/>
    </i>
    <i>
      <x v="188"/>
    </i>
    <i>
      <x v="27"/>
    </i>
    <i r="1">
      <x v="90"/>
    </i>
    <i>
      <x v="62"/>
    </i>
    <i>
      <x v="15"/>
    </i>
    <i>
      <x v="391"/>
    </i>
    <i>
      <x v="10"/>
    </i>
    <i>
      <x v="157"/>
    </i>
    <i r="1">
      <x v="123"/>
    </i>
    <i>
      <x v="323"/>
    </i>
    <i>
      <x v="420"/>
    </i>
    <i>
      <x v="434"/>
    </i>
    <i>
      <x v="30"/>
    </i>
    <i>
      <x v="70"/>
    </i>
    <i>
      <x v="95"/>
    </i>
    <i>
      <x v="106"/>
    </i>
    <i r="1">
      <x v="142"/>
    </i>
    <i>
      <x v="166"/>
    </i>
    <i r="1">
      <x v="11"/>
    </i>
    <i>
      <x v="178"/>
    </i>
    <i r="1">
      <x v="88"/>
    </i>
    <i>
      <x v="441"/>
    </i>
    <i>
      <x v="327"/>
    </i>
    <i>
      <x v="445"/>
    </i>
    <i r="1">
      <x v="130"/>
    </i>
    <i>
      <x v="333"/>
    </i>
    <i>
      <x v="342"/>
    </i>
    <i r="1">
      <x v="158"/>
    </i>
    <i>
      <x v="246"/>
    </i>
    <i r="1">
      <x v="52"/>
    </i>
    <i>
      <x v="206"/>
    </i>
    <i>
      <x v="227"/>
    </i>
    <i r="1">
      <x v="58"/>
    </i>
    <i>
      <x v="223"/>
    </i>
    <i r="1">
      <x v="128"/>
    </i>
    <i>
      <x v="219"/>
    </i>
    <i>
      <x v="84"/>
    </i>
    <i>
      <x v="321"/>
    </i>
    <i r="1">
      <x v="111"/>
    </i>
    <i>
      <x v="124"/>
    </i>
    <i>
      <x v="196"/>
    </i>
    <i>
      <x v="357"/>
    </i>
    <i>
      <x v="122"/>
    </i>
    <i>
      <x v="435"/>
    </i>
    <i r="1">
      <x v="48"/>
    </i>
    <i>
      <x v="36"/>
    </i>
    <i r="1">
      <x v="68"/>
    </i>
    <i>
      <x v="212"/>
    </i>
    <i>
      <x v="230"/>
    </i>
    <i>
      <x v="427"/>
    </i>
    <i>
      <x v="185"/>
    </i>
    <i>
      <x v="60"/>
    </i>
    <i r="1">
      <x v="156"/>
    </i>
    <i>
      <x v="19"/>
    </i>
    <i>
      <x v="269"/>
    </i>
    <i>
      <x v="202"/>
    </i>
    <i r="1">
      <x v="54"/>
    </i>
    <i>
      <x v="215"/>
    </i>
    <i>
      <x v="97"/>
    </i>
    <i>
      <x v="365"/>
    </i>
    <i>
      <x v="149"/>
    </i>
    <i>
      <x v="12"/>
    </i>
    <i r="1">
      <x v="39"/>
    </i>
    <i>
      <x v="51"/>
    </i>
    <i>
      <x v="194"/>
    </i>
    <i>
      <x v="214"/>
    </i>
    <i>
      <x v="359"/>
    </i>
    <i>
      <x v="350"/>
    </i>
    <i>
      <x v="370"/>
    </i>
    <i r="1">
      <x v="135"/>
    </i>
    <i>
      <x v="37"/>
    </i>
    <i>
      <x v="47"/>
    </i>
    <i r="1">
      <x v="40"/>
    </i>
    <i>
      <x v="57"/>
    </i>
    <i>
      <x v="55"/>
    </i>
    <i>
      <x v="285"/>
    </i>
    <i r="1">
      <x v="36"/>
    </i>
    <i>
      <x v="136"/>
    </i>
    <i>
      <x v="253"/>
    </i>
    <i>
      <x v="142"/>
    </i>
    <i>
      <x v="158"/>
    </i>
    <i>
      <x v="414"/>
    </i>
    <i r="1">
      <x v="18"/>
    </i>
    <i>
      <x v="240"/>
    </i>
    <i r="1">
      <x v="146"/>
    </i>
    <i>
      <x v="143"/>
    </i>
    <i>
      <x v="14"/>
    </i>
    <i>
      <x v="358"/>
    </i>
    <i>
      <x v="61"/>
    </i>
    <i>
      <x v="134"/>
    </i>
    <i>
      <x v="232"/>
    </i>
    <i>
      <x v="413"/>
    </i>
    <i>
      <x v="366"/>
    </i>
    <i>
      <x v="132"/>
    </i>
    <i>
      <x v="351"/>
    </i>
    <i>
      <x v="120"/>
    </i>
    <i>
      <x v="11"/>
    </i>
    <i>
      <x v="275"/>
    </i>
    <i>
      <x v="145"/>
    </i>
    <i>
      <x v="425"/>
    </i>
    <i>
      <x v="58"/>
    </i>
    <i>
      <x v="91"/>
    </i>
    <i>
      <x v="189"/>
    </i>
    <i r="1">
      <x v="69"/>
    </i>
    <i>
      <x v="141"/>
    </i>
    <i>
      <x v="380"/>
    </i>
    <i r="1">
      <x v="9"/>
    </i>
    <i>
      <x v="167"/>
    </i>
    <i r="1">
      <x v="32"/>
    </i>
    <i>
      <x v="336"/>
    </i>
    <i>
      <x v="54"/>
    </i>
    <i>
      <x v="164"/>
    </i>
    <i>
      <x v="17"/>
    </i>
    <i r="1">
      <x v="3"/>
    </i>
    <i>
      <x v="220"/>
    </i>
    <i>
      <x v="130"/>
    </i>
    <i>
      <x v="308"/>
    </i>
    <i r="1">
      <x v="33"/>
    </i>
    <i>
      <x v="81"/>
    </i>
    <i>
      <x v="83"/>
    </i>
    <i>
      <x v="238"/>
    </i>
    <i>
      <x v="32"/>
    </i>
    <i r="1">
      <x v="12"/>
    </i>
    <i>
      <x v="207"/>
    </i>
    <i>
      <x v="67"/>
    </i>
    <i>
      <x v="438"/>
    </i>
    <i r="1">
      <x v="101"/>
    </i>
    <i>
      <x v="406"/>
    </i>
    <i>
      <x v="119"/>
    </i>
    <i r="1">
      <x v="71"/>
    </i>
    <i>
      <x v="407"/>
    </i>
    <i>
      <x v="187"/>
    </i>
    <i r="1">
      <x v="144"/>
    </i>
    <i>
      <x v="113"/>
    </i>
    <i r="1">
      <x v="23"/>
    </i>
    <i>
      <x v="184"/>
    </i>
    <i>
      <x v="382"/>
    </i>
    <i>
      <x v="247"/>
    </i>
    <i>
      <x v="42"/>
    </i>
    <i r="1">
      <x v="65"/>
    </i>
    <i>
      <x v="199"/>
    </i>
    <i>
      <x v="98"/>
    </i>
    <i>
      <x v="205"/>
    </i>
    <i>
      <x v="278"/>
    </i>
    <i>
      <x v="364"/>
    </i>
    <i>
      <x v="386"/>
    </i>
    <i>
      <x v="306"/>
    </i>
    <i>
      <x v="163"/>
    </i>
    <i r="1">
      <x v="42"/>
    </i>
    <i>
      <x v="259"/>
    </i>
    <i r="1">
      <x v="80"/>
    </i>
    <i>
      <x v="361"/>
    </i>
    <i r="1">
      <x v="132"/>
    </i>
    <i>
      <x v="248"/>
    </i>
    <i r="1">
      <x v="7"/>
    </i>
    <i>
      <x v="72"/>
    </i>
    <i r="1">
      <x v="41"/>
    </i>
    <i>
      <x v="13"/>
    </i>
    <i r="1">
      <x v="8"/>
    </i>
    <i>
      <x v="404"/>
    </i>
    <i r="1">
      <x v="10"/>
    </i>
    <i>
      <x v="228"/>
    </i>
    <i r="1">
      <x v="45"/>
    </i>
    <i>
      <x v="431"/>
    </i>
    <i>
      <x v="262"/>
    </i>
    <i r="1">
      <x v="72"/>
    </i>
    <i>
      <x v="96"/>
    </i>
    <i r="1">
      <x v="102"/>
    </i>
    <i>
      <x v="265"/>
    </i>
    <i>
      <x v="209"/>
    </i>
    <i>
      <x v="267"/>
    </i>
    <i r="1">
      <x v="104"/>
    </i>
    <i>
      <x v="396"/>
    </i>
    <i>
      <x v="268"/>
    </i>
    <i r="1">
      <x v="147"/>
    </i>
    <i>
      <x v="76"/>
    </i>
    <i>
      <x v="270"/>
    </i>
    <i>
      <x v="151"/>
    </i>
    <i r="1">
      <x v="44"/>
    </i>
    <i>
      <x v="271"/>
    </i>
    <i>
      <x v="29"/>
    </i>
    <i r="1">
      <x v="70"/>
    </i>
    <i>
      <x v="273"/>
    </i>
    <i>
      <x v="354"/>
    </i>
    <i r="1">
      <x v="96"/>
    </i>
    <i>
      <x v="168"/>
    </i>
    <i r="1">
      <x v="121"/>
    </i>
    <i>
      <x v="39"/>
    </i>
    <i r="1">
      <x v="53"/>
    </i>
    <i>
      <x v="249"/>
    </i>
    <i>
      <x v="161"/>
    </i>
    <i>
      <x v="117"/>
    </i>
    <i r="1">
      <x v="43"/>
    </i>
    <i>
      <x v="369"/>
    </i>
    <i r="1">
      <x v="35"/>
    </i>
    <i>
      <x v="281"/>
    </i>
    <i r="1">
      <x v="28"/>
    </i>
    <i>
      <x v="144"/>
    </i>
    <i>
      <x v="172"/>
    </i>
    <i>
      <x v="401"/>
    </i>
    <i r="1">
      <x v="14"/>
    </i>
    <i>
      <x v="288"/>
    </i>
    <i>
      <x v="75"/>
    </i>
    <i r="1">
      <x v="5"/>
    </i>
    <i>
      <x v="289"/>
    </i>
    <i r="1">
      <x v="131"/>
    </i>
    <i>
      <x v="411"/>
    </i>
    <i r="1">
      <x v="97"/>
    </i>
    <i>
      <x v="291"/>
    </i>
    <i>
      <x v="418"/>
    </i>
    <i>
      <x v="176"/>
    </i>
    <i r="1">
      <x v="83"/>
    </i>
    <i>
      <x v="426"/>
    </i>
    <i r="1">
      <x v="22"/>
    </i>
    <i>
      <x v="46"/>
    </i>
    <i>
      <x v="154"/>
    </i>
    <i>
      <x v="297"/>
    </i>
    <i>
      <x v="195"/>
    </i>
    <i>
      <x v="78"/>
    </i>
    <i>
      <x v="251"/>
    </i>
    <i>
      <x v="300"/>
    </i>
    <i r="1">
      <x v="66"/>
    </i>
    <i>
      <x v="355"/>
    </i>
    <i>
      <x v="179"/>
    </i>
    <i>
      <x v="33"/>
    </i>
    <i>
      <x v="304"/>
    </i>
    <i>
      <x v="360"/>
    </i>
    <i>
      <x v="305"/>
    </i>
    <i>
      <x v="160"/>
    </i>
    <i>
      <x v="9"/>
    </i>
    <i r="1">
      <x v="78"/>
    </i>
    <i>
      <x v="135"/>
    </i>
    <i r="1">
      <x v="24"/>
    </i>
    <i>
      <x v="375"/>
    </i>
    <i>
      <x v="59"/>
    </i>
    <i r="1">
      <x v="77"/>
    </i>
    <i>
      <x v="139"/>
    </i>
    <i r="1">
      <x v="82"/>
    </i>
    <i>
      <x v="99"/>
    </i>
    <i>
      <x v="38"/>
    </i>
    <i r="1">
      <x v="15"/>
    </i>
    <i>
      <x v="388"/>
    </i>
    <i>
      <x v="138"/>
    </i>
    <i>
      <x v="180"/>
    </i>
    <i>
      <x v="100"/>
    </i>
    <i>
      <x v="182"/>
    </i>
    <i>
      <x v="103"/>
    </i>
    <i>
      <x v="310"/>
    </i>
    <i r="1">
      <x v="64"/>
    </i>
    <i>
      <x v="64"/>
    </i>
    <i>
      <x v="313"/>
    </i>
    <i>
      <x v="392"/>
    </i>
    <i>
      <x v="314"/>
    </i>
    <i r="1">
      <x v="34"/>
    </i>
    <i>
      <x v="399"/>
    </i>
    <i r="1">
      <x v="17"/>
    </i>
    <i>
      <x v="316"/>
    </i>
    <i>
      <x v="403"/>
    </i>
    <i>
      <x v="16"/>
    </i>
    <i r="1">
      <x v="56"/>
    </i>
    <i>
      <x v="405"/>
    </i>
    <i r="1">
      <x v="73"/>
    </i>
    <i>
      <x v="319"/>
    </i>
    <i>
      <x v="408"/>
    </i>
    <i>
      <x v="183"/>
    </i>
    <i>
      <x v="85"/>
    </i>
    <i>
      <x v="73"/>
    </i>
    <i>
      <x v="108"/>
    </i>
    <i r="1">
      <x v="99"/>
    </i>
    <i>
      <x v="328"/>
    </i>
    <i>
      <x v="415"/>
    </i>
    <i r="1">
      <x v="6"/>
    </i>
    <i>
      <x v="127"/>
    </i>
    <i r="1">
      <x v="84"/>
    </i>
    <i>
      <x v="229"/>
    </i>
    <i>
      <x v="52"/>
    </i>
    <i r="1">
      <x v="25"/>
    </i>
    <i>
      <x v="233"/>
    </i>
    <i>
      <x v="53"/>
    </i>
    <i r="1">
      <x v="85"/>
    </i>
    <i>
      <x v="429"/>
    </i>
    <i r="1">
      <x v="91"/>
    </i>
    <i>
      <x v="339"/>
    </i>
    <i>
      <x v="432"/>
    </i>
    <i>
      <x v="193"/>
    </i>
    <i>
      <x v="244"/>
    </i>
    <i r="1">
      <x v="16"/>
    </i>
    <i>
      <x v="343"/>
    </i>
    <i r="1">
      <x v="110"/>
    </i>
    <i>
      <x v="450"/>
    </i>
    <i r="1">
      <x v="129"/>
    </i>
    <i>
      <x v="128"/>
    </i>
    <i>
      <x v="197"/>
    </i>
    <i>
      <x v="74"/>
    </i>
    <i>
      <x v="192"/>
    </i>
    <i r="1">
      <x v="57"/>
    </i>
    <i>
      <x v="439"/>
    </i>
    <i>
      <x v="256"/>
    </i>
    <i>
      <x v="121"/>
    </i>
    <i>
      <x v="44"/>
    </i>
    <i>
      <x v="340"/>
    </i>
    <i>
      <x v="173"/>
    </i>
    <i>
      <x v="277"/>
    </i>
    <i>
      <x v="8"/>
    </i>
    <i r="1">
      <x v="120"/>
    </i>
    <i>
      <x v="200"/>
    </i>
    <i>
      <x v="372"/>
    </i>
    <i>
      <x v="101"/>
    </i>
    <i>
      <x v="423"/>
    </i>
    <i>
      <x v="123"/>
    </i>
    <i r="1">
      <x v="155"/>
    </i>
    <i>
      <x v="170"/>
    </i>
    <i>
      <x v="152"/>
    </i>
    <i>
      <x v="90"/>
    </i>
    <i>
      <x v="296"/>
    </i>
    <i r="1">
      <x v="49"/>
    </i>
    <i>
      <x v="263"/>
    </i>
    <i r="1">
      <x v="4"/>
    </i>
    <i>
      <x v="347"/>
    </i>
    <i r="1">
      <x v="133"/>
    </i>
    <i>
      <x v="373"/>
    </i>
    <i>
      <x v="442"/>
    </i>
    <i>
      <x v="318"/>
    </i>
    <i>
      <x v="171"/>
    </i>
    <i>
      <x v="290"/>
    </i>
    <i r="1">
      <x v="153"/>
    </i>
    <i>
      <x v="231"/>
    </i>
    <i>
      <x v="320"/>
    </i>
    <i>
      <x v="430"/>
    </i>
    <i r="1">
      <x v="51"/>
    </i>
    <i>
      <x v="377"/>
    </i>
    <i>
      <x v="109"/>
    </i>
    <i>
      <x v="378"/>
    </i>
    <i>
      <x v="111"/>
    </i>
    <i>
      <x v="87"/>
    </i>
    <i>
      <x v="412"/>
    </i>
    <i>
      <x v="181"/>
    </i>
    <i r="1">
      <x v="47"/>
    </i>
    <i>
      <x v="416"/>
    </i>
    <i r="1">
      <x v="1"/>
    </i>
    <i>
      <x v="362"/>
    </i>
    <i>
      <x v="255"/>
    </i>
    <i>
      <x v="217"/>
    </i>
    <i>
      <x v="315"/>
    </i>
    <i r="1">
      <x v="37"/>
    </i>
    <i>
      <x v="383"/>
    </i>
    <i r="1">
      <x v="122"/>
    </i>
    <i>
      <x v="235"/>
    </i>
    <i>
      <x v="384"/>
    </i>
    <i>
      <x v="303"/>
    </i>
    <i>
      <x v="82"/>
    </i>
    <i>
      <x v="6"/>
    </i>
    <i>
      <x v="22"/>
    </i>
    <i>
      <x v="241"/>
    </i>
    <i>
      <x v="311"/>
    </i>
    <i r="1">
      <x v="154"/>
    </i>
    <i>
      <x v="444"/>
    </i>
    <i r="1">
      <x v="127"/>
    </i>
    <i>
      <x v="274"/>
    </i>
    <i>
      <x v="211"/>
    </i>
    <i>
      <x v="63"/>
    </i>
    <i r="1">
      <x v="30"/>
    </i>
    <i>
      <x v="276"/>
    </i>
    <i r="1">
      <x v="45"/>
    </i>
    <i>
      <x v="125"/>
    </i>
    <i>
      <x v="312"/>
    </i>
    <i>
      <x v="94"/>
    </i>
    <i>
      <x v="298"/>
    </i>
    <i>
      <x v="165"/>
    </i>
    <i r="1">
      <x v="150"/>
    </i>
    <i>
      <x v="417"/>
    </i>
    <i>
      <x v="221"/>
    </i>
    <i>
      <x v="419"/>
    </i>
    <i r="1">
      <x v="55"/>
    </i>
    <i>
      <x v="394"/>
    </i>
    <i>
      <x v="150"/>
    </i>
    <i>
      <x v="395"/>
    </i>
    <i>
      <x v="367"/>
    </i>
    <i>
      <x v="329"/>
    </i>
    <i>
      <x v="129"/>
    </i>
    <i r="1">
      <x v="118"/>
    </i>
    <i>
      <x v="65"/>
    </i>
    <i>
      <x v="234"/>
    </i>
    <i>
      <x v="66"/>
    </i>
    <i>
      <x v="302"/>
    </i>
    <i>
      <x v="330"/>
    </i>
    <i>
      <x v="80"/>
    </i>
    <i>
      <x v="400"/>
    </i>
    <i>
      <x v="433"/>
    </i>
    <i r="1">
      <x v="113"/>
    </i>
    <i>
      <x v="25"/>
    </i>
    <i>
      <x v="153"/>
    </i>
    <i r="1">
      <x v="114"/>
    </i>
    <i>
      <x v="115"/>
    </i>
    <i>
      <x v="239"/>
    </i>
    <i>
      <x v="332"/>
    </i>
    <i r="1">
      <x v="124"/>
    </i>
    <i>
      <x v="89"/>
    </i>
    <i r="1">
      <x v="89"/>
    </i>
    <i>
      <x v="177"/>
    </i>
    <i>
      <x v="1"/>
    </i>
    <i r="1">
      <x v="76"/>
    </i>
    <i>
      <x v="295"/>
    </i>
    <i>
      <x v="243"/>
    </i>
    <i>
      <x v="335"/>
    </i>
    <i>
      <x v="201"/>
    </i>
    <i>
      <x v="105"/>
    </i>
    <i>
      <x v="112"/>
    </i>
    <i>
      <x v="191"/>
    </i>
    <i>
      <x v="337"/>
    </i>
    <i>
      <x v="331"/>
    </i>
    <i>
      <x v="222"/>
    </i>
    <i>
      <x v="225"/>
    </i>
    <i t="grand">
      <x/>
    </i>
  </rowItems>
  <colFields count="1">
    <field x="2"/>
  </colFields>
  <colItems count="3">
    <i>
      <x v="1"/>
    </i>
    <i>
      <x v="3"/>
    </i>
    <i t="grand">
      <x/>
    </i>
  </colItems>
  <pageFields count="2">
    <pageField fld="13" hier="-1"/>
    <pageField fld="14" hier="-1"/>
  </pageFields>
  <dataFields count="1">
    <dataField name="Sum of Amount" fld="10" baseField="0" baseItem="0" numFmtId="165"/>
  </dataFields>
  <formats count="9">
    <format dxfId="908">
      <pivotArea outline="0" collapsedLevelsAreSubtotals="1" fieldPosition="0"/>
    </format>
    <format dxfId="907">
      <pivotArea field="2" type="button" dataOnly="0" labelOnly="1" outline="0" axis="axisCol" fieldPosition="0"/>
    </format>
    <format dxfId="906">
      <pivotArea field="21" type="button" dataOnly="0" labelOnly="1" outline="0"/>
    </format>
    <format dxfId="905">
      <pivotArea field="20" type="button" dataOnly="0" labelOnly="1" outline="0"/>
    </format>
    <format dxfId="904">
      <pivotArea field="9" type="button" dataOnly="0" labelOnly="1" outline="0"/>
    </format>
    <format dxfId="903">
      <pivotArea type="topRight" dataOnly="0" labelOnly="1" outline="0" fieldPosition="0"/>
    </format>
    <format dxfId="902">
      <pivotArea dataOnly="0" labelOnly="1" fieldPosition="0">
        <references count="1">
          <reference field="2" count="2">
            <x v="0"/>
            <x v="3"/>
          </reference>
        </references>
      </pivotArea>
    </format>
    <format dxfId="901">
      <pivotArea dataOnly="0" labelOnly="1" fieldPosition="0">
        <references count="1">
          <reference field="2" count="2" defaultSubtotal="1">
            <x v="0"/>
            <x v="3"/>
          </reference>
        </references>
      </pivotArea>
    </format>
    <format dxfId="90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9D4884-C065-BF41-B0B4-96B62D515553}" name="PivotTable1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Election">
  <location ref="H9:K69" firstHeaderRow="1" firstDataRow="2" firstDataCol="1" rowPageCount="2" colPageCount="1"/>
  <pivotFields count="2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sortType="ascending">
      <items count="6">
        <item h="1" m="1" x="3"/>
        <item x="1"/>
        <item h="1" m="1" x="4"/>
        <item x="0"/>
        <item h="1" x="2"/>
        <item t="default"/>
      </items>
    </pivotField>
    <pivotField showAll="0"/>
    <pivotField axis="axisRow" showAll="0" sortType="descending">
      <items count="453">
        <item x="404"/>
        <item x="227"/>
        <item x="371"/>
        <item x="56"/>
        <item x="419"/>
        <item x="163"/>
        <item x="174"/>
        <item x="433"/>
        <item x="284"/>
        <item x="327"/>
        <item x="380"/>
        <item x="274"/>
        <item x="369"/>
        <item x="187"/>
        <item x="175"/>
        <item x="21"/>
        <item x="291"/>
        <item x="46"/>
        <item x="18"/>
        <item x="368"/>
        <item x="438"/>
        <item x="13"/>
        <item x="228"/>
        <item x="19"/>
        <item x="428"/>
        <item x="100"/>
        <item x="417"/>
        <item x="149"/>
        <item x="402"/>
        <item x="57"/>
        <item x="37"/>
        <item x="140"/>
        <item x="343"/>
        <item x="188"/>
        <item x="3"/>
        <item x="409"/>
        <item x="366"/>
        <item x="170"/>
        <item x="311"/>
        <item x="189"/>
        <item x="38"/>
        <item x="4"/>
        <item x="229"/>
        <item m="1" x="451"/>
        <item x="214"/>
        <item x="1"/>
        <item x="190"/>
        <item x="171"/>
        <item x="145"/>
        <item x="422"/>
        <item x="58"/>
        <item x="39"/>
        <item x="317"/>
        <item x="59"/>
        <item x="349"/>
        <item x="60"/>
        <item x="24"/>
        <item x="61"/>
        <item x="355"/>
        <item x="316"/>
        <item x="332"/>
        <item x="176"/>
        <item x="375"/>
        <item x="101"/>
        <item x="310"/>
        <item x="102"/>
        <item x="231"/>
        <item x="358"/>
        <item x="437"/>
        <item x="62"/>
        <item x="151"/>
        <item x="378"/>
        <item x="191"/>
        <item x="334"/>
        <item x="215"/>
        <item x="285"/>
        <item x="192"/>
        <item x="407"/>
        <item x="287"/>
        <item x="426"/>
        <item x="232"/>
        <item x="104"/>
        <item x="233"/>
        <item x="350"/>
        <item x="157"/>
        <item x="193"/>
        <item x="432"/>
        <item x="234"/>
        <item x="8"/>
        <item x="105"/>
        <item x="150"/>
        <item x="47"/>
        <item x="143"/>
        <item x="25"/>
        <item x="235"/>
        <item x="392"/>
        <item x="290"/>
        <item x="106"/>
        <item x="185"/>
        <item x="329"/>
        <item x="63"/>
        <item x="213"/>
        <item x="64"/>
        <item x="194"/>
        <item x="389"/>
        <item x="107"/>
        <item x="26"/>
        <item x="269"/>
        <item x="277"/>
        <item x="236"/>
        <item x="423"/>
        <item x="271"/>
        <item x="237"/>
        <item x="347"/>
        <item x="278"/>
        <item x="238"/>
        <item x="382"/>
        <item x="65"/>
        <item x="430"/>
        <item x="353"/>
        <item x="48"/>
        <item x="217"/>
        <item x="167"/>
        <item x="281"/>
        <item x="66"/>
        <item x="279"/>
        <item x="36"/>
        <item x="195"/>
        <item x="177"/>
        <item x="239"/>
        <item x="348"/>
        <item x="103"/>
        <item x="354"/>
        <item x="27"/>
        <item x="351"/>
        <item x="67"/>
        <item x="160"/>
        <item x="440"/>
        <item x="321"/>
        <item x="314"/>
        <item x="11"/>
        <item x="178"/>
        <item x="68"/>
        <item x="361"/>
        <item x="309"/>
        <item x="445"/>
        <item x="23"/>
        <item x="411"/>
        <item x="147"/>
        <item x="164"/>
        <item x="264"/>
        <item x="196"/>
        <item x="240"/>
        <item x="230"/>
        <item x="197"/>
        <item x="342"/>
        <item x="444"/>
        <item x="108"/>
        <item x="69"/>
        <item x="418"/>
        <item x="292"/>
        <item x="70"/>
        <item x="71"/>
        <item x="338"/>
        <item x="275"/>
        <item x="109"/>
        <item x="28"/>
        <item x="198"/>
        <item x="301"/>
        <item x="144"/>
        <item x="280"/>
        <item x="110"/>
        <item x="199"/>
        <item x="218"/>
        <item x="388"/>
        <item x="111"/>
        <item x="304"/>
        <item x="226"/>
        <item x="377"/>
        <item x="200"/>
        <item x="336"/>
        <item x="241"/>
        <item x="302"/>
        <item x="306"/>
        <item x="344"/>
        <item x="40"/>
        <item x="397"/>
        <item x="49"/>
        <item x="394"/>
        <item x="50"/>
        <item x="14"/>
        <item x="242"/>
        <item x="283"/>
        <item x="315"/>
        <item x="367"/>
        <item x="295"/>
        <item x="243"/>
        <item x="72"/>
        <item x="381"/>
        <item x="446"/>
        <item x="219"/>
        <item x="138"/>
        <item x="73"/>
        <item x="379"/>
        <item x="415"/>
        <item x="74"/>
        <item x="201"/>
        <item x="51"/>
        <item x="395"/>
        <item x="75"/>
        <item x="130"/>
        <item x="112"/>
        <item x="41"/>
        <item x="202"/>
        <item x="113"/>
        <item x="42"/>
        <item x="17"/>
        <item x="114"/>
        <item x="429"/>
        <item x="244"/>
        <item x="345"/>
        <item x="115"/>
        <item x="116"/>
        <item x="156"/>
        <item x="76"/>
        <item x="220"/>
        <item x="22"/>
        <item x="203"/>
        <item x="312"/>
        <item x="305"/>
        <item x="165"/>
        <item x="137"/>
        <item x="356"/>
        <item x="77"/>
        <item x="246"/>
        <item x="257"/>
        <item x="29"/>
        <item x="247"/>
        <item x="52"/>
        <item x="117"/>
        <item x="78"/>
        <item x="248"/>
        <item x="439"/>
        <item x="222"/>
        <item x="319"/>
        <item x="118"/>
        <item x="384"/>
        <item x="359"/>
        <item x="79"/>
        <item x="286"/>
        <item x="9"/>
        <item x="204"/>
        <item x="139"/>
        <item x="364"/>
        <item x="152"/>
        <item x="159"/>
        <item x="221"/>
        <item x="424"/>
        <item x="410"/>
        <item x="303"/>
        <item x="5"/>
        <item x="401"/>
        <item x="300"/>
        <item x="249"/>
        <item x="391"/>
        <item x="289"/>
        <item x="158"/>
        <item x="80"/>
        <item x="81"/>
        <item x="43"/>
        <item x="205"/>
        <item x="206"/>
        <item x="153"/>
        <item x="337"/>
        <item x="250"/>
        <item x="53"/>
        <item x="245"/>
        <item x="223"/>
        <item x="55"/>
        <item x="82"/>
        <item x="83"/>
        <item x="84"/>
        <item x="399"/>
        <item x="387"/>
        <item x="15"/>
        <item x="363"/>
        <item x="435"/>
        <item x="207"/>
        <item x="85"/>
        <item x="308"/>
        <item x="252"/>
        <item x="299"/>
        <item x="30"/>
        <item x="420"/>
        <item x="31"/>
        <item x="119"/>
        <item x="253"/>
        <item x="320"/>
        <item x="254"/>
        <item x="161"/>
        <item x="208"/>
        <item x="2"/>
        <item x="120"/>
        <item x="255"/>
        <item x="447"/>
        <item x="293"/>
        <item x="121"/>
        <item x="405"/>
        <item x="352"/>
        <item x="421"/>
        <item x="209"/>
        <item x="256"/>
        <item x="122"/>
        <item x="294"/>
        <item x="87"/>
        <item x="166"/>
        <item x="443"/>
        <item x="413"/>
        <item x="123"/>
        <item x="307"/>
        <item x="124"/>
        <item x="88"/>
        <item x="398"/>
        <item x="374"/>
        <item x="89"/>
        <item x="162"/>
        <item x="436"/>
        <item x="385"/>
        <item x="210"/>
        <item x="125"/>
        <item x="224"/>
        <item x="258"/>
        <item x="126"/>
        <item x="90"/>
        <item x="0"/>
        <item x="127"/>
        <item x="54"/>
        <item x="216"/>
        <item x="434"/>
        <item x="297"/>
        <item x="225"/>
        <item x="20"/>
        <item x="390"/>
        <item x="339"/>
        <item x="406"/>
        <item x="6"/>
        <item x="393"/>
        <item x="259"/>
        <item x="7"/>
        <item x="91"/>
        <item x="270"/>
        <item x="341"/>
        <item x="92"/>
        <item x="427"/>
        <item x="324"/>
        <item x="211"/>
        <item x="396"/>
        <item x="260"/>
        <item x="169"/>
        <item x="168"/>
        <item x="313"/>
        <item x="96"/>
        <item x="179"/>
        <item x="173"/>
        <item x="340"/>
        <item x="365"/>
        <item x="261"/>
        <item x="172"/>
        <item x="431"/>
        <item x="335"/>
        <item x="362"/>
        <item x="136"/>
        <item x="99"/>
        <item x="262"/>
        <item x="148"/>
        <item x="322"/>
        <item x="376"/>
        <item x="263"/>
        <item x="267"/>
        <item x="16"/>
        <item x="448"/>
        <item x="10"/>
        <item x="180"/>
        <item x="128"/>
        <item x="129"/>
        <item x="32"/>
        <item x="186"/>
        <item x="44"/>
        <item x="330"/>
        <item x="12"/>
        <item x="142"/>
        <item x="33"/>
        <item x="449"/>
        <item x="93"/>
        <item x="131"/>
        <item x="251"/>
        <item x="288"/>
        <item x="408"/>
        <item x="416"/>
        <item x="298"/>
        <item x="181"/>
        <item x="266"/>
        <item x="442"/>
        <item x="328"/>
        <item x="212"/>
        <item x="318"/>
        <item x="182"/>
        <item x="346"/>
        <item x="325"/>
        <item x="400"/>
        <item x="273"/>
        <item x="94"/>
        <item x="268"/>
        <item x="357"/>
        <item x="95"/>
        <item x="331"/>
        <item x="272"/>
        <item x="276"/>
        <item x="323"/>
        <item x="265"/>
        <item x="383"/>
        <item x="373"/>
        <item x="97"/>
        <item x="282"/>
        <item x="412"/>
        <item x="360"/>
        <item x="98"/>
        <item x="132"/>
        <item x="154"/>
        <item x="326"/>
        <item x="133"/>
        <item x="296"/>
        <item x="333"/>
        <item x="134"/>
        <item x="155"/>
        <item x="370"/>
        <item x="425"/>
        <item x="403"/>
        <item x="184"/>
        <item x="183"/>
        <item x="372"/>
        <item x="45"/>
        <item x="135"/>
        <item x="34"/>
        <item x="141"/>
        <item x="35"/>
        <item x="441"/>
        <item x="146"/>
        <item x="386"/>
        <item x="450"/>
        <item x="86"/>
        <item x="4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axis="axisPage" multipleItemSelectionAllowed="1" showAll="0">
      <items count="5">
        <item h="1" x="0"/>
        <item x="1"/>
        <item h="1" m="1" x="3"/>
        <item h="1" x="2"/>
        <item t="default"/>
      </items>
    </pivotField>
    <pivotField axis="axisPage" showAll="0">
      <items count="5">
        <item x="0"/>
        <item x="1"/>
        <item m="1" x="3"/>
        <item x="2"/>
        <item t="default"/>
      </items>
    </pivotField>
    <pivotField showAll="0"/>
    <pivotField showAll="0"/>
    <pivotField axis="axisRow" showAll="0">
      <items count="168">
        <item x="1"/>
        <item x="98"/>
        <item x="40"/>
        <item x="18"/>
        <item x="91"/>
        <item x="103"/>
        <item x="121"/>
        <item x="30"/>
        <item x="73"/>
        <item x="164"/>
        <item x="83"/>
        <item x="14"/>
        <item x="127"/>
        <item x="136"/>
        <item x="97"/>
        <item x="112"/>
        <item x="117"/>
        <item x="106"/>
        <item x="43"/>
        <item x="68"/>
        <item x="157"/>
        <item x="137"/>
        <item x="46"/>
        <item x="128"/>
        <item x="27"/>
        <item x="115"/>
        <item x="2"/>
        <item x="65"/>
        <item x="35"/>
        <item x="10"/>
        <item x="47"/>
        <item x="33"/>
        <item x="78"/>
        <item x="129"/>
        <item x="37"/>
        <item x="123"/>
        <item x="132"/>
        <item x="70"/>
        <item x="156"/>
        <item x="134"/>
        <item x="71"/>
        <item x="75"/>
        <item x="124"/>
        <item x="26"/>
        <item x="77"/>
        <item x="90"/>
        <item x="51"/>
        <item x="88"/>
        <item x="135"/>
        <item x="93"/>
        <item x="138"/>
        <item x="55"/>
        <item x="143"/>
        <item x="74"/>
        <item x="28"/>
        <item x="96"/>
        <item x="105"/>
        <item x="101"/>
        <item x="80"/>
        <item x="15"/>
        <item x="59"/>
        <item x="79"/>
        <item x="149"/>
        <item x="58"/>
        <item x="82"/>
        <item x="85"/>
        <item x="81"/>
        <item x="63"/>
        <item x="133"/>
        <item x="20"/>
        <item x="21"/>
        <item x="130"/>
        <item x="107"/>
        <item x="116"/>
        <item x="5"/>
        <item x="61"/>
        <item x="84"/>
        <item x="114"/>
        <item x="120"/>
        <item x="150"/>
        <item x="109"/>
        <item x="89"/>
        <item x="113"/>
        <item x="110"/>
        <item x="76"/>
        <item x="23"/>
        <item x="64"/>
        <item x="3"/>
        <item x="139"/>
        <item x="48"/>
        <item x="62"/>
        <item x="119"/>
        <item x="54"/>
        <item x="142"/>
        <item x="145"/>
        <item x="11"/>
        <item x="118"/>
        <item x="42"/>
        <item x="141"/>
        <item x="99"/>
        <item x="158"/>
        <item x="72"/>
        <item x="104"/>
        <item x="0"/>
        <item x="31"/>
        <item x="6"/>
        <item x="22"/>
        <item x="41"/>
        <item x="67"/>
        <item x="146"/>
        <item x="125"/>
        <item x="38"/>
        <item x="39"/>
        <item x="56"/>
        <item x="86"/>
        <item x="8"/>
        <item x="161"/>
        <item x="24"/>
        <item x="87"/>
        <item x="160"/>
        <item x="102"/>
        <item x="108"/>
        <item x="53"/>
        <item x="49"/>
        <item x="52"/>
        <item x="4"/>
        <item x="140"/>
        <item x="57"/>
        <item x="66"/>
        <item x="36"/>
        <item x="17"/>
        <item x="111"/>
        <item x="44"/>
        <item x="95"/>
        <item x="154"/>
        <item x="131"/>
        <item m="1" x="166"/>
        <item x="165"/>
        <item x="151"/>
        <item x="7"/>
        <item x="9"/>
        <item x="12"/>
        <item x="13"/>
        <item x="16"/>
        <item x="19"/>
        <item x="25"/>
        <item x="29"/>
        <item x="32"/>
        <item x="34"/>
        <item x="45"/>
        <item x="50"/>
        <item x="60"/>
        <item x="69"/>
        <item x="92"/>
        <item x="94"/>
        <item x="100"/>
        <item x="122"/>
        <item x="126"/>
        <item x="144"/>
        <item x="147"/>
        <item x="148"/>
        <item x="152"/>
        <item x="153"/>
        <item x="155"/>
        <item x="159"/>
        <item x="162"/>
        <item x="163"/>
        <item t="default"/>
      </items>
    </pivotField>
    <pivotField showAll="0">
      <items count="7">
        <item sd="0" x="0"/>
        <item sd="0" x="1"/>
        <item sd="0" x="2"/>
        <item sd="0" x="3"/>
        <item x="4"/>
        <item sd="0" x="5"/>
        <item t="default"/>
      </items>
    </pivotField>
    <pivotField showAll="0">
      <items count="6">
        <item h="1" sd="0" x="0"/>
        <item sd="0" x="1"/>
        <item sd="0" x="2"/>
        <item sd="0" x="3"/>
        <item h="1" sd="0" x="4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showAll="0">
      <items count="7">
        <item h="1" sd="0" x="0"/>
        <item sd="0" x="1"/>
        <item sd="0" x="2"/>
        <item sd="0" x="3"/>
        <item sd="0" x="4"/>
        <item h="1" x="5"/>
        <item t="default"/>
      </items>
    </pivotField>
  </pivotFields>
  <rowFields count="2">
    <field x="4"/>
    <field x="17"/>
  </rowFields>
  <rowItems count="59">
    <i>
      <x v="50"/>
    </i>
    <i r="1">
      <x v="106"/>
    </i>
    <i>
      <x v="86"/>
    </i>
    <i r="1">
      <x v="165"/>
    </i>
    <i>
      <x v="389"/>
    </i>
    <i r="1">
      <x v="105"/>
    </i>
    <i>
      <x v="118"/>
    </i>
    <i r="1">
      <x v="119"/>
    </i>
    <i>
      <x v="379"/>
    </i>
    <i r="1">
      <x v="115"/>
    </i>
    <i>
      <x v="353"/>
    </i>
    <i r="1">
      <x v="100"/>
    </i>
    <i>
      <x v="175"/>
    </i>
    <i r="1">
      <x v="46"/>
    </i>
    <i>
      <x v="35"/>
    </i>
    <i r="1">
      <x v="62"/>
    </i>
    <i>
      <x v="451"/>
    </i>
    <i r="1">
      <x v="138"/>
    </i>
    <i>
      <x v="69"/>
    </i>
    <i r="1">
      <x v="117"/>
    </i>
    <i>
      <x v="102"/>
    </i>
    <i r="1">
      <x v="145"/>
    </i>
    <i>
      <x v="71"/>
    </i>
    <i r="1">
      <x v="126"/>
    </i>
    <i>
      <x v="342"/>
    </i>
    <i r="1">
      <x v="158"/>
    </i>
    <i>
      <x v="210"/>
    </i>
    <i r="1">
      <x v="92"/>
    </i>
    <i>
      <x v="435"/>
    </i>
    <i r="1">
      <x v="48"/>
    </i>
    <i>
      <x v="12"/>
    </i>
    <i r="1">
      <x v="39"/>
    </i>
    <i>
      <x v="285"/>
    </i>
    <i r="1">
      <x v="36"/>
    </i>
    <i>
      <x v="167"/>
    </i>
    <i r="1">
      <x v="32"/>
    </i>
    <i>
      <x v="289"/>
    </i>
    <i r="1">
      <x v="131"/>
    </i>
    <i>
      <x v="401"/>
    </i>
    <i r="1">
      <x v="14"/>
    </i>
    <i>
      <x v="411"/>
    </i>
    <i r="1">
      <x v="97"/>
    </i>
    <i>
      <x v="450"/>
    </i>
    <i r="1">
      <x v="129"/>
    </i>
    <i>
      <x v="429"/>
    </i>
    <i r="1">
      <x v="91"/>
    </i>
    <i>
      <x v="168"/>
    </i>
    <i r="1">
      <x v="121"/>
    </i>
    <i>
      <x v="197"/>
    </i>
    <i r="1">
      <x/>
    </i>
    <i>
      <x v="369"/>
    </i>
    <i r="1">
      <x v="35"/>
    </i>
    <i>
      <x v="135"/>
    </i>
    <i r="1">
      <x v="24"/>
    </i>
    <i>
      <x v="192"/>
    </i>
    <i r="1">
      <x v="57"/>
    </i>
    <i>
      <x v="315"/>
    </i>
    <i r="1">
      <x v="37"/>
    </i>
    <i t="grand">
      <x/>
    </i>
  </rowItems>
  <colFields count="1">
    <field x="2"/>
  </colFields>
  <colItems count="3">
    <i>
      <x v="1"/>
    </i>
    <i>
      <x v="3"/>
    </i>
    <i t="grand">
      <x/>
    </i>
  </colItems>
  <pageFields count="2">
    <pageField fld="13" hier="-1"/>
    <pageField fld="14" hier="-1"/>
  </pageFields>
  <dataFields count="1">
    <dataField name="Sum of Amount" fld="10" baseField="0" baseItem="0" numFmtId="165"/>
  </dataFields>
  <formats count="9">
    <format dxfId="917">
      <pivotArea outline="0" collapsedLevelsAreSubtotals="1" fieldPosition="0"/>
    </format>
    <format dxfId="916">
      <pivotArea field="2" type="button" dataOnly="0" labelOnly="1" outline="0" axis="axisCol" fieldPosition="0"/>
    </format>
    <format dxfId="915">
      <pivotArea field="21" type="button" dataOnly="0" labelOnly="1" outline="0"/>
    </format>
    <format dxfId="914">
      <pivotArea field="20" type="button" dataOnly="0" labelOnly="1" outline="0"/>
    </format>
    <format dxfId="913">
      <pivotArea field="9" type="button" dataOnly="0" labelOnly="1" outline="0"/>
    </format>
    <format dxfId="912">
      <pivotArea type="topRight" dataOnly="0" labelOnly="1" outline="0" fieldPosition="0"/>
    </format>
    <format dxfId="911">
      <pivotArea dataOnly="0" labelOnly="1" fieldPosition="0">
        <references count="1">
          <reference field="2" count="2">
            <x v="0"/>
            <x v="3"/>
          </reference>
        </references>
      </pivotArea>
    </format>
    <format dxfId="910">
      <pivotArea dataOnly="0" labelOnly="1" fieldPosition="0">
        <references count="1">
          <reference field="2" count="2" defaultSubtotal="1">
            <x v="0"/>
            <x v="3"/>
          </reference>
        </references>
      </pivotArea>
    </format>
    <format dxfId="90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1C3C9C-A2FB-5D4E-86F0-C2623FFFF823}" name="PivotTable4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Election">
  <location ref="A6:D458" firstHeaderRow="1" firstDataRow="2" firstDataCol="1"/>
  <pivotFields count="22"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sortType="ascending">
      <items count="6">
        <item h="1" m="1" x="3"/>
        <item x="1"/>
        <item h="1" m="1" x="4"/>
        <item x="0"/>
        <item h="1" x="2"/>
        <item t="default"/>
      </items>
    </pivotField>
    <pivotField showAll="0"/>
    <pivotField axis="axisRow" showAll="0" sortType="descending">
      <items count="453">
        <item x="404"/>
        <item x="227"/>
        <item x="371"/>
        <item x="56"/>
        <item x="419"/>
        <item x="163"/>
        <item x="174"/>
        <item x="433"/>
        <item x="284"/>
        <item x="327"/>
        <item x="380"/>
        <item x="274"/>
        <item x="369"/>
        <item x="187"/>
        <item x="175"/>
        <item x="21"/>
        <item x="291"/>
        <item x="46"/>
        <item x="18"/>
        <item x="368"/>
        <item x="438"/>
        <item x="13"/>
        <item x="228"/>
        <item x="19"/>
        <item x="428"/>
        <item x="100"/>
        <item x="417"/>
        <item x="149"/>
        <item x="402"/>
        <item x="57"/>
        <item x="37"/>
        <item x="140"/>
        <item x="343"/>
        <item x="188"/>
        <item x="3"/>
        <item x="409"/>
        <item x="366"/>
        <item x="170"/>
        <item x="311"/>
        <item x="189"/>
        <item x="38"/>
        <item x="4"/>
        <item x="229"/>
        <item m="1" x="451"/>
        <item x="214"/>
        <item x="1"/>
        <item x="190"/>
        <item x="171"/>
        <item x="145"/>
        <item x="422"/>
        <item x="58"/>
        <item x="39"/>
        <item x="317"/>
        <item x="59"/>
        <item x="349"/>
        <item x="60"/>
        <item x="24"/>
        <item x="61"/>
        <item x="355"/>
        <item x="316"/>
        <item x="332"/>
        <item x="176"/>
        <item x="375"/>
        <item x="101"/>
        <item x="310"/>
        <item x="102"/>
        <item x="231"/>
        <item x="358"/>
        <item x="437"/>
        <item x="62"/>
        <item x="151"/>
        <item x="378"/>
        <item x="191"/>
        <item x="334"/>
        <item x="215"/>
        <item x="285"/>
        <item x="192"/>
        <item x="407"/>
        <item x="287"/>
        <item x="426"/>
        <item x="232"/>
        <item x="104"/>
        <item x="233"/>
        <item x="350"/>
        <item x="157"/>
        <item x="193"/>
        <item x="432"/>
        <item x="234"/>
        <item x="8"/>
        <item x="105"/>
        <item x="150"/>
        <item x="47"/>
        <item x="143"/>
        <item x="25"/>
        <item x="235"/>
        <item x="392"/>
        <item x="290"/>
        <item x="106"/>
        <item x="185"/>
        <item x="329"/>
        <item x="63"/>
        <item x="213"/>
        <item x="64"/>
        <item x="194"/>
        <item x="389"/>
        <item x="107"/>
        <item x="26"/>
        <item x="269"/>
        <item x="277"/>
        <item x="236"/>
        <item x="423"/>
        <item x="271"/>
        <item x="237"/>
        <item x="347"/>
        <item x="278"/>
        <item x="238"/>
        <item x="382"/>
        <item x="65"/>
        <item x="430"/>
        <item x="353"/>
        <item x="48"/>
        <item x="217"/>
        <item x="167"/>
        <item x="281"/>
        <item x="66"/>
        <item x="279"/>
        <item x="36"/>
        <item x="195"/>
        <item x="177"/>
        <item x="239"/>
        <item x="348"/>
        <item x="103"/>
        <item x="354"/>
        <item x="27"/>
        <item x="351"/>
        <item x="67"/>
        <item x="160"/>
        <item x="440"/>
        <item x="321"/>
        <item x="314"/>
        <item x="11"/>
        <item x="178"/>
        <item x="68"/>
        <item x="361"/>
        <item x="309"/>
        <item x="445"/>
        <item x="23"/>
        <item x="411"/>
        <item x="147"/>
        <item x="164"/>
        <item x="264"/>
        <item x="196"/>
        <item x="240"/>
        <item x="230"/>
        <item x="197"/>
        <item x="342"/>
        <item x="444"/>
        <item x="108"/>
        <item x="69"/>
        <item x="418"/>
        <item x="292"/>
        <item x="70"/>
        <item x="71"/>
        <item x="338"/>
        <item x="275"/>
        <item x="109"/>
        <item x="28"/>
        <item x="198"/>
        <item x="301"/>
        <item x="144"/>
        <item x="280"/>
        <item x="110"/>
        <item x="199"/>
        <item x="218"/>
        <item x="388"/>
        <item x="111"/>
        <item x="304"/>
        <item x="226"/>
        <item x="377"/>
        <item x="200"/>
        <item x="336"/>
        <item x="241"/>
        <item x="302"/>
        <item x="306"/>
        <item x="344"/>
        <item x="40"/>
        <item x="397"/>
        <item x="49"/>
        <item x="394"/>
        <item x="50"/>
        <item x="14"/>
        <item x="242"/>
        <item x="283"/>
        <item x="315"/>
        <item x="367"/>
        <item x="295"/>
        <item x="243"/>
        <item x="72"/>
        <item x="381"/>
        <item x="446"/>
        <item x="219"/>
        <item x="138"/>
        <item x="73"/>
        <item x="379"/>
        <item x="415"/>
        <item x="74"/>
        <item x="201"/>
        <item x="51"/>
        <item x="395"/>
        <item x="75"/>
        <item x="130"/>
        <item x="112"/>
        <item x="41"/>
        <item x="202"/>
        <item x="113"/>
        <item x="42"/>
        <item x="17"/>
        <item x="114"/>
        <item x="429"/>
        <item x="244"/>
        <item x="345"/>
        <item x="115"/>
        <item x="116"/>
        <item x="156"/>
        <item x="76"/>
        <item x="220"/>
        <item x="22"/>
        <item x="203"/>
        <item x="312"/>
        <item x="305"/>
        <item x="165"/>
        <item x="137"/>
        <item x="356"/>
        <item x="77"/>
        <item x="246"/>
        <item x="257"/>
        <item x="29"/>
        <item x="247"/>
        <item x="52"/>
        <item x="117"/>
        <item x="78"/>
        <item x="248"/>
        <item x="439"/>
        <item x="222"/>
        <item x="319"/>
        <item x="118"/>
        <item x="384"/>
        <item x="359"/>
        <item x="79"/>
        <item x="286"/>
        <item x="9"/>
        <item x="204"/>
        <item x="139"/>
        <item x="364"/>
        <item x="152"/>
        <item x="159"/>
        <item x="221"/>
        <item x="424"/>
        <item x="410"/>
        <item x="303"/>
        <item x="5"/>
        <item x="401"/>
        <item x="300"/>
        <item x="249"/>
        <item x="391"/>
        <item x="289"/>
        <item x="158"/>
        <item x="80"/>
        <item x="81"/>
        <item x="43"/>
        <item x="205"/>
        <item x="206"/>
        <item x="153"/>
        <item x="337"/>
        <item x="250"/>
        <item x="53"/>
        <item x="245"/>
        <item x="223"/>
        <item x="55"/>
        <item x="82"/>
        <item x="83"/>
        <item x="84"/>
        <item x="399"/>
        <item x="387"/>
        <item x="15"/>
        <item x="363"/>
        <item x="435"/>
        <item x="207"/>
        <item x="85"/>
        <item x="308"/>
        <item x="252"/>
        <item x="299"/>
        <item x="30"/>
        <item x="420"/>
        <item x="31"/>
        <item x="119"/>
        <item x="253"/>
        <item x="320"/>
        <item x="254"/>
        <item x="161"/>
        <item x="208"/>
        <item x="2"/>
        <item x="120"/>
        <item x="255"/>
        <item x="447"/>
        <item x="293"/>
        <item x="121"/>
        <item x="405"/>
        <item x="352"/>
        <item x="421"/>
        <item x="209"/>
        <item x="256"/>
        <item x="122"/>
        <item x="294"/>
        <item x="87"/>
        <item x="166"/>
        <item x="443"/>
        <item x="413"/>
        <item x="123"/>
        <item x="307"/>
        <item x="124"/>
        <item x="88"/>
        <item x="398"/>
        <item x="374"/>
        <item x="89"/>
        <item x="162"/>
        <item x="436"/>
        <item x="385"/>
        <item x="210"/>
        <item x="125"/>
        <item x="224"/>
        <item x="258"/>
        <item x="126"/>
        <item x="90"/>
        <item x="0"/>
        <item x="127"/>
        <item x="54"/>
        <item x="216"/>
        <item x="434"/>
        <item x="297"/>
        <item x="225"/>
        <item x="20"/>
        <item x="390"/>
        <item x="339"/>
        <item x="406"/>
        <item x="6"/>
        <item x="393"/>
        <item x="259"/>
        <item x="7"/>
        <item x="91"/>
        <item x="270"/>
        <item x="341"/>
        <item x="92"/>
        <item x="427"/>
        <item x="324"/>
        <item x="211"/>
        <item x="396"/>
        <item x="260"/>
        <item x="169"/>
        <item x="168"/>
        <item x="313"/>
        <item x="96"/>
        <item x="179"/>
        <item x="173"/>
        <item x="340"/>
        <item x="365"/>
        <item x="261"/>
        <item x="172"/>
        <item x="431"/>
        <item x="335"/>
        <item x="362"/>
        <item x="136"/>
        <item x="99"/>
        <item x="262"/>
        <item x="148"/>
        <item x="322"/>
        <item x="376"/>
        <item x="263"/>
        <item x="267"/>
        <item x="16"/>
        <item x="448"/>
        <item x="10"/>
        <item x="180"/>
        <item x="128"/>
        <item x="129"/>
        <item x="32"/>
        <item x="186"/>
        <item x="44"/>
        <item x="330"/>
        <item x="12"/>
        <item x="142"/>
        <item x="33"/>
        <item x="449"/>
        <item x="93"/>
        <item x="131"/>
        <item x="251"/>
        <item x="288"/>
        <item x="408"/>
        <item x="416"/>
        <item x="298"/>
        <item x="181"/>
        <item x="266"/>
        <item x="442"/>
        <item x="328"/>
        <item x="212"/>
        <item x="318"/>
        <item x="182"/>
        <item x="346"/>
        <item x="325"/>
        <item x="400"/>
        <item x="273"/>
        <item x="94"/>
        <item x="268"/>
        <item x="357"/>
        <item x="95"/>
        <item x="331"/>
        <item x="272"/>
        <item x="276"/>
        <item x="323"/>
        <item x="265"/>
        <item x="383"/>
        <item x="373"/>
        <item x="97"/>
        <item x="282"/>
        <item x="412"/>
        <item x="360"/>
        <item x="98"/>
        <item x="132"/>
        <item x="154"/>
        <item x="326"/>
        <item x="133"/>
        <item x="296"/>
        <item x="333"/>
        <item x="134"/>
        <item x="155"/>
        <item x="370"/>
        <item x="425"/>
        <item x="403"/>
        <item x="184"/>
        <item x="183"/>
        <item x="372"/>
        <item x="45"/>
        <item x="135"/>
        <item x="34"/>
        <item x="141"/>
        <item x="35"/>
        <item x="441"/>
        <item x="146"/>
        <item x="386"/>
        <item x="450"/>
        <item x="86"/>
        <item x="4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x="4"/>
        <item sd="0" x="5"/>
        <item t="default"/>
      </items>
    </pivotField>
    <pivotField showAll="0">
      <items count="6">
        <item h="1" sd="0" x="0"/>
        <item sd="0" x="1"/>
        <item sd="0" x="2"/>
        <item sd="0" x="3"/>
        <item h="1" sd="0" x="4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showAll="0">
      <items count="7">
        <item h="1" sd="0" x="0"/>
        <item sd="0" x="1"/>
        <item sd="0" x="2"/>
        <item sd="0" x="3"/>
        <item sd="0" x="4"/>
        <item h="1" x="5"/>
        <item t="default"/>
      </items>
    </pivotField>
  </pivotFields>
  <rowFields count="1">
    <field x="4"/>
  </rowFields>
  <rowItems count="451">
    <i>
      <x v="338"/>
    </i>
    <i>
      <x v="68"/>
    </i>
    <i>
      <x v="286"/>
    </i>
    <i>
      <x v="326"/>
    </i>
    <i>
      <x v="7"/>
    </i>
    <i>
      <x v="334"/>
    </i>
    <i>
      <x v="50"/>
    </i>
    <i>
      <x v="242"/>
    </i>
    <i>
      <x v="31"/>
    </i>
    <i>
      <x v="137"/>
    </i>
    <i>
      <x v="20"/>
    </i>
    <i>
      <x v="86"/>
    </i>
    <i>
      <x v="216"/>
    </i>
    <i>
      <x v="250"/>
    </i>
    <i>
      <x v="381"/>
    </i>
    <i>
      <x v="45"/>
    </i>
    <i>
      <x v="41"/>
    </i>
    <i>
      <x v="34"/>
    </i>
    <i>
      <x v="301"/>
    </i>
    <i>
      <x v="389"/>
    </i>
    <i>
      <x v="348"/>
    </i>
    <i>
      <x v="368"/>
    </i>
    <i>
      <x v="345"/>
    </i>
    <i>
      <x v="402"/>
    </i>
    <i>
      <x v="21"/>
    </i>
    <i>
      <x v="88"/>
    </i>
    <i>
      <x v="118"/>
    </i>
    <i>
      <x v="260"/>
    </i>
    <i>
      <x v="379"/>
    </i>
    <i>
      <x v="140"/>
    </i>
    <i>
      <x v="23"/>
    </i>
    <i>
      <x v="353"/>
    </i>
    <i>
      <x v="218"/>
    </i>
    <i>
      <x v="24"/>
    </i>
    <i>
      <x v="341"/>
    </i>
    <i>
      <x v="436"/>
    </i>
    <i>
      <x v="79"/>
    </i>
    <i>
      <x v="162"/>
    </i>
    <i>
      <x v="18"/>
    </i>
    <i>
      <x v="92"/>
    </i>
    <i>
      <x v="5"/>
    </i>
    <i>
      <x v="257"/>
    </i>
    <i>
      <x v="398"/>
    </i>
    <i>
      <x v="451"/>
    </i>
    <i>
      <x v="385"/>
    </i>
    <i>
      <x v="284"/>
    </i>
    <i>
      <x v="49"/>
    </i>
    <i>
      <x v="26"/>
    </i>
    <i>
      <x v="110"/>
    </i>
    <i>
      <x v="293"/>
    </i>
    <i>
      <x v="390"/>
    </i>
    <i>
      <x v="175"/>
    </i>
    <i>
      <x v="421"/>
    </i>
    <i>
      <x v="307"/>
    </i>
    <i>
      <x v="131"/>
    </i>
    <i>
      <x v="309"/>
    </i>
    <i>
      <x v="77"/>
    </i>
    <i>
      <x v="317"/>
    </i>
    <i>
      <x v="252"/>
    </i>
    <i>
      <x v="4"/>
    </i>
    <i>
      <x v="147"/>
    </i>
    <i>
      <x v="190"/>
    </i>
    <i>
      <x v="397"/>
    </i>
    <i>
      <x v="35"/>
    </i>
    <i>
      <x v="159"/>
    </i>
    <i>
      <x v="204"/>
    </i>
    <i>
      <x v="424"/>
    </i>
    <i>
      <x v="344"/>
    </i>
    <i>
      <x v="446"/>
    </i>
    <i>
      <x v="258"/>
    </i>
    <i>
      <x/>
    </i>
    <i>
      <x v="437"/>
    </i>
    <i>
      <x v="254"/>
    </i>
    <i>
      <x v="237"/>
    </i>
    <i>
      <x v="48"/>
    </i>
    <i>
      <x v="440"/>
    </i>
    <i>
      <x v="155"/>
    </i>
    <i>
      <x v="169"/>
    </i>
    <i>
      <x v="40"/>
    </i>
    <i>
      <x v="114"/>
    </i>
    <i>
      <x v="69"/>
    </i>
    <i>
      <x v="409"/>
    </i>
    <i>
      <x v="443"/>
    </i>
    <i>
      <x v="3"/>
    </i>
    <i>
      <x v="28"/>
    </i>
    <i>
      <x v="349"/>
    </i>
    <i>
      <x v="261"/>
    </i>
    <i>
      <x v="387"/>
    </i>
    <i>
      <x v="352"/>
    </i>
    <i>
      <x v="325"/>
    </i>
    <i>
      <x v="299"/>
    </i>
    <i>
      <x v="447"/>
    </i>
    <i>
      <x v="107"/>
    </i>
    <i>
      <x v="324"/>
    </i>
    <i>
      <x v="266"/>
    </i>
    <i>
      <x v="2"/>
    </i>
    <i>
      <x v="356"/>
    </i>
    <i>
      <x v="102"/>
    </i>
    <i>
      <x v="186"/>
    </i>
    <i>
      <x v="208"/>
    </i>
    <i>
      <x v="148"/>
    </i>
    <i>
      <x v="226"/>
    </i>
    <i>
      <x v="363"/>
    </i>
    <i>
      <x v="374"/>
    </i>
    <i>
      <x v="422"/>
    </i>
    <i>
      <x v="282"/>
    </i>
    <i>
      <x v="322"/>
    </i>
    <i>
      <x v="280"/>
    </i>
    <i>
      <x v="410"/>
    </i>
    <i>
      <x v="126"/>
    </i>
    <i>
      <x v="146"/>
    </i>
    <i>
      <x v="371"/>
    </i>
    <i>
      <x v="393"/>
    </i>
    <i>
      <x v="210"/>
    </i>
    <i>
      <x v="174"/>
    </i>
    <i>
      <x v="245"/>
    </i>
    <i>
      <x v="376"/>
    </i>
    <i>
      <x v="264"/>
    </i>
    <i>
      <x v="236"/>
    </i>
    <i>
      <x v="71"/>
    </i>
    <i>
      <x v="56"/>
    </i>
    <i>
      <x v="272"/>
    </i>
    <i>
      <x v="116"/>
    </i>
    <i>
      <x v="213"/>
    </i>
    <i>
      <x v="279"/>
    </i>
    <i>
      <x v="156"/>
    </i>
    <i>
      <x v="93"/>
    </i>
    <i>
      <x v="448"/>
    </i>
    <i>
      <x v="203"/>
    </i>
    <i>
      <x v="428"/>
    </i>
    <i>
      <x v="283"/>
    </i>
    <i>
      <x v="198"/>
    </i>
    <i>
      <x v="287"/>
    </i>
    <i>
      <x v="346"/>
    </i>
    <i>
      <x v="292"/>
    </i>
    <i>
      <x v="104"/>
    </i>
    <i>
      <x v="294"/>
    </i>
    <i>
      <x v="224"/>
    </i>
    <i>
      <x v="133"/>
    </i>
    <i>
      <x v="188"/>
    </i>
    <i>
      <x v="27"/>
    </i>
    <i>
      <x v="62"/>
    </i>
    <i>
      <x v="15"/>
    </i>
    <i>
      <x v="391"/>
    </i>
    <i>
      <x v="10"/>
    </i>
    <i>
      <x v="157"/>
    </i>
    <i>
      <x v="323"/>
    </i>
    <i>
      <x v="420"/>
    </i>
    <i>
      <x v="434"/>
    </i>
    <i>
      <x v="30"/>
    </i>
    <i>
      <x v="70"/>
    </i>
    <i>
      <x v="95"/>
    </i>
    <i>
      <x v="106"/>
    </i>
    <i>
      <x v="166"/>
    </i>
    <i>
      <x v="178"/>
    </i>
    <i>
      <x v="441"/>
    </i>
    <i>
      <x v="327"/>
    </i>
    <i>
      <x v="445"/>
    </i>
    <i>
      <x v="333"/>
    </i>
    <i>
      <x v="342"/>
    </i>
    <i>
      <x v="246"/>
    </i>
    <i>
      <x v="206"/>
    </i>
    <i>
      <x v="227"/>
    </i>
    <i>
      <x v="223"/>
    </i>
    <i>
      <x v="219"/>
    </i>
    <i>
      <x v="84"/>
    </i>
    <i>
      <x v="321"/>
    </i>
    <i>
      <x v="124"/>
    </i>
    <i>
      <x v="196"/>
    </i>
    <i>
      <x v="357"/>
    </i>
    <i>
      <x v="122"/>
    </i>
    <i>
      <x v="435"/>
    </i>
    <i>
      <x v="36"/>
    </i>
    <i>
      <x v="212"/>
    </i>
    <i>
      <x v="230"/>
    </i>
    <i>
      <x v="427"/>
    </i>
    <i>
      <x v="185"/>
    </i>
    <i>
      <x v="60"/>
    </i>
    <i>
      <x v="19"/>
    </i>
    <i>
      <x v="269"/>
    </i>
    <i>
      <x v="202"/>
    </i>
    <i>
      <x v="215"/>
    </i>
    <i>
      <x v="97"/>
    </i>
    <i>
      <x v="365"/>
    </i>
    <i>
      <x v="149"/>
    </i>
    <i>
      <x v="12"/>
    </i>
    <i>
      <x v="51"/>
    </i>
    <i>
      <x v="194"/>
    </i>
    <i>
      <x v="214"/>
    </i>
    <i>
      <x v="359"/>
    </i>
    <i>
      <x v="350"/>
    </i>
    <i>
      <x v="370"/>
    </i>
    <i>
      <x v="37"/>
    </i>
    <i>
      <x v="47"/>
    </i>
    <i>
      <x v="57"/>
    </i>
    <i>
      <x v="55"/>
    </i>
    <i>
      <x v="285"/>
    </i>
    <i>
      <x v="136"/>
    </i>
    <i>
      <x v="253"/>
    </i>
    <i>
      <x v="142"/>
    </i>
    <i>
      <x v="158"/>
    </i>
    <i>
      <x v="414"/>
    </i>
    <i>
      <x v="240"/>
    </i>
    <i>
      <x v="143"/>
    </i>
    <i>
      <x v="14"/>
    </i>
    <i>
      <x v="358"/>
    </i>
    <i>
      <x v="61"/>
    </i>
    <i>
      <x v="134"/>
    </i>
    <i>
      <x v="232"/>
    </i>
    <i>
      <x v="413"/>
    </i>
    <i>
      <x v="366"/>
    </i>
    <i>
      <x v="132"/>
    </i>
    <i>
      <x v="351"/>
    </i>
    <i>
      <x v="120"/>
    </i>
    <i>
      <x v="11"/>
    </i>
    <i>
      <x v="275"/>
    </i>
    <i>
      <x v="145"/>
    </i>
    <i>
      <x v="425"/>
    </i>
    <i>
      <x v="58"/>
    </i>
    <i>
      <x v="91"/>
    </i>
    <i>
      <x v="189"/>
    </i>
    <i>
      <x v="141"/>
    </i>
    <i>
      <x v="380"/>
    </i>
    <i>
      <x v="167"/>
    </i>
    <i>
      <x v="336"/>
    </i>
    <i>
      <x v="54"/>
    </i>
    <i>
      <x v="164"/>
    </i>
    <i>
      <x v="17"/>
    </i>
    <i>
      <x v="220"/>
    </i>
    <i>
      <x v="130"/>
    </i>
    <i>
      <x v="308"/>
    </i>
    <i>
      <x v="81"/>
    </i>
    <i>
      <x v="83"/>
    </i>
    <i>
      <x v="238"/>
    </i>
    <i>
      <x v="32"/>
    </i>
    <i>
      <x v="207"/>
    </i>
    <i>
      <x v="67"/>
    </i>
    <i>
      <x v="438"/>
    </i>
    <i>
      <x v="406"/>
    </i>
    <i>
      <x v="119"/>
    </i>
    <i>
      <x v="407"/>
    </i>
    <i>
      <x v="187"/>
    </i>
    <i>
      <x v="113"/>
    </i>
    <i>
      <x v="184"/>
    </i>
    <i>
      <x v="382"/>
    </i>
    <i>
      <x v="247"/>
    </i>
    <i>
      <x v="42"/>
    </i>
    <i>
      <x v="199"/>
    </i>
    <i>
      <x v="98"/>
    </i>
    <i>
      <x v="205"/>
    </i>
    <i>
      <x v="278"/>
    </i>
    <i>
      <x v="364"/>
    </i>
    <i>
      <x v="386"/>
    </i>
    <i>
      <x v="306"/>
    </i>
    <i>
      <x v="163"/>
    </i>
    <i>
      <x v="259"/>
    </i>
    <i>
      <x v="361"/>
    </i>
    <i>
      <x v="248"/>
    </i>
    <i>
      <x v="72"/>
    </i>
    <i>
      <x v="13"/>
    </i>
    <i>
      <x v="404"/>
    </i>
    <i>
      <x v="228"/>
    </i>
    <i>
      <x v="431"/>
    </i>
    <i>
      <x v="262"/>
    </i>
    <i>
      <x v="96"/>
    </i>
    <i>
      <x v="265"/>
    </i>
    <i>
      <x v="209"/>
    </i>
    <i>
      <x v="267"/>
    </i>
    <i>
      <x v="396"/>
    </i>
    <i>
      <x v="268"/>
    </i>
    <i>
      <x v="76"/>
    </i>
    <i>
      <x v="270"/>
    </i>
    <i>
      <x v="151"/>
    </i>
    <i>
      <x v="271"/>
    </i>
    <i>
      <x v="29"/>
    </i>
    <i>
      <x v="273"/>
    </i>
    <i>
      <x v="354"/>
    </i>
    <i>
      <x v="168"/>
    </i>
    <i>
      <x v="39"/>
    </i>
    <i>
      <x v="249"/>
    </i>
    <i>
      <x v="161"/>
    </i>
    <i>
      <x v="117"/>
    </i>
    <i>
      <x v="369"/>
    </i>
    <i>
      <x v="281"/>
    </i>
    <i>
      <x v="144"/>
    </i>
    <i>
      <x v="172"/>
    </i>
    <i>
      <x v="401"/>
    </i>
    <i>
      <x v="288"/>
    </i>
    <i>
      <x v="75"/>
    </i>
    <i>
      <x v="289"/>
    </i>
    <i>
      <x v="411"/>
    </i>
    <i>
      <x v="291"/>
    </i>
    <i>
      <x v="418"/>
    </i>
    <i>
      <x v="176"/>
    </i>
    <i>
      <x v="426"/>
    </i>
    <i>
      <x v="46"/>
    </i>
    <i>
      <x v="154"/>
    </i>
    <i>
      <x v="297"/>
    </i>
    <i>
      <x v="195"/>
    </i>
    <i>
      <x v="78"/>
    </i>
    <i>
      <x v="251"/>
    </i>
    <i>
      <x v="300"/>
    </i>
    <i>
      <x v="355"/>
    </i>
    <i>
      <x v="179"/>
    </i>
    <i>
      <x v="33"/>
    </i>
    <i>
      <x v="304"/>
    </i>
    <i>
      <x v="360"/>
    </i>
    <i>
      <x v="305"/>
    </i>
    <i>
      <x v="160"/>
    </i>
    <i>
      <x v="9"/>
    </i>
    <i>
      <x v="135"/>
    </i>
    <i>
      <x v="375"/>
    </i>
    <i>
      <x v="59"/>
    </i>
    <i>
      <x v="139"/>
    </i>
    <i>
      <x v="99"/>
    </i>
    <i>
      <x v="38"/>
    </i>
    <i>
      <x v="388"/>
    </i>
    <i>
      <x v="138"/>
    </i>
    <i>
      <x v="180"/>
    </i>
    <i>
      <x v="100"/>
    </i>
    <i>
      <x v="182"/>
    </i>
    <i>
      <x v="103"/>
    </i>
    <i>
      <x v="310"/>
    </i>
    <i>
      <x v="64"/>
    </i>
    <i>
      <x v="313"/>
    </i>
    <i>
      <x v="392"/>
    </i>
    <i>
      <x v="314"/>
    </i>
    <i>
      <x v="399"/>
    </i>
    <i>
      <x v="316"/>
    </i>
    <i>
      <x v="403"/>
    </i>
    <i>
      <x v="16"/>
    </i>
    <i>
      <x v="405"/>
    </i>
    <i>
      <x v="319"/>
    </i>
    <i>
      <x v="408"/>
    </i>
    <i>
      <x v="183"/>
    </i>
    <i>
      <x v="85"/>
    </i>
    <i>
      <x v="73"/>
    </i>
    <i>
      <x v="108"/>
    </i>
    <i>
      <x v="328"/>
    </i>
    <i>
      <x v="415"/>
    </i>
    <i>
      <x v="127"/>
    </i>
    <i>
      <x v="229"/>
    </i>
    <i>
      <x v="52"/>
    </i>
    <i>
      <x v="233"/>
    </i>
    <i>
      <x v="53"/>
    </i>
    <i>
      <x v="429"/>
    </i>
    <i>
      <x v="339"/>
    </i>
    <i>
      <x v="432"/>
    </i>
    <i>
      <x v="193"/>
    </i>
    <i>
      <x v="244"/>
    </i>
    <i>
      <x v="343"/>
    </i>
    <i>
      <x v="450"/>
    </i>
    <i>
      <x v="128"/>
    </i>
    <i>
      <x v="197"/>
    </i>
    <i>
      <x v="74"/>
    </i>
    <i>
      <x v="192"/>
    </i>
    <i>
      <x v="439"/>
    </i>
    <i>
      <x v="256"/>
    </i>
    <i>
      <x v="121"/>
    </i>
    <i>
      <x v="44"/>
    </i>
    <i>
      <x v="340"/>
    </i>
    <i>
      <x v="173"/>
    </i>
    <i>
      <x v="277"/>
    </i>
    <i>
      <x v="8"/>
    </i>
    <i>
      <x v="200"/>
    </i>
    <i>
      <x v="372"/>
    </i>
    <i>
      <x v="101"/>
    </i>
    <i>
      <x v="423"/>
    </i>
    <i>
      <x v="123"/>
    </i>
    <i>
      <x v="170"/>
    </i>
    <i>
      <x v="152"/>
    </i>
    <i>
      <x v="90"/>
    </i>
    <i>
      <x v="296"/>
    </i>
    <i>
      <x v="263"/>
    </i>
    <i>
      <x v="347"/>
    </i>
    <i>
      <x v="373"/>
    </i>
    <i>
      <x v="442"/>
    </i>
    <i>
      <x v="318"/>
    </i>
    <i>
      <x v="171"/>
    </i>
    <i>
      <x v="290"/>
    </i>
    <i>
      <x v="231"/>
    </i>
    <i>
      <x v="320"/>
    </i>
    <i>
      <x v="430"/>
    </i>
    <i>
      <x v="377"/>
    </i>
    <i>
      <x v="109"/>
    </i>
    <i>
      <x v="378"/>
    </i>
    <i>
      <x v="111"/>
    </i>
    <i>
      <x v="87"/>
    </i>
    <i>
      <x v="412"/>
    </i>
    <i>
      <x v="181"/>
    </i>
    <i>
      <x v="416"/>
    </i>
    <i>
      <x v="362"/>
    </i>
    <i>
      <x v="255"/>
    </i>
    <i>
      <x v="217"/>
    </i>
    <i>
      <x v="315"/>
    </i>
    <i>
      <x v="383"/>
    </i>
    <i>
      <x v="235"/>
    </i>
    <i>
      <x v="384"/>
    </i>
    <i>
      <x v="303"/>
    </i>
    <i>
      <x v="82"/>
    </i>
    <i>
      <x v="6"/>
    </i>
    <i>
      <x v="22"/>
    </i>
    <i>
      <x v="241"/>
    </i>
    <i>
      <x v="311"/>
    </i>
    <i>
      <x v="444"/>
    </i>
    <i>
      <x v="274"/>
    </i>
    <i>
      <x v="211"/>
    </i>
    <i>
      <x v="63"/>
    </i>
    <i>
      <x v="276"/>
    </i>
    <i>
      <x v="125"/>
    </i>
    <i>
      <x v="312"/>
    </i>
    <i>
      <x v="94"/>
    </i>
    <i>
      <x v="298"/>
    </i>
    <i>
      <x v="165"/>
    </i>
    <i>
      <x v="417"/>
    </i>
    <i>
      <x v="221"/>
    </i>
    <i>
      <x v="419"/>
    </i>
    <i>
      <x v="394"/>
    </i>
    <i>
      <x v="150"/>
    </i>
    <i>
      <x v="395"/>
    </i>
    <i>
      <x v="367"/>
    </i>
    <i>
      <x v="329"/>
    </i>
    <i>
      <x v="129"/>
    </i>
    <i>
      <x v="65"/>
    </i>
    <i>
      <x v="234"/>
    </i>
    <i>
      <x v="66"/>
    </i>
    <i>
      <x v="302"/>
    </i>
    <i>
      <x v="330"/>
    </i>
    <i>
      <x v="80"/>
    </i>
    <i>
      <x v="400"/>
    </i>
    <i>
      <x v="433"/>
    </i>
    <i>
      <x v="25"/>
    </i>
    <i>
      <x v="153"/>
    </i>
    <i>
      <x v="115"/>
    </i>
    <i>
      <x v="239"/>
    </i>
    <i>
      <x v="332"/>
    </i>
    <i>
      <x v="89"/>
    </i>
    <i>
      <x v="177"/>
    </i>
    <i>
      <x v="1"/>
    </i>
    <i>
      <x v="295"/>
    </i>
    <i>
      <x v="243"/>
    </i>
    <i>
      <x v="335"/>
    </i>
    <i>
      <x v="201"/>
    </i>
    <i>
      <x v="105"/>
    </i>
    <i>
      <x v="112"/>
    </i>
    <i>
      <x v="191"/>
    </i>
    <i>
      <x v="337"/>
    </i>
    <i>
      <x v="331"/>
    </i>
    <i>
      <x v="222"/>
    </i>
    <i>
      <x v="225"/>
    </i>
    <i t="grand">
      <x/>
    </i>
  </rowItems>
  <colFields count="1">
    <field x="2"/>
  </colFields>
  <colItems count="3">
    <i>
      <x v="1"/>
    </i>
    <i>
      <x v="3"/>
    </i>
    <i t="grand">
      <x/>
    </i>
  </colItems>
  <dataFields count="1">
    <dataField name="Sum of Amount" fld="10" baseField="0" baseItem="0" numFmtId="165"/>
  </dataFields>
  <formats count="9">
    <format dxfId="926">
      <pivotArea outline="0" collapsedLevelsAreSubtotals="1" fieldPosition="0"/>
    </format>
    <format dxfId="925">
      <pivotArea field="2" type="button" dataOnly="0" labelOnly="1" outline="0" axis="axisCol" fieldPosition="0"/>
    </format>
    <format dxfId="924">
      <pivotArea field="21" type="button" dataOnly="0" labelOnly="1" outline="0"/>
    </format>
    <format dxfId="923">
      <pivotArea field="20" type="button" dataOnly="0" labelOnly="1" outline="0"/>
    </format>
    <format dxfId="922">
      <pivotArea field="9" type="button" dataOnly="0" labelOnly="1" outline="0"/>
    </format>
    <format dxfId="921">
      <pivotArea type="topRight" dataOnly="0" labelOnly="1" outline="0" fieldPosition="0"/>
    </format>
    <format dxfId="920">
      <pivotArea dataOnly="0" labelOnly="1" fieldPosition="0">
        <references count="1">
          <reference field="2" count="2">
            <x v="0"/>
            <x v="3"/>
          </reference>
        </references>
      </pivotArea>
    </format>
    <format dxfId="919">
      <pivotArea dataOnly="0" labelOnly="1" fieldPosition="0">
        <references count="1">
          <reference field="2" count="2" defaultSubtotal="1">
            <x v="0"/>
            <x v="3"/>
          </reference>
        </references>
      </pivotArea>
    </format>
    <format dxfId="91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s://www.desmog.com/canada-proud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eb.archive.org/web/20220404103005/https:/www.elections.ca/fin/oth/thi/advert/tp43/TP-0008_ecr.pdf" TargetMode="External"/><Relationship Id="rId21" Type="http://schemas.openxmlformats.org/officeDocument/2006/relationships/hyperlink" Target="https://web.archive.org/web/20220404103005/https:/www.elections.ca/fin/oth/thi/advert/tp43/TP-0008_ecr.pdf" TargetMode="External"/><Relationship Id="rId42" Type="http://schemas.openxmlformats.org/officeDocument/2006/relationships/hyperlink" Target="https://web.archive.org/web/20220404103005/https:/www.elections.ca/fin/oth/thi/advert/tp43/TP-0008_ecr.pdf" TargetMode="External"/><Relationship Id="rId63" Type="http://schemas.openxmlformats.org/officeDocument/2006/relationships/hyperlink" Target="https://web.archive.org/web/20220404103005/https:/www.elections.ca/fin/oth/thi/advert/tp43/TP-0008_ecr.pdf" TargetMode="External"/><Relationship Id="rId84" Type="http://schemas.openxmlformats.org/officeDocument/2006/relationships/hyperlink" Target="https://web.archive.org/web/20220404103005/https:/www.elections.ca/fin/oth/thi/advert/tp43/TP-0008_ecr.pdf" TargetMode="External"/><Relationship Id="rId138" Type="http://schemas.openxmlformats.org/officeDocument/2006/relationships/hyperlink" Target="https://web.archive.org/web/20220404103005/https:/www.elections.ca/fin/oth/thi/advert/tp43/TP-0008_ecr.pdf" TargetMode="External"/><Relationship Id="rId159" Type="http://schemas.openxmlformats.org/officeDocument/2006/relationships/hyperlink" Target="https://web.archive.org/web/20220404103005/https:/www.elections.ca/fin/oth/thi/advert/tp43/TP-0008_ecr.pdf" TargetMode="External"/><Relationship Id="rId170" Type="http://schemas.openxmlformats.org/officeDocument/2006/relationships/hyperlink" Target="https://web.archive.org/web/20220404103005/https:/www.elections.ca/fin/oth/thi/advert/tp43/TP-0008_ecr.pdf" TargetMode="External"/><Relationship Id="rId191" Type="http://schemas.openxmlformats.org/officeDocument/2006/relationships/hyperlink" Target="https://web.archive.org/web/20220404103005/https:/www.elections.ca/fin/oth/thi/advert/tp43/TP-0008_ecr.pdf" TargetMode="External"/><Relationship Id="rId205" Type="http://schemas.openxmlformats.org/officeDocument/2006/relationships/hyperlink" Target="https://web.archive.org/web/20220404103005/https:/www.elections.ca/fin/oth/thi/advert/tp43/TP-0008_ecr.pdf" TargetMode="External"/><Relationship Id="rId107" Type="http://schemas.openxmlformats.org/officeDocument/2006/relationships/hyperlink" Target="https://web.archive.org/web/20220404103005/https:/www.elections.ca/fin/oth/thi/advert/tp43/TP-0008_ecr.pdf" TargetMode="External"/><Relationship Id="rId11" Type="http://schemas.openxmlformats.org/officeDocument/2006/relationships/hyperlink" Target="https://web.archive.org/web/20220404103005/https:/www.elections.ca/fin/oth/thi/advert/tp43/TP-0008_ecr.pdf" TargetMode="External"/><Relationship Id="rId32" Type="http://schemas.openxmlformats.org/officeDocument/2006/relationships/hyperlink" Target="https://web.archive.org/web/20220404103005/https:/www.elections.ca/fin/oth/thi/advert/tp43/TP-0008_ecr.pdf" TargetMode="External"/><Relationship Id="rId53" Type="http://schemas.openxmlformats.org/officeDocument/2006/relationships/hyperlink" Target="https://web.archive.org/web/20220404103005/https:/www.elections.ca/fin/oth/thi/advert/tp43/TP-0008_ecr.pdf" TargetMode="External"/><Relationship Id="rId74" Type="http://schemas.openxmlformats.org/officeDocument/2006/relationships/hyperlink" Target="https://web.archive.org/web/20220404103005/https:/www.elections.ca/fin/oth/thi/advert/tp43/TP-0008_ecr.pdf" TargetMode="External"/><Relationship Id="rId128" Type="http://schemas.openxmlformats.org/officeDocument/2006/relationships/hyperlink" Target="https://web.archive.org/web/20220404103005/https:/www.elections.ca/fin/oth/thi/advert/tp43/TP-0008_ecr.pdf" TargetMode="External"/><Relationship Id="rId149" Type="http://schemas.openxmlformats.org/officeDocument/2006/relationships/hyperlink" Target="https://web.archive.org/web/20220404103005/https:/www.elections.ca/fin/oth/thi/advert/tp43/TP-0008_ecr.pdf" TargetMode="External"/><Relationship Id="rId5" Type="http://schemas.openxmlformats.org/officeDocument/2006/relationships/hyperlink" Target="https://web.archive.org/web/20220404103005/https:/www.elections.ca/fin/oth/thi/advert/tp43/TP-0008_ecr.pdf" TargetMode="External"/><Relationship Id="rId95" Type="http://schemas.openxmlformats.org/officeDocument/2006/relationships/hyperlink" Target="https://web.archive.org/web/20220404103005/https:/www.elections.ca/fin/oth/thi/advert/tp43/TP-0008_ecr.pdf" TargetMode="External"/><Relationship Id="rId160" Type="http://schemas.openxmlformats.org/officeDocument/2006/relationships/hyperlink" Target="https://web.archive.org/web/20220404103005/https:/www.elections.ca/fin/oth/thi/advert/tp43/TP-0008_ecr.pdf" TargetMode="External"/><Relationship Id="rId181" Type="http://schemas.openxmlformats.org/officeDocument/2006/relationships/hyperlink" Target="https://web.archive.org/web/20220404103005/https:/www.elections.ca/fin/oth/thi/advert/tp43/TP-0008_ecr.pdf" TargetMode="External"/><Relationship Id="rId216" Type="http://schemas.openxmlformats.org/officeDocument/2006/relationships/hyperlink" Target="https://web.archive.org/web/20220404103005/https:/www.elections.ca/fin/oth/thi/advert/tp43/TP-0008_ecr.pdf" TargetMode="External"/><Relationship Id="rId22" Type="http://schemas.openxmlformats.org/officeDocument/2006/relationships/hyperlink" Target="https://web.archive.org/web/20220404103005/https:/www.elections.ca/fin/oth/thi/advert/tp43/TP-0008_ecr.pdf" TargetMode="External"/><Relationship Id="rId43" Type="http://schemas.openxmlformats.org/officeDocument/2006/relationships/hyperlink" Target="https://web.archive.org/web/20220404103005/https:/www.elections.ca/fin/oth/thi/advert/tp43/TP-0008_ecr.pdf" TargetMode="External"/><Relationship Id="rId64" Type="http://schemas.openxmlformats.org/officeDocument/2006/relationships/hyperlink" Target="https://web.archive.org/web/20220404103005/https:/www.elections.ca/fin/oth/thi/advert/tp43/TP-0008_ecr.pdf" TargetMode="External"/><Relationship Id="rId118" Type="http://schemas.openxmlformats.org/officeDocument/2006/relationships/hyperlink" Target="https://web.archive.org/web/20220404103005/https:/www.elections.ca/fin/oth/thi/advert/tp43/TP-0008_ecr.pdf" TargetMode="External"/><Relationship Id="rId139" Type="http://schemas.openxmlformats.org/officeDocument/2006/relationships/hyperlink" Target="https://web.archive.org/web/20220404103005/https:/www.elections.ca/fin/oth/thi/advert/tp43/TP-0008_ecr.pdf" TargetMode="External"/><Relationship Id="rId85" Type="http://schemas.openxmlformats.org/officeDocument/2006/relationships/hyperlink" Target="https://web.archive.org/web/20220404103005/https:/www.elections.ca/fin/oth/thi/advert/tp43/TP-0008_ecr.pdf" TargetMode="External"/><Relationship Id="rId150" Type="http://schemas.openxmlformats.org/officeDocument/2006/relationships/hyperlink" Target="https://web.archive.org/web/20220404103005/https:/www.elections.ca/fin/oth/thi/advert/tp43/TP-0008_ecr.pdf" TargetMode="External"/><Relationship Id="rId171" Type="http://schemas.openxmlformats.org/officeDocument/2006/relationships/hyperlink" Target="https://web.archive.org/web/20220404103005/https:/www.elections.ca/fin/oth/thi/advert/tp43/TP-0008_ecr.pdf" TargetMode="External"/><Relationship Id="rId192" Type="http://schemas.openxmlformats.org/officeDocument/2006/relationships/hyperlink" Target="https://web.archive.org/web/20220404103005/https:/www.elections.ca/fin/oth/thi/advert/tp43/TP-0008_ecr.pdf" TargetMode="External"/><Relationship Id="rId206" Type="http://schemas.openxmlformats.org/officeDocument/2006/relationships/hyperlink" Target="https://web.archive.org/web/20220404103005/https:/www.elections.ca/fin/oth/thi/advert/tp43/TP-0008_ecr.pdf" TargetMode="External"/><Relationship Id="rId12" Type="http://schemas.openxmlformats.org/officeDocument/2006/relationships/hyperlink" Target="https://web.archive.org/web/20220404103005/https:/www.elections.ca/fin/oth/thi/advert/tp43/TP-0008_ecr.pdf" TargetMode="External"/><Relationship Id="rId33" Type="http://schemas.openxmlformats.org/officeDocument/2006/relationships/hyperlink" Target="https://web.archive.org/web/20220404103005/https:/www.elections.ca/fin/oth/thi/advert/tp43/TP-0008_ecr.pdf" TargetMode="External"/><Relationship Id="rId108" Type="http://schemas.openxmlformats.org/officeDocument/2006/relationships/hyperlink" Target="https://web.archive.org/web/20220404103005/https:/www.elections.ca/fin/oth/thi/advert/tp43/TP-0008_ecr.pdf" TargetMode="External"/><Relationship Id="rId129" Type="http://schemas.openxmlformats.org/officeDocument/2006/relationships/hyperlink" Target="https://web.archive.org/web/20220404103005/https:/www.elections.ca/fin/oth/thi/advert/tp43/TP-0008_ecr.pdf" TargetMode="External"/><Relationship Id="rId54" Type="http://schemas.openxmlformats.org/officeDocument/2006/relationships/hyperlink" Target="https://web.archive.org/web/20220404103005/https:/www.elections.ca/fin/oth/thi/advert/tp43/TP-0008_ecr.pdf" TargetMode="External"/><Relationship Id="rId75" Type="http://schemas.openxmlformats.org/officeDocument/2006/relationships/hyperlink" Target="https://web.archive.org/web/20220404103005/https:/www.elections.ca/fin/oth/thi/advert/tp43/TP-0008_ecr.pdf" TargetMode="External"/><Relationship Id="rId96" Type="http://schemas.openxmlformats.org/officeDocument/2006/relationships/hyperlink" Target="https://web.archive.org/web/20220404103005/https:/www.elections.ca/fin/oth/thi/advert/tp43/TP-0008_ecr.pdf" TargetMode="External"/><Relationship Id="rId140" Type="http://schemas.openxmlformats.org/officeDocument/2006/relationships/hyperlink" Target="https://web.archive.org/web/20220404103005/https:/www.elections.ca/fin/oth/thi/advert/tp43/TP-0008_ecr.pdf" TargetMode="External"/><Relationship Id="rId161" Type="http://schemas.openxmlformats.org/officeDocument/2006/relationships/hyperlink" Target="https://web.archive.org/web/20220404103005/https:/www.elections.ca/fin/oth/thi/advert/tp43/TP-0008_ecr.pdf" TargetMode="External"/><Relationship Id="rId182" Type="http://schemas.openxmlformats.org/officeDocument/2006/relationships/hyperlink" Target="https://web.archive.org/web/20220404103005/https:/www.elections.ca/fin/oth/thi/advert/tp43/TP-0008_ecr.pdf" TargetMode="External"/><Relationship Id="rId217" Type="http://schemas.openxmlformats.org/officeDocument/2006/relationships/hyperlink" Target="https://web.archive.org/web/20220404103005/https:/www.elections.ca/fin/oth/thi/advert/tp43/TP-0008_ecr.pdf" TargetMode="External"/><Relationship Id="rId6" Type="http://schemas.openxmlformats.org/officeDocument/2006/relationships/hyperlink" Target="https://web.archive.org/web/20220404103005/https:/www.elections.ca/fin/oth/thi/advert/tp43/TP-0008_ecr.pdf" TargetMode="External"/><Relationship Id="rId23" Type="http://schemas.openxmlformats.org/officeDocument/2006/relationships/hyperlink" Target="https://web.archive.org/web/20220404103005/https:/www.elections.ca/fin/oth/thi/advert/tp43/TP-0008_ecr.pdf" TargetMode="External"/><Relationship Id="rId119" Type="http://schemas.openxmlformats.org/officeDocument/2006/relationships/hyperlink" Target="https://web.archive.org/web/20220404103005/https:/www.elections.ca/fin/oth/thi/advert/tp43/TP-0008_ecr.pdf" TargetMode="External"/><Relationship Id="rId44" Type="http://schemas.openxmlformats.org/officeDocument/2006/relationships/hyperlink" Target="https://web.archive.org/web/20220404103005/https:/www.elections.ca/fin/oth/thi/advert/tp43/TP-0008_ecr.pdf" TargetMode="External"/><Relationship Id="rId65" Type="http://schemas.openxmlformats.org/officeDocument/2006/relationships/hyperlink" Target="https://web.archive.org/web/20220404103005/https:/www.elections.ca/fin/oth/thi/advert/tp43/TP-0008_ecr.pdf" TargetMode="External"/><Relationship Id="rId86" Type="http://schemas.openxmlformats.org/officeDocument/2006/relationships/hyperlink" Target="https://web.archive.org/web/20220404103005/https:/www.elections.ca/fin/oth/thi/advert/tp43/TP-0008_ecr.pdf" TargetMode="External"/><Relationship Id="rId130" Type="http://schemas.openxmlformats.org/officeDocument/2006/relationships/hyperlink" Target="https://web.archive.org/web/20220404103005/https:/www.elections.ca/fin/oth/thi/advert/tp43/TP-0008_ecr.pdf" TargetMode="External"/><Relationship Id="rId151" Type="http://schemas.openxmlformats.org/officeDocument/2006/relationships/hyperlink" Target="https://web.archive.org/web/20220404103005/https:/www.elections.ca/fin/oth/thi/advert/tp43/TP-0008_ecr.pdf" TargetMode="External"/><Relationship Id="rId172" Type="http://schemas.openxmlformats.org/officeDocument/2006/relationships/hyperlink" Target="https://web.archive.org/web/20220404103005/https:/www.elections.ca/fin/oth/thi/advert/tp43/TP-0008_ecr.pdf" TargetMode="External"/><Relationship Id="rId193" Type="http://schemas.openxmlformats.org/officeDocument/2006/relationships/hyperlink" Target="https://web.archive.org/web/20220404103005/https:/www.elections.ca/fin/oth/thi/advert/tp43/TP-0008_ecr.pdf" TargetMode="External"/><Relationship Id="rId207" Type="http://schemas.openxmlformats.org/officeDocument/2006/relationships/hyperlink" Target="https://web.archive.org/web/20220404103005/https:/www.elections.ca/fin/oth/thi/advert/tp43/TP-0008_ecr.pdf" TargetMode="External"/><Relationship Id="rId13" Type="http://schemas.openxmlformats.org/officeDocument/2006/relationships/hyperlink" Target="https://web.archive.org/web/20220404103005/https:/www.elections.ca/fin/oth/thi/advert/tp43/TP-0008_ecr.pdf" TargetMode="External"/><Relationship Id="rId109" Type="http://schemas.openxmlformats.org/officeDocument/2006/relationships/hyperlink" Target="https://web.archive.org/web/20220404103005/https:/www.elections.ca/fin/oth/thi/advert/tp43/TP-0008_ecr.pdf" TargetMode="External"/><Relationship Id="rId34" Type="http://schemas.openxmlformats.org/officeDocument/2006/relationships/hyperlink" Target="https://web.archive.org/web/20220404103005/https:/www.elections.ca/fin/oth/thi/advert/tp43/TP-0008_ecr.pdf" TargetMode="External"/><Relationship Id="rId55" Type="http://schemas.openxmlformats.org/officeDocument/2006/relationships/hyperlink" Target="https://web.archive.org/web/20220404103005/https:/www.elections.ca/fin/oth/thi/advert/tp43/TP-0008_ecr.pdf" TargetMode="External"/><Relationship Id="rId76" Type="http://schemas.openxmlformats.org/officeDocument/2006/relationships/hyperlink" Target="https://web.archive.org/web/20220404103005/https:/www.elections.ca/fin/oth/thi/advert/tp43/TP-0008_ecr.pdf" TargetMode="External"/><Relationship Id="rId97" Type="http://schemas.openxmlformats.org/officeDocument/2006/relationships/hyperlink" Target="https://web.archive.org/web/20220404103005/https:/www.elections.ca/fin/oth/thi/advert/tp43/TP-0008_ecr.pdf" TargetMode="External"/><Relationship Id="rId120" Type="http://schemas.openxmlformats.org/officeDocument/2006/relationships/hyperlink" Target="https://web.archive.org/web/20220404103005/https:/www.elections.ca/fin/oth/thi/advert/tp43/TP-0008_ecr.pdf" TargetMode="External"/><Relationship Id="rId141" Type="http://schemas.openxmlformats.org/officeDocument/2006/relationships/hyperlink" Target="https://web.archive.org/web/20220404103005/https:/www.elections.ca/fin/oth/thi/advert/tp43/TP-0008_ecr.pdf" TargetMode="External"/><Relationship Id="rId7" Type="http://schemas.openxmlformats.org/officeDocument/2006/relationships/hyperlink" Target="https://web.archive.org/web/20220404103005/https:/www.elections.ca/fin/oth/thi/advert/tp43/TP-0008_ecr.pdf" TargetMode="External"/><Relationship Id="rId162" Type="http://schemas.openxmlformats.org/officeDocument/2006/relationships/hyperlink" Target="https://web.archive.org/web/20220404103005/https:/www.elections.ca/fin/oth/thi/advert/tp43/TP-0008_ecr.pdf" TargetMode="External"/><Relationship Id="rId183" Type="http://schemas.openxmlformats.org/officeDocument/2006/relationships/hyperlink" Target="https://web.archive.org/web/20220404103005/https:/www.elections.ca/fin/oth/thi/advert/tp43/TP-0008_ecr.pdf" TargetMode="External"/><Relationship Id="rId218" Type="http://schemas.openxmlformats.org/officeDocument/2006/relationships/hyperlink" Target="https://web.archive.org/web/20220404103005/https:/www.elections.ca/fin/oth/thi/advert/tp43/TP-0008_ecr.pdf" TargetMode="External"/><Relationship Id="rId24" Type="http://schemas.openxmlformats.org/officeDocument/2006/relationships/hyperlink" Target="https://web.archive.org/web/20220404103005/https:/www.elections.ca/fin/oth/thi/advert/tp43/TP-0008_ecr.pdf" TargetMode="External"/><Relationship Id="rId45" Type="http://schemas.openxmlformats.org/officeDocument/2006/relationships/hyperlink" Target="https://web.archive.org/web/20220404103005/https:/www.elections.ca/fin/oth/thi/advert/tp43/TP-0008_ecr.pdf" TargetMode="External"/><Relationship Id="rId66" Type="http://schemas.openxmlformats.org/officeDocument/2006/relationships/hyperlink" Target="https://web.archive.org/web/20220404103005/https:/www.elections.ca/fin/oth/thi/advert/tp43/TP-0008_ecr.pdf" TargetMode="External"/><Relationship Id="rId87" Type="http://schemas.openxmlformats.org/officeDocument/2006/relationships/hyperlink" Target="https://web.archive.org/web/20220404103005/https:/www.elections.ca/fin/oth/thi/advert/tp43/TP-0008_ecr.pdf" TargetMode="External"/><Relationship Id="rId110" Type="http://schemas.openxmlformats.org/officeDocument/2006/relationships/hyperlink" Target="https://web.archive.org/web/20220404103005/https:/www.elections.ca/fin/oth/thi/advert/tp43/TP-0008_ecr.pdf" TargetMode="External"/><Relationship Id="rId131" Type="http://schemas.openxmlformats.org/officeDocument/2006/relationships/hyperlink" Target="https://web.archive.org/web/20220404103005/https:/www.elections.ca/fin/oth/thi/advert/tp43/TP-0008_ecr.pdf" TargetMode="External"/><Relationship Id="rId152" Type="http://schemas.openxmlformats.org/officeDocument/2006/relationships/hyperlink" Target="https://web.archive.org/web/20220404103005/https:/www.elections.ca/fin/oth/thi/advert/tp43/TP-0008_ecr.pdf" TargetMode="External"/><Relationship Id="rId173" Type="http://schemas.openxmlformats.org/officeDocument/2006/relationships/hyperlink" Target="https://web.archive.org/web/20220404103005/https:/www.elections.ca/fin/oth/thi/advert/tp43/TP-0008_ecr.pdf" TargetMode="External"/><Relationship Id="rId194" Type="http://schemas.openxmlformats.org/officeDocument/2006/relationships/hyperlink" Target="https://web.archive.org/web/20220404103005/https:/www.elections.ca/fin/oth/thi/advert/tp43/TP-0008_ecr.pdf" TargetMode="External"/><Relationship Id="rId208" Type="http://schemas.openxmlformats.org/officeDocument/2006/relationships/hyperlink" Target="https://web.archive.org/web/20220404103005/https:/www.elections.ca/fin/oth/thi/advert/tp43/TP-0008_ecr.pdf" TargetMode="External"/><Relationship Id="rId14" Type="http://schemas.openxmlformats.org/officeDocument/2006/relationships/hyperlink" Target="https://web.archive.org/web/20220404103005/https:/www.elections.ca/fin/oth/thi/advert/tp43/TP-0008_ecr.pdf" TargetMode="External"/><Relationship Id="rId35" Type="http://schemas.openxmlformats.org/officeDocument/2006/relationships/hyperlink" Target="https://web.archive.org/web/20220404103005/https:/www.elections.ca/fin/oth/thi/advert/tp43/TP-0008_ecr.pdf" TargetMode="External"/><Relationship Id="rId56" Type="http://schemas.openxmlformats.org/officeDocument/2006/relationships/hyperlink" Target="https://web.archive.org/web/20220404103005/https:/www.elections.ca/fin/oth/thi/advert/tp43/TP-0008_ecr.pdf" TargetMode="External"/><Relationship Id="rId77" Type="http://schemas.openxmlformats.org/officeDocument/2006/relationships/hyperlink" Target="https://web.archive.org/web/20220404103005/https:/www.elections.ca/fin/oth/thi/advert/tp43/TP-0008_ecr.pdf" TargetMode="External"/><Relationship Id="rId100" Type="http://schemas.openxmlformats.org/officeDocument/2006/relationships/hyperlink" Target="https://web.archive.org/web/20220404103005/https:/www.elections.ca/fin/oth/thi/advert/tp43/TP-0008_ecr.pdf" TargetMode="External"/><Relationship Id="rId8" Type="http://schemas.openxmlformats.org/officeDocument/2006/relationships/hyperlink" Target="https://web.archive.org/web/20220404103005/https:/www.elections.ca/fin/oth/thi/advert/tp43/TP-0008_ecr.pdf" TargetMode="External"/><Relationship Id="rId51" Type="http://schemas.openxmlformats.org/officeDocument/2006/relationships/hyperlink" Target="https://web.archive.org/web/20220404103005/https:/www.elections.ca/fin/oth/thi/advert/tp43/TP-0008_ecr.pdf" TargetMode="External"/><Relationship Id="rId72" Type="http://schemas.openxmlformats.org/officeDocument/2006/relationships/hyperlink" Target="https://web.archive.org/web/20220404103005/https:/www.elections.ca/fin/oth/thi/advert/tp43/TP-0008_ecr.pdf" TargetMode="External"/><Relationship Id="rId93" Type="http://schemas.openxmlformats.org/officeDocument/2006/relationships/hyperlink" Target="https://web.archive.org/web/20220404103005/https:/www.elections.ca/fin/oth/thi/advert/tp43/TP-0008_ecr.pdf" TargetMode="External"/><Relationship Id="rId98" Type="http://schemas.openxmlformats.org/officeDocument/2006/relationships/hyperlink" Target="https://web.archive.org/web/20220404103005/https:/www.elections.ca/fin/oth/thi/advert/tp43/TP-0008_ecr.pdf" TargetMode="External"/><Relationship Id="rId121" Type="http://schemas.openxmlformats.org/officeDocument/2006/relationships/hyperlink" Target="https://web.archive.org/web/20220404103005/https:/www.elections.ca/fin/oth/thi/advert/tp43/TP-0008_ecr.pdf" TargetMode="External"/><Relationship Id="rId142" Type="http://schemas.openxmlformats.org/officeDocument/2006/relationships/hyperlink" Target="https://web.archive.org/web/20220404103005/https:/www.elections.ca/fin/oth/thi/advert/tp43/TP-0008_ecr.pdf" TargetMode="External"/><Relationship Id="rId163" Type="http://schemas.openxmlformats.org/officeDocument/2006/relationships/hyperlink" Target="https://web.archive.org/web/20220404103005/https:/www.elections.ca/fin/oth/thi/advert/tp43/TP-0008_ecr.pdf" TargetMode="External"/><Relationship Id="rId184" Type="http://schemas.openxmlformats.org/officeDocument/2006/relationships/hyperlink" Target="https://web.archive.org/web/20220404103005/https:/www.elections.ca/fin/oth/thi/advert/tp43/TP-0008_ecr.pdf" TargetMode="External"/><Relationship Id="rId189" Type="http://schemas.openxmlformats.org/officeDocument/2006/relationships/hyperlink" Target="https://web.archive.org/web/20220404103005/https:/www.elections.ca/fin/oth/thi/advert/tp43/TP-0008_ecr.pdf" TargetMode="External"/><Relationship Id="rId219" Type="http://schemas.openxmlformats.org/officeDocument/2006/relationships/hyperlink" Target="https://web.archive.org/web/20220404103005/https:/www.elections.ca/fin/oth/thi/advert/tp43/TP-0008_ecr.pdf" TargetMode="External"/><Relationship Id="rId3" Type="http://schemas.openxmlformats.org/officeDocument/2006/relationships/hyperlink" Target="https://web.archive.org/web/20220404103005/https:/www.elections.ca/fin/oth/thi/advert/tp43/TP-0008_ecr.pdf" TargetMode="External"/><Relationship Id="rId214" Type="http://schemas.openxmlformats.org/officeDocument/2006/relationships/hyperlink" Target="https://web.archive.org/web/20220404103005/https:/www.elections.ca/fin/oth/thi/advert/tp43/TP-0008_ecr.pdf" TargetMode="External"/><Relationship Id="rId25" Type="http://schemas.openxmlformats.org/officeDocument/2006/relationships/hyperlink" Target="https://web.archive.org/web/20220404103005/https:/www.elections.ca/fin/oth/thi/advert/tp43/TP-0008_ecr.pdf" TargetMode="External"/><Relationship Id="rId46" Type="http://schemas.openxmlformats.org/officeDocument/2006/relationships/hyperlink" Target="https://web.archive.org/web/20220404103005/https:/www.elections.ca/fin/oth/thi/advert/tp43/TP-0008_ecr.pdf" TargetMode="External"/><Relationship Id="rId67" Type="http://schemas.openxmlformats.org/officeDocument/2006/relationships/hyperlink" Target="https://web.archive.org/web/20220404103005/https:/www.elections.ca/fin/oth/thi/advert/tp43/TP-0008_ecr.pdf" TargetMode="External"/><Relationship Id="rId116" Type="http://schemas.openxmlformats.org/officeDocument/2006/relationships/hyperlink" Target="https://web.archive.org/web/20220404103005/https:/www.elections.ca/fin/oth/thi/advert/tp43/TP-0008_ecr.pdf" TargetMode="External"/><Relationship Id="rId137" Type="http://schemas.openxmlformats.org/officeDocument/2006/relationships/hyperlink" Target="https://web.archive.org/web/20220404103005/https:/www.elections.ca/fin/oth/thi/advert/tp43/TP-0008_ecr.pdf" TargetMode="External"/><Relationship Id="rId158" Type="http://schemas.openxmlformats.org/officeDocument/2006/relationships/hyperlink" Target="https://web.archive.org/web/20220404103005/https:/www.elections.ca/fin/oth/thi/advert/tp43/TP-0008_ecr.pdf" TargetMode="External"/><Relationship Id="rId20" Type="http://schemas.openxmlformats.org/officeDocument/2006/relationships/hyperlink" Target="https://web.archive.org/web/20220404103005/https:/www.elections.ca/fin/oth/thi/advert/tp43/TP-0008_ecr.pdf" TargetMode="External"/><Relationship Id="rId41" Type="http://schemas.openxmlformats.org/officeDocument/2006/relationships/hyperlink" Target="https://web.archive.org/web/20220404103005/https:/www.elections.ca/fin/oth/thi/advert/tp43/TP-0008_ecr.pdf" TargetMode="External"/><Relationship Id="rId62" Type="http://schemas.openxmlformats.org/officeDocument/2006/relationships/hyperlink" Target="https://web.archive.org/web/20220404103005/https:/www.elections.ca/fin/oth/thi/advert/tp43/TP-0008_ecr.pdf" TargetMode="External"/><Relationship Id="rId83" Type="http://schemas.openxmlformats.org/officeDocument/2006/relationships/hyperlink" Target="https://web.archive.org/web/20220404103005/https:/www.elections.ca/fin/oth/thi/advert/tp43/TP-0008_ecr.pdf" TargetMode="External"/><Relationship Id="rId88" Type="http://schemas.openxmlformats.org/officeDocument/2006/relationships/hyperlink" Target="https://web.archive.org/web/20220404103005/https:/www.elections.ca/fin/oth/thi/advert/tp43/TP-0008_ecr.pdf" TargetMode="External"/><Relationship Id="rId111" Type="http://schemas.openxmlformats.org/officeDocument/2006/relationships/hyperlink" Target="https://web.archive.org/web/20220404103005/https:/www.elections.ca/fin/oth/thi/advert/tp43/TP-0008_ecr.pdf" TargetMode="External"/><Relationship Id="rId132" Type="http://schemas.openxmlformats.org/officeDocument/2006/relationships/hyperlink" Target="https://web.archive.org/web/20220404103005/https:/www.elections.ca/fin/oth/thi/advert/tp43/TP-0008_ecr.pdf" TargetMode="External"/><Relationship Id="rId153" Type="http://schemas.openxmlformats.org/officeDocument/2006/relationships/hyperlink" Target="https://web.archive.org/web/20220404103005/https:/www.elections.ca/fin/oth/thi/advert/tp43/TP-0008_ecr.pdf" TargetMode="External"/><Relationship Id="rId174" Type="http://schemas.openxmlformats.org/officeDocument/2006/relationships/hyperlink" Target="https://web.archive.org/web/20220404103005/https:/www.elections.ca/fin/oth/thi/advert/tp43/TP-0008_ecr.pdf" TargetMode="External"/><Relationship Id="rId179" Type="http://schemas.openxmlformats.org/officeDocument/2006/relationships/hyperlink" Target="https://web.archive.org/web/20220404103005/https:/www.elections.ca/fin/oth/thi/advert/tp43/TP-0008_ecr.pdf" TargetMode="External"/><Relationship Id="rId195" Type="http://schemas.openxmlformats.org/officeDocument/2006/relationships/hyperlink" Target="https://web.archive.org/web/20220404103005/https:/www.elections.ca/fin/oth/thi/advert/tp43/TP-0008_ecr.pdf" TargetMode="External"/><Relationship Id="rId209" Type="http://schemas.openxmlformats.org/officeDocument/2006/relationships/hyperlink" Target="https://web.archive.org/web/20220404103005/https:/www.elections.ca/fin/oth/thi/advert/tp43/TP-0008_ecr.pdf" TargetMode="External"/><Relationship Id="rId190" Type="http://schemas.openxmlformats.org/officeDocument/2006/relationships/hyperlink" Target="https://web.archive.org/web/20220404103005/https:/www.elections.ca/fin/oth/thi/advert/tp43/TP-0008_ecr.pdf" TargetMode="External"/><Relationship Id="rId204" Type="http://schemas.openxmlformats.org/officeDocument/2006/relationships/hyperlink" Target="https://web.archive.org/web/20220404103005/https:/www.elections.ca/fin/oth/thi/advert/tp43/TP-0008_ecr.pdf" TargetMode="External"/><Relationship Id="rId220" Type="http://schemas.openxmlformats.org/officeDocument/2006/relationships/hyperlink" Target="https://web.archive.org/web/20220404103005/https:/www.elections.ca/fin/oth/thi/advert/tp43/TP-0008_ecr.pdf" TargetMode="External"/><Relationship Id="rId15" Type="http://schemas.openxmlformats.org/officeDocument/2006/relationships/hyperlink" Target="https://web.archive.org/web/20220404103005/https:/www.elections.ca/fin/oth/thi/advert/tp43/TP-0008_ecr.pdf" TargetMode="External"/><Relationship Id="rId36" Type="http://schemas.openxmlformats.org/officeDocument/2006/relationships/hyperlink" Target="https://web.archive.org/web/20220404103005/https:/www.elections.ca/fin/oth/thi/advert/tp43/TP-0008_ecr.pdf" TargetMode="External"/><Relationship Id="rId57" Type="http://schemas.openxmlformats.org/officeDocument/2006/relationships/hyperlink" Target="https://web.archive.org/web/20220404103005/https:/www.elections.ca/fin/oth/thi/advert/tp43/TP-0008_ecr.pdf" TargetMode="External"/><Relationship Id="rId106" Type="http://schemas.openxmlformats.org/officeDocument/2006/relationships/hyperlink" Target="https://web.archive.org/web/20220404103005/https:/www.elections.ca/fin/oth/thi/advert/tp43/TP-0008_ecr.pdf" TargetMode="External"/><Relationship Id="rId127" Type="http://schemas.openxmlformats.org/officeDocument/2006/relationships/hyperlink" Target="https://web.archive.org/web/20220404103005/https:/www.elections.ca/fin/oth/thi/advert/tp43/TP-0008_ecr.pdf" TargetMode="External"/><Relationship Id="rId10" Type="http://schemas.openxmlformats.org/officeDocument/2006/relationships/hyperlink" Target="https://web.archive.org/web/20220404103005/https:/www.elections.ca/fin/oth/thi/advert/tp43/TP-0008_ecr.pdf" TargetMode="External"/><Relationship Id="rId31" Type="http://schemas.openxmlformats.org/officeDocument/2006/relationships/hyperlink" Target="https://web.archive.org/web/20220404103005/https:/www.elections.ca/fin/oth/thi/advert/tp43/TP-0008_ecr.pdf" TargetMode="External"/><Relationship Id="rId52" Type="http://schemas.openxmlformats.org/officeDocument/2006/relationships/hyperlink" Target="https://web.archive.org/web/20220404103005/https:/www.elections.ca/fin/oth/thi/advert/tp43/TP-0008_ecr.pdf" TargetMode="External"/><Relationship Id="rId73" Type="http://schemas.openxmlformats.org/officeDocument/2006/relationships/hyperlink" Target="https://web.archive.org/web/20220404103005/https:/www.elections.ca/fin/oth/thi/advert/tp43/TP-0008_ecr.pdf" TargetMode="External"/><Relationship Id="rId78" Type="http://schemas.openxmlformats.org/officeDocument/2006/relationships/hyperlink" Target="https://web.archive.org/web/20220404103005/https:/www.elections.ca/fin/oth/thi/advert/tp43/TP-0008_ecr.pdf" TargetMode="External"/><Relationship Id="rId94" Type="http://schemas.openxmlformats.org/officeDocument/2006/relationships/hyperlink" Target="https://web.archive.org/web/20220404103005/https:/www.elections.ca/fin/oth/thi/advert/tp43/TP-0008_ecr.pdf" TargetMode="External"/><Relationship Id="rId99" Type="http://schemas.openxmlformats.org/officeDocument/2006/relationships/hyperlink" Target="https://web.archive.org/web/20220404103005/https:/www.elections.ca/fin/oth/thi/advert/tp43/TP-0008_ecr.pdf" TargetMode="External"/><Relationship Id="rId101" Type="http://schemas.openxmlformats.org/officeDocument/2006/relationships/hyperlink" Target="https://web.archive.org/web/20220404103005/https:/www.elections.ca/fin/oth/thi/advert/tp43/TP-0008_ecr.pdf" TargetMode="External"/><Relationship Id="rId122" Type="http://schemas.openxmlformats.org/officeDocument/2006/relationships/hyperlink" Target="https://web.archive.org/web/20220404103005/https:/www.elections.ca/fin/oth/thi/advert/tp43/TP-0008_ecr.pdf" TargetMode="External"/><Relationship Id="rId143" Type="http://schemas.openxmlformats.org/officeDocument/2006/relationships/hyperlink" Target="https://web.archive.org/web/20220404103005/https:/www.elections.ca/fin/oth/thi/advert/tp43/TP-0008_ecr.pdf" TargetMode="External"/><Relationship Id="rId148" Type="http://schemas.openxmlformats.org/officeDocument/2006/relationships/hyperlink" Target="https://web.archive.org/web/20220404103005/https:/www.elections.ca/fin/oth/thi/advert/tp43/TP-0008_ecr.pdf" TargetMode="External"/><Relationship Id="rId164" Type="http://schemas.openxmlformats.org/officeDocument/2006/relationships/hyperlink" Target="https://web.archive.org/web/20220404103005/https:/www.elections.ca/fin/oth/thi/advert/tp43/TP-0008_ecr.pdf" TargetMode="External"/><Relationship Id="rId169" Type="http://schemas.openxmlformats.org/officeDocument/2006/relationships/hyperlink" Target="https://web.archive.org/web/20220404103005/https:/www.elections.ca/fin/oth/thi/advert/tp43/TP-0008_ecr.pdf" TargetMode="External"/><Relationship Id="rId185" Type="http://schemas.openxmlformats.org/officeDocument/2006/relationships/hyperlink" Target="https://web.archive.org/web/20220404103005/https:/www.elections.ca/fin/oth/thi/advert/tp43/TP-0008_ecr.pdf" TargetMode="External"/><Relationship Id="rId4" Type="http://schemas.openxmlformats.org/officeDocument/2006/relationships/hyperlink" Target="https://web.archive.org/web/20220404103005/https:/www.elections.ca/fin/oth/thi/advert/tp43/TP-0008_ecr.pdf" TargetMode="External"/><Relationship Id="rId9" Type="http://schemas.openxmlformats.org/officeDocument/2006/relationships/hyperlink" Target="https://web.archive.org/web/20220404103005/https:/www.elections.ca/fin/oth/thi/advert/tp43/TP-0008_ecr.pdf" TargetMode="External"/><Relationship Id="rId180" Type="http://schemas.openxmlformats.org/officeDocument/2006/relationships/hyperlink" Target="https://web.archive.org/web/20220404103005/https:/www.elections.ca/fin/oth/thi/advert/tp43/TP-0008_ecr.pdf" TargetMode="External"/><Relationship Id="rId210" Type="http://schemas.openxmlformats.org/officeDocument/2006/relationships/hyperlink" Target="https://web.archive.org/web/20220404103005/https:/www.elections.ca/fin/oth/thi/advert/tp43/TP-0008_ecr.pdf" TargetMode="External"/><Relationship Id="rId215" Type="http://schemas.openxmlformats.org/officeDocument/2006/relationships/hyperlink" Target="https://web.archive.org/web/20220404103005/https:/www.elections.ca/fin/oth/thi/advert/tp43/TP-0008_ecr.pdf" TargetMode="External"/><Relationship Id="rId26" Type="http://schemas.openxmlformats.org/officeDocument/2006/relationships/hyperlink" Target="https://web.archive.org/web/20220404103005/https:/www.elections.ca/fin/oth/thi/advert/tp43/TP-0008_ecr.pdf" TargetMode="External"/><Relationship Id="rId47" Type="http://schemas.openxmlformats.org/officeDocument/2006/relationships/hyperlink" Target="https://web.archive.org/web/20220404103005/https:/www.elections.ca/fin/oth/thi/advert/tp43/TP-0008_ecr.pdf" TargetMode="External"/><Relationship Id="rId68" Type="http://schemas.openxmlformats.org/officeDocument/2006/relationships/hyperlink" Target="https://web.archive.org/web/20220404103005/https:/www.elections.ca/fin/oth/thi/advert/tp43/TP-0008_ecr.pdf" TargetMode="External"/><Relationship Id="rId89" Type="http://schemas.openxmlformats.org/officeDocument/2006/relationships/hyperlink" Target="https://web.archive.org/web/20220404103005/https:/www.elections.ca/fin/oth/thi/advert/tp43/TP-0008_ecr.pdf" TargetMode="External"/><Relationship Id="rId112" Type="http://schemas.openxmlformats.org/officeDocument/2006/relationships/hyperlink" Target="https://web.archive.org/web/20220404103005/https:/www.elections.ca/fin/oth/thi/advert/tp43/TP-0008_ecr.pdf" TargetMode="External"/><Relationship Id="rId133" Type="http://schemas.openxmlformats.org/officeDocument/2006/relationships/hyperlink" Target="https://web.archive.org/web/20220404103005/https:/www.elections.ca/fin/oth/thi/advert/tp43/TP-0008_ecr.pdf" TargetMode="External"/><Relationship Id="rId154" Type="http://schemas.openxmlformats.org/officeDocument/2006/relationships/hyperlink" Target="https://web.archive.org/web/20220404103005/https:/www.elections.ca/fin/oth/thi/advert/tp43/TP-0008_ecr.pdf" TargetMode="External"/><Relationship Id="rId175" Type="http://schemas.openxmlformats.org/officeDocument/2006/relationships/hyperlink" Target="https://web.archive.org/web/20220404103005/https:/www.elections.ca/fin/oth/thi/advert/tp43/TP-0008_ecr.pdf" TargetMode="External"/><Relationship Id="rId196" Type="http://schemas.openxmlformats.org/officeDocument/2006/relationships/hyperlink" Target="https://web.archive.org/web/20220404103005/https:/www.elections.ca/fin/oth/thi/advert/tp43/TP-0008_ecr.pdf" TargetMode="External"/><Relationship Id="rId200" Type="http://schemas.openxmlformats.org/officeDocument/2006/relationships/hyperlink" Target="https://web.archive.org/web/20220404103005/https:/www.elections.ca/fin/oth/thi/advert/tp43/TP-0008_ecr.pdf" TargetMode="External"/><Relationship Id="rId16" Type="http://schemas.openxmlformats.org/officeDocument/2006/relationships/hyperlink" Target="https://web.archive.org/web/20220404103005/https:/www.elections.ca/fin/oth/thi/advert/tp43/TP-0008_ecr.pdf" TargetMode="External"/><Relationship Id="rId221" Type="http://schemas.openxmlformats.org/officeDocument/2006/relationships/hyperlink" Target="https://web.archive.org/web/20220404103005/https:/www.elections.ca/fin/oth/thi/advert/tp43/TP-0008_ecr.pdf" TargetMode="External"/><Relationship Id="rId37" Type="http://schemas.openxmlformats.org/officeDocument/2006/relationships/hyperlink" Target="https://web.archive.org/web/20220404103005/https:/www.elections.ca/fin/oth/thi/advert/tp43/TP-0008_ecr.pdf" TargetMode="External"/><Relationship Id="rId58" Type="http://schemas.openxmlformats.org/officeDocument/2006/relationships/hyperlink" Target="https://web.archive.org/web/20220404103005/https:/www.elections.ca/fin/oth/thi/advert/tp43/TP-0008_ecr.pdf" TargetMode="External"/><Relationship Id="rId79" Type="http://schemas.openxmlformats.org/officeDocument/2006/relationships/hyperlink" Target="https://web.archive.org/web/20220404103005/https:/www.elections.ca/fin/oth/thi/advert/tp43/TP-0008_ecr.pdf" TargetMode="External"/><Relationship Id="rId102" Type="http://schemas.openxmlformats.org/officeDocument/2006/relationships/hyperlink" Target="https://web.archive.org/web/20220404103005/https:/www.elections.ca/fin/oth/thi/advert/tp43/TP-0008_ecr.pdf" TargetMode="External"/><Relationship Id="rId123" Type="http://schemas.openxmlformats.org/officeDocument/2006/relationships/hyperlink" Target="https://web.archive.org/web/20220404103005/https:/www.elections.ca/fin/oth/thi/advert/tp43/TP-0008_ecr.pdf" TargetMode="External"/><Relationship Id="rId144" Type="http://schemas.openxmlformats.org/officeDocument/2006/relationships/hyperlink" Target="https://web.archive.org/web/20220404103005/https:/www.elections.ca/fin/oth/thi/advert/tp43/TP-0008_ecr.pdf" TargetMode="External"/><Relationship Id="rId90" Type="http://schemas.openxmlformats.org/officeDocument/2006/relationships/hyperlink" Target="https://web.archive.org/web/20220404103005/https:/www.elections.ca/fin/oth/thi/advert/tp43/TP-0008_ecr.pdf" TargetMode="External"/><Relationship Id="rId165" Type="http://schemas.openxmlformats.org/officeDocument/2006/relationships/hyperlink" Target="https://web.archive.org/web/20220404103005/https:/www.elections.ca/fin/oth/thi/advert/tp43/TP-0008_ecr.pdf" TargetMode="External"/><Relationship Id="rId186" Type="http://schemas.openxmlformats.org/officeDocument/2006/relationships/hyperlink" Target="https://web.archive.org/web/20220404103005/https:/www.elections.ca/fin/oth/thi/advert/tp43/TP-0008_ecr.pdf" TargetMode="External"/><Relationship Id="rId211" Type="http://schemas.openxmlformats.org/officeDocument/2006/relationships/hyperlink" Target="https://web.archive.org/web/20220404103005/https:/www.elections.ca/fin/oth/thi/advert/tp43/TP-0008_ecr.pdf" TargetMode="External"/><Relationship Id="rId27" Type="http://schemas.openxmlformats.org/officeDocument/2006/relationships/hyperlink" Target="https://web.archive.org/web/20220404103005/https:/www.elections.ca/fin/oth/thi/advert/tp43/TP-0008_ecr.pdf" TargetMode="External"/><Relationship Id="rId48" Type="http://schemas.openxmlformats.org/officeDocument/2006/relationships/hyperlink" Target="https://web.archive.org/web/20220404103005/https:/www.elections.ca/fin/oth/thi/advert/tp43/TP-0008_ecr.pdf" TargetMode="External"/><Relationship Id="rId69" Type="http://schemas.openxmlformats.org/officeDocument/2006/relationships/hyperlink" Target="https://web.archive.org/web/20220404103005/https:/www.elections.ca/fin/oth/thi/advert/tp43/TP-0008_ecr.pdf" TargetMode="External"/><Relationship Id="rId113" Type="http://schemas.openxmlformats.org/officeDocument/2006/relationships/hyperlink" Target="https://web.archive.org/web/20220404103005/https:/www.elections.ca/fin/oth/thi/advert/tp43/TP-0008_ecr.pdf" TargetMode="External"/><Relationship Id="rId134" Type="http://schemas.openxmlformats.org/officeDocument/2006/relationships/hyperlink" Target="https://web.archive.org/web/20220404103005/https:/www.elections.ca/fin/oth/thi/advert/tp43/TP-0008_ecr.pdf" TargetMode="External"/><Relationship Id="rId80" Type="http://schemas.openxmlformats.org/officeDocument/2006/relationships/hyperlink" Target="https://web.archive.org/web/20220404103005/https:/www.elections.ca/fin/oth/thi/advert/tp43/TP-0008_ecr.pdf" TargetMode="External"/><Relationship Id="rId155" Type="http://schemas.openxmlformats.org/officeDocument/2006/relationships/hyperlink" Target="https://web.archive.org/web/20220404103005/https:/www.elections.ca/fin/oth/thi/advert/tp43/TP-0008_ecr.pdf" TargetMode="External"/><Relationship Id="rId176" Type="http://schemas.openxmlformats.org/officeDocument/2006/relationships/hyperlink" Target="https://web.archive.org/web/20220404103005/https:/www.elections.ca/fin/oth/thi/advert/tp43/TP-0008_ecr.pdf" TargetMode="External"/><Relationship Id="rId197" Type="http://schemas.openxmlformats.org/officeDocument/2006/relationships/hyperlink" Target="https://web.archive.org/web/20220404103005/https:/www.elections.ca/fin/oth/thi/advert/tp43/TP-0008_ecr.pdf" TargetMode="External"/><Relationship Id="rId201" Type="http://schemas.openxmlformats.org/officeDocument/2006/relationships/hyperlink" Target="https://web.archive.org/web/20220404103005/https:/www.elections.ca/fin/oth/thi/advert/tp43/TP-0008_ecr.pdf" TargetMode="External"/><Relationship Id="rId222" Type="http://schemas.openxmlformats.org/officeDocument/2006/relationships/hyperlink" Target="https://web.archive.org/web/20220404103005/https:/www.elections.ca/fin/oth/thi/advert/tp43/TP-0008_ecr.pdf" TargetMode="External"/><Relationship Id="rId17" Type="http://schemas.openxmlformats.org/officeDocument/2006/relationships/hyperlink" Target="https://web.archive.org/web/20220404103005/https:/www.elections.ca/fin/oth/thi/advert/tp43/TP-0008_ecr.pdf" TargetMode="External"/><Relationship Id="rId38" Type="http://schemas.openxmlformats.org/officeDocument/2006/relationships/hyperlink" Target="https://web.archive.org/web/20220404103005/https:/www.elections.ca/fin/oth/thi/advert/tp43/TP-0008_ecr.pdf" TargetMode="External"/><Relationship Id="rId59" Type="http://schemas.openxmlformats.org/officeDocument/2006/relationships/hyperlink" Target="https://web.archive.org/web/20220404103005/https:/www.elections.ca/fin/oth/thi/advert/tp43/TP-0008_ecr.pdf" TargetMode="External"/><Relationship Id="rId103" Type="http://schemas.openxmlformats.org/officeDocument/2006/relationships/hyperlink" Target="https://web.archive.org/web/20220404103005/https:/www.elections.ca/fin/oth/thi/advert/tp43/TP-0008_ecr.pdf" TargetMode="External"/><Relationship Id="rId124" Type="http://schemas.openxmlformats.org/officeDocument/2006/relationships/hyperlink" Target="https://web.archive.org/web/20220404103005/https:/www.elections.ca/fin/oth/thi/advert/tp43/TP-0008_ecr.pdf" TargetMode="External"/><Relationship Id="rId70" Type="http://schemas.openxmlformats.org/officeDocument/2006/relationships/hyperlink" Target="https://web.archive.org/web/20220404103005/https:/www.elections.ca/fin/oth/thi/advert/tp43/TP-0008_ecr.pdf" TargetMode="External"/><Relationship Id="rId91" Type="http://schemas.openxmlformats.org/officeDocument/2006/relationships/hyperlink" Target="https://web.archive.org/web/20220404103005/https:/www.elections.ca/fin/oth/thi/advert/tp43/TP-0008_ecr.pdf" TargetMode="External"/><Relationship Id="rId145" Type="http://schemas.openxmlformats.org/officeDocument/2006/relationships/hyperlink" Target="https://web.archive.org/web/20220404103005/https:/www.elections.ca/fin/oth/thi/advert/tp43/TP-0008_ecr.pdf" TargetMode="External"/><Relationship Id="rId166" Type="http://schemas.openxmlformats.org/officeDocument/2006/relationships/hyperlink" Target="https://web.archive.org/web/20220404103005/https:/www.elections.ca/fin/oth/thi/advert/tp43/TP-0008_ecr.pdf" TargetMode="External"/><Relationship Id="rId187" Type="http://schemas.openxmlformats.org/officeDocument/2006/relationships/hyperlink" Target="https://web.archive.org/web/20220404103005/https:/www.elections.ca/fin/oth/thi/advert/tp43/TP-0008_ecr.pdf" TargetMode="External"/><Relationship Id="rId1" Type="http://schemas.openxmlformats.org/officeDocument/2006/relationships/hyperlink" Target="https://web.archive.org/web/20220708224859/https:/www.elections.ca/fin/oth/thi/advert/tp44/TP-0012_ecr.pdf" TargetMode="External"/><Relationship Id="rId212" Type="http://schemas.openxmlformats.org/officeDocument/2006/relationships/hyperlink" Target="https://web.archive.org/web/20220404103005/https:/www.elections.ca/fin/oth/thi/advert/tp43/TP-0008_ecr.pdf" TargetMode="External"/><Relationship Id="rId28" Type="http://schemas.openxmlformats.org/officeDocument/2006/relationships/hyperlink" Target="https://web.archive.org/web/20220404103005/https:/www.elections.ca/fin/oth/thi/advert/tp43/TP-0008_ecr.pdf" TargetMode="External"/><Relationship Id="rId49" Type="http://schemas.openxmlformats.org/officeDocument/2006/relationships/hyperlink" Target="https://web.archive.org/web/20220404103005/https:/www.elections.ca/fin/oth/thi/advert/tp43/TP-0008_ecr.pdf" TargetMode="External"/><Relationship Id="rId114" Type="http://schemas.openxmlformats.org/officeDocument/2006/relationships/hyperlink" Target="https://web.archive.org/web/20220404103005/https:/www.elections.ca/fin/oth/thi/advert/tp43/TP-0008_ecr.pdf" TargetMode="External"/><Relationship Id="rId60" Type="http://schemas.openxmlformats.org/officeDocument/2006/relationships/hyperlink" Target="https://web.archive.org/web/20220404103005/https:/www.elections.ca/fin/oth/thi/advert/tp43/TP-0008_ecr.pdf" TargetMode="External"/><Relationship Id="rId81" Type="http://schemas.openxmlformats.org/officeDocument/2006/relationships/hyperlink" Target="https://web.archive.org/web/20220404103005/https:/www.elections.ca/fin/oth/thi/advert/tp43/TP-0008_ecr.pdf" TargetMode="External"/><Relationship Id="rId135" Type="http://schemas.openxmlformats.org/officeDocument/2006/relationships/hyperlink" Target="https://web.archive.org/web/20220404103005/https:/www.elections.ca/fin/oth/thi/advert/tp43/TP-0008_ecr.pdf" TargetMode="External"/><Relationship Id="rId156" Type="http://schemas.openxmlformats.org/officeDocument/2006/relationships/hyperlink" Target="https://web.archive.org/web/20220404103005/https:/www.elections.ca/fin/oth/thi/advert/tp43/TP-0008_ecr.pdf" TargetMode="External"/><Relationship Id="rId177" Type="http://schemas.openxmlformats.org/officeDocument/2006/relationships/hyperlink" Target="https://web.archive.org/web/20220404103005/https:/www.elections.ca/fin/oth/thi/advert/tp43/TP-0008_ecr.pdf" TargetMode="External"/><Relationship Id="rId198" Type="http://schemas.openxmlformats.org/officeDocument/2006/relationships/hyperlink" Target="https://web.archive.org/web/20220404103005/https:/www.elections.ca/fin/oth/thi/advert/tp43/TP-0008_ecr.pdf" TargetMode="External"/><Relationship Id="rId202" Type="http://schemas.openxmlformats.org/officeDocument/2006/relationships/hyperlink" Target="https://web.archive.org/web/20220404103005/https:/www.elections.ca/fin/oth/thi/advert/tp43/TP-0008_ecr.pdf" TargetMode="External"/><Relationship Id="rId18" Type="http://schemas.openxmlformats.org/officeDocument/2006/relationships/hyperlink" Target="https://web.archive.org/web/20220404103005/https:/www.elections.ca/fin/oth/thi/advert/tp43/TP-0008_ecr.pdf" TargetMode="External"/><Relationship Id="rId39" Type="http://schemas.openxmlformats.org/officeDocument/2006/relationships/hyperlink" Target="https://web.archive.org/web/20220404103005/https:/www.elections.ca/fin/oth/thi/advert/tp43/TP-0008_ecr.pdf" TargetMode="External"/><Relationship Id="rId50" Type="http://schemas.openxmlformats.org/officeDocument/2006/relationships/hyperlink" Target="https://web.archive.org/web/20220404103005/https:/www.elections.ca/fin/oth/thi/advert/tp43/TP-0008_ecr.pdf" TargetMode="External"/><Relationship Id="rId104" Type="http://schemas.openxmlformats.org/officeDocument/2006/relationships/hyperlink" Target="https://web.archive.org/web/20220404103005/https:/www.elections.ca/fin/oth/thi/advert/tp43/TP-0008_ecr.pdf" TargetMode="External"/><Relationship Id="rId125" Type="http://schemas.openxmlformats.org/officeDocument/2006/relationships/hyperlink" Target="https://web.archive.org/web/20220404103005/https:/www.elections.ca/fin/oth/thi/advert/tp43/TP-0008_ecr.pdf" TargetMode="External"/><Relationship Id="rId146" Type="http://schemas.openxmlformats.org/officeDocument/2006/relationships/hyperlink" Target="https://web.archive.org/web/20220404103005/https:/www.elections.ca/fin/oth/thi/advert/tp43/TP-0008_ecr.pdf" TargetMode="External"/><Relationship Id="rId167" Type="http://schemas.openxmlformats.org/officeDocument/2006/relationships/hyperlink" Target="https://web.archive.org/web/20220404103005/https:/www.elections.ca/fin/oth/thi/advert/tp43/TP-0008_ecr.pdf" TargetMode="External"/><Relationship Id="rId188" Type="http://schemas.openxmlformats.org/officeDocument/2006/relationships/hyperlink" Target="https://web.archive.org/web/20220404103005/https:/www.elections.ca/fin/oth/thi/advert/tp43/TP-0008_ecr.pdf" TargetMode="External"/><Relationship Id="rId71" Type="http://schemas.openxmlformats.org/officeDocument/2006/relationships/hyperlink" Target="https://web.archive.org/web/20220404103005/https:/www.elections.ca/fin/oth/thi/advert/tp43/TP-0008_ecr.pdf" TargetMode="External"/><Relationship Id="rId92" Type="http://schemas.openxmlformats.org/officeDocument/2006/relationships/hyperlink" Target="https://web.archive.org/web/20220404103005/https:/www.elections.ca/fin/oth/thi/advert/tp43/TP-0008_ecr.pdf" TargetMode="External"/><Relationship Id="rId213" Type="http://schemas.openxmlformats.org/officeDocument/2006/relationships/hyperlink" Target="https://web.archive.org/web/20220404103005/https:/www.elections.ca/fin/oth/thi/advert/tp43/TP-0008_ecr.pdf" TargetMode="External"/><Relationship Id="rId2" Type="http://schemas.openxmlformats.org/officeDocument/2006/relationships/hyperlink" Target="https://web.archive.org/web/20220708224859/https:/www.elections.ca/fin/oth/thi/advert/tp44/TP-0012_ecr.pdf" TargetMode="External"/><Relationship Id="rId29" Type="http://schemas.openxmlformats.org/officeDocument/2006/relationships/hyperlink" Target="https://web.archive.org/web/20220404103005/https:/www.elections.ca/fin/oth/thi/advert/tp43/TP-0008_ecr.pdf" TargetMode="External"/><Relationship Id="rId40" Type="http://schemas.openxmlformats.org/officeDocument/2006/relationships/hyperlink" Target="https://web.archive.org/web/20220404103005/https:/www.elections.ca/fin/oth/thi/advert/tp43/TP-0008_ecr.pdf" TargetMode="External"/><Relationship Id="rId115" Type="http://schemas.openxmlformats.org/officeDocument/2006/relationships/hyperlink" Target="https://web.archive.org/web/20220404103005/https:/www.elections.ca/fin/oth/thi/advert/tp43/TP-0008_ecr.pdf" TargetMode="External"/><Relationship Id="rId136" Type="http://schemas.openxmlformats.org/officeDocument/2006/relationships/hyperlink" Target="https://web.archive.org/web/20220404103005/https:/www.elections.ca/fin/oth/thi/advert/tp43/TP-0008_ecr.pdf" TargetMode="External"/><Relationship Id="rId157" Type="http://schemas.openxmlformats.org/officeDocument/2006/relationships/hyperlink" Target="https://web.archive.org/web/20220404103005/https:/www.elections.ca/fin/oth/thi/advert/tp43/TP-0008_ecr.pdf" TargetMode="External"/><Relationship Id="rId178" Type="http://schemas.openxmlformats.org/officeDocument/2006/relationships/hyperlink" Target="https://web.archive.org/web/20220404103005/https:/www.elections.ca/fin/oth/thi/advert/tp43/TP-0008_ecr.pdf" TargetMode="External"/><Relationship Id="rId61" Type="http://schemas.openxmlformats.org/officeDocument/2006/relationships/hyperlink" Target="https://web.archive.org/web/20220404103005/https:/www.elections.ca/fin/oth/thi/advert/tp43/TP-0008_ecr.pdf" TargetMode="External"/><Relationship Id="rId82" Type="http://schemas.openxmlformats.org/officeDocument/2006/relationships/hyperlink" Target="https://web.archive.org/web/20220404103005/https:/www.elections.ca/fin/oth/thi/advert/tp43/TP-0008_ecr.pdf" TargetMode="External"/><Relationship Id="rId199" Type="http://schemas.openxmlformats.org/officeDocument/2006/relationships/hyperlink" Target="https://web.archive.org/web/20220404103005/https:/www.elections.ca/fin/oth/thi/advert/tp43/TP-0008_ecr.pdf" TargetMode="External"/><Relationship Id="rId203" Type="http://schemas.openxmlformats.org/officeDocument/2006/relationships/hyperlink" Target="https://web.archive.org/web/20220404103005/https:/www.elections.ca/fin/oth/thi/advert/tp43/TP-0008_ecr.pdf" TargetMode="External"/><Relationship Id="rId19" Type="http://schemas.openxmlformats.org/officeDocument/2006/relationships/hyperlink" Target="https://web.archive.org/web/20220404103005/https:/www.elections.ca/fin/oth/thi/advert/tp43/TP-0008_ecr.pdf" TargetMode="External"/><Relationship Id="rId30" Type="http://schemas.openxmlformats.org/officeDocument/2006/relationships/hyperlink" Target="https://web.archive.org/web/20220404103005/https:/www.elections.ca/fin/oth/thi/advert/tp43/TP-0008_ecr.pdf" TargetMode="External"/><Relationship Id="rId105" Type="http://schemas.openxmlformats.org/officeDocument/2006/relationships/hyperlink" Target="https://web.archive.org/web/20220404103005/https:/www.elections.ca/fin/oth/thi/advert/tp43/TP-0008_ecr.pdf" TargetMode="External"/><Relationship Id="rId126" Type="http://schemas.openxmlformats.org/officeDocument/2006/relationships/hyperlink" Target="https://web.archive.org/web/20220404103005/https:/www.elections.ca/fin/oth/thi/advert/tp43/TP-0008_ecr.pdf" TargetMode="External"/><Relationship Id="rId147" Type="http://schemas.openxmlformats.org/officeDocument/2006/relationships/hyperlink" Target="https://web.archive.org/web/20220404103005/https:/www.elections.ca/fin/oth/thi/advert/tp43/TP-0008_ecr.pdf" TargetMode="External"/><Relationship Id="rId168" Type="http://schemas.openxmlformats.org/officeDocument/2006/relationships/hyperlink" Target="https://web.archive.org/web/20220404103005/https:/www.elections.ca/fin/oth/thi/advert/tp43/TP-0008_ecr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aniesofcanada.com/person/1019250/nicholas-elworthy" TargetMode="External"/><Relationship Id="rId21" Type="http://schemas.openxmlformats.org/officeDocument/2006/relationships/hyperlink" Target="https://www.linkedin.com/in/ykhaykinmd/?originalSubdomain=ca" TargetMode="External"/><Relationship Id="rId42" Type="http://schemas.openxmlformats.org/officeDocument/2006/relationships/hyperlink" Target="https://www.cicea.ca/en/find-a-cea/page/5" TargetMode="External"/><Relationship Id="rId63" Type="http://schemas.openxmlformats.org/officeDocument/2006/relationships/hyperlink" Target="https://www.linkedin.com/in/scott-fong-a78a1444/" TargetMode="External"/><Relationship Id="rId84" Type="http://schemas.openxmlformats.org/officeDocument/2006/relationships/hyperlink" Target="https://www.linkedin.com/in/gary-sommer-1b9285140/" TargetMode="External"/><Relationship Id="rId138" Type="http://schemas.openxmlformats.org/officeDocument/2006/relationships/hyperlink" Target="https://webcache.googleusercontent.com/search?q=cache:UThovA7vpWkJ:https://www.physiciansandsurgeonsdirectory.ca/bc/abbotsford/offices-of-health-practitioner/dr-tyrone-soodeen/+&amp;cd=2&amp;hl=en&amp;ct=clnk&amp;gl=ca" TargetMode="External"/><Relationship Id="rId159" Type="http://schemas.openxmlformats.org/officeDocument/2006/relationships/hyperlink" Target="https://www.linkedin.com/in/gerry-wood-03244610/" TargetMode="External"/><Relationship Id="rId170" Type="http://schemas.openxmlformats.org/officeDocument/2006/relationships/hyperlink" Target="https://www.linkedin.com/in/ron-cirotto-85590a38/" TargetMode="External"/><Relationship Id="rId107" Type="http://schemas.openxmlformats.org/officeDocument/2006/relationships/hyperlink" Target="https://www.facebook.com/rod.spence.79/about" TargetMode="External"/><Relationship Id="rId11" Type="http://schemas.openxmlformats.org/officeDocument/2006/relationships/hyperlink" Target="https://www.linkedin.com/in/andrew-tylman-44301034/" TargetMode="External"/><Relationship Id="rId32" Type="http://schemas.openxmlformats.org/officeDocument/2006/relationships/hyperlink" Target="https://www.zoominfo.com/p/Donald-Archibald/9979306" TargetMode="External"/><Relationship Id="rId53" Type="http://schemas.openxmlformats.org/officeDocument/2006/relationships/hyperlink" Target="https://www.linkedin.com/in/gordon-arnell-05026540/" TargetMode="External"/><Relationship Id="rId74" Type="http://schemas.openxmlformats.org/officeDocument/2006/relationships/hyperlink" Target="https://www.linkedin.com/in/peterboyscafa/" TargetMode="External"/><Relationship Id="rId128" Type="http://schemas.openxmlformats.org/officeDocument/2006/relationships/hyperlink" Target="https://www.linkedin.com/in/rick-shannon-94538728/" TargetMode="External"/><Relationship Id="rId149" Type="http://schemas.openxmlformats.org/officeDocument/2006/relationships/hyperlink" Target="https://prairiemud.ca/staff/" TargetMode="External"/><Relationship Id="rId5" Type="http://schemas.openxmlformats.org/officeDocument/2006/relationships/hyperlink" Target="https://www.linkedin.com/in/richard-bradlow-05921924/" TargetMode="External"/><Relationship Id="rId95" Type="http://schemas.openxmlformats.org/officeDocument/2006/relationships/hyperlink" Target="https://www.linkedin.com/in/arthur-worthington-84aa793a/" TargetMode="External"/><Relationship Id="rId160" Type="http://schemas.openxmlformats.org/officeDocument/2006/relationships/hyperlink" Target="https://www.linkedin.com/in/alan-chambers-54605272/" TargetMode="External"/><Relationship Id="rId22" Type="http://schemas.openxmlformats.org/officeDocument/2006/relationships/hyperlink" Target="https://en.wikipedia.org/wiki/John_A._Pollock_(businessman)" TargetMode="External"/><Relationship Id="rId43" Type="http://schemas.openxmlformats.org/officeDocument/2006/relationships/hyperlink" Target="https://www.cbc.ca/news/canada/british-columbia/michael-korenberg-resigns-ubc-1.5621268" TargetMode="External"/><Relationship Id="rId64" Type="http://schemas.openxmlformats.org/officeDocument/2006/relationships/hyperlink" Target="https://www.linkedin.com/in/yurey-wu-08527133/" TargetMode="External"/><Relationship Id="rId118" Type="http://schemas.openxmlformats.org/officeDocument/2006/relationships/hyperlink" Target="https://www.ratemds.com/doctor-ratings/103176/Dr-Randall-Kreutz-Edmonton-AB.html/" TargetMode="External"/><Relationship Id="rId139" Type="http://schemas.openxmlformats.org/officeDocument/2006/relationships/hyperlink" Target="https://www.linkedin.com/in/mel-belich-143b604/" TargetMode="External"/><Relationship Id="rId85" Type="http://schemas.openxmlformats.org/officeDocument/2006/relationships/hyperlink" Target="https://www.johnsoutsos.com/" TargetMode="External"/><Relationship Id="rId150" Type="http://schemas.openxmlformats.org/officeDocument/2006/relationships/hyperlink" Target="https://www.linkedin.com/in/dennis-mozak-82183a20a/" TargetMode="External"/><Relationship Id="rId12" Type="http://schemas.openxmlformats.org/officeDocument/2006/relationships/hyperlink" Target="https://www.linkedin.com/in/aubrey-baillie-691845/" TargetMode="External"/><Relationship Id="rId33" Type="http://schemas.openxmlformats.org/officeDocument/2006/relationships/hyperlink" Target="https://www.linkedin.com/in/doug-verkaik-03423439/" TargetMode="External"/><Relationship Id="rId108" Type="http://schemas.openxmlformats.org/officeDocument/2006/relationships/hyperlink" Target="https://www.linkedin.com/in/steven-major-3770ab116/" TargetMode="External"/><Relationship Id="rId129" Type="http://schemas.openxmlformats.org/officeDocument/2006/relationships/hyperlink" Target="https://www.linkedin.com/in/wade-becker-02646277/" TargetMode="External"/><Relationship Id="rId54" Type="http://schemas.openxmlformats.org/officeDocument/2006/relationships/hyperlink" Target="https://en.wikipedia.org/wiki/Gwyn_Morgan" TargetMode="External"/><Relationship Id="rId70" Type="http://schemas.openxmlformats.org/officeDocument/2006/relationships/hyperlink" Target="https://www.linkedin.com/in/wojtek-niebrzydowski-7661327/" TargetMode="External"/><Relationship Id="rId75" Type="http://schemas.openxmlformats.org/officeDocument/2006/relationships/hyperlink" Target="https://www.conservativesgi.ca/about" TargetMode="External"/><Relationship Id="rId91" Type="http://schemas.openxmlformats.org/officeDocument/2006/relationships/hyperlink" Target="https://www.linkedin.com/in/stu-morton-14a00a69/" TargetMode="External"/><Relationship Id="rId96" Type="http://schemas.openxmlformats.org/officeDocument/2006/relationships/hyperlink" Target="https://www.linkedin.com/in/brian-king-896b10152/" TargetMode="External"/><Relationship Id="rId140" Type="http://schemas.openxmlformats.org/officeDocument/2006/relationships/hyperlink" Target="https://www.bbb.org/ca/sk/saskatoon/profile/home-builders/lexington-homes-construction-ltd-0167-21325/details" TargetMode="External"/><Relationship Id="rId145" Type="http://schemas.openxmlformats.org/officeDocument/2006/relationships/hyperlink" Target="https://www.linkedin.com/in/jason-reinhart-7a00387/" TargetMode="External"/><Relationship Id="rId161" Type="http://schemas.openxmlformats.org/officeDocument/2006/relationships/hyperlink" Target="https://www.linkedin.com/in/kerry-carmichael-8ba3a713/" TargetMode="External"/><Relationship Id="rId166" Type="http://schemas.openxmlformats.org/officeDocument/2006/relationships/hyperlink" Target="https://federalcorporation.ca/director/ron-mannix" TargetMode="External"/><Relationship Id="rId1" Type="http://schemas.openxmlformats.org/officeDocument/2006/relationships/hyperlink" Target="https://www.linkedin.com/in/philip-smith-b9221162/" TargetMode="External"/><Relationship Id="rId6" Type="http://schemas.openxmlformats.org/officeDocument/2006/relationships/hyperlink" Target="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" TargetMode="External"/><Relationship Id="rId23" Type="http://schemas.openxmlformats.org/officeDocument/2006/relationships/hyperlink" Target="https://www.linkedin.com/in/william-bradley-21b3985a/" TargetMode="External"/><Relationship Id="rId28" Type="http://schemas.openxmlformats.org/officeDocument/2006/relationships/hyperlink" Target="https://cumming.ucalgary.ca/news/cal-wenzel-building-opportunity" TargetMode="External"/><Relationship Id="rId49" Type="http://schemas.openxmlformats.org/officeDocument/2006/relationships/hyperlink" Target="https://nesbittburns.bmo.com/terry.triskan/meettheteam" TargetMode="External"/><Relationship Id="rId114" Type="http://schemas.openxmlformats.org/officeDocument/2006/relationships/hyperlink" Target="https://www.linkedin.com/in/darren-delean-2a17337/" TargetMode="External"/><Relationship Id="rId119" Type="http://schemas.openxmlformats.org/officeDocument/2006/relationships/hyperlink" Target="https://www.dnb.com/business-directory/company-profiles.blue_metal_mechanical_inc.c85c14106c64c3c848b9597ee8bfdd6f.html" TargetMode="External"/><Relationship Id="rId44" Type="http://schemas.openxmlformats.org/officeDocument/2006/relationships/hyperlink" Target="https://www.rew.ca/agents/204310/norma-barber/my-listings" TargetMode="External"/><Relationship Id="rId60" Type="http://schemas.openxmlformats.org/officeDocument/2006/relationships/hyperlink" Target="https://www.builder24.org/company-square-b-construction-ltd-in-north-saanich-3300" TargetMode="External"/><Relationship Id="rId65" Type="http://schemas.openxmlformats.org/officeDocument/2006/relationships/hyperlink" Target="https://cprising.com/the-nominees/" TargetMode="External"/><Relationship Id="rId81" Type="http://schemas.openxmlformats.org/officeDocument/2006/relationships/hyperlink" Target="http://www.headinwest.ca/Contact.htm" TargetMode="External"/><Relationship Id="rId86" Type="http://schemas.openxmlformats.org/officeDocument/2006/relationships/hyperlink" Target="https://opengovca.com/ontario-employee/kenneth-hull" TargetMode="External"/><Relationship Id="rId130" Type="http://schemas.openxmlformats.org/officeDocument/2006/relationships/hyperlink" Target="https://www.linkedin.com/in/allan-nadler-4a308210/" TargetMode="External"/><Relationship Id="rId135" Type="http://schemas.openxmlformats.org/officeDocument/2006/relationships/hyperlink" Target="https://www.linkedin.com/in/gerryepp/" TargetMode="External"/><Relationship Id="rId151" Type="http://schemas.openxmlformats.org/officeDocument/2006/relationships/hyperlink" Target="http://primarycapital.ca/about/team/" TargetMode="External"/><Relationship Id="rId156" Type="http://schemas.openxmlformats.org/officeDocument/2006/relationships/hyperlink" Target="https://www.alaskahighwaynews.ca/local-business/surerus-pipeline-celebrates-50-years-of-western-adventure-3504693" TargetMode="External"/><Relationship Id="rId13" Type="http://schemas.openxmlformats.org/officeDocument/2006/relationships/hyperlink" Target="https://business.saskchamber.com/list/member/randy-sander-cpa-professional-corporation-858" TargetMode="External"/><Relationship Id="rId18" Type="http://schemas.openxmlformats.org/officeDocument/2006/relationships/hyperlink" Target="https://www.kamloopsbcnow.com/watercooler/news/news/Provincial/Grocery_store_donates_close_to_200_000_to_non_profits_across_BC/" TargetMode="External"/><Relationship Id="rId39" Type="http://schemas.openxmlformats.org/officeDocument/2006/relationships/hyperlink" Target="https://www.facebook.com/lmbezeau" TargetMode="External"/><Relationship Id="rId109" Type="http://schemas.openxmlformats.org/officeDocument/2006/relationships/hyperlink" Target="https://opengovca.com/corporation/420590" TargetMode="External"/><Relationship Id="rId34" Type="http://schemas.openxmlformats.org/officeDocument/2006/relationships/hyperlink" Target="https://kciphilanthropy.com/the-big-rethink-ep3of5/" TargetMode="External"/><Relationship Id="rId50" Type="http://schemas.openxmlformats.org/officeDocument/2006/relationships/hyperlink" Target="https://www.linkedin.com/in/robert-janson-mfin-27b1b5b/" TargetMode="External"/><Relationship Id="rId55" Type="http://schemas.openxmlformats.org/officeDocument/2006/relationships/hyperlink" Target="https://www.linkedin.com/in/john-rooney-bb605941/" TargetMode="External"/><Relationship Id="rId76" Type="http://schemas.openxmlformats.org/officeDocument/2006/relationships/hyperlink" Target="https://allpeople.info/norman+g+knecht_compton-petroleum-corporation-ca" TargetMode="External"/><Relationship Id="rId97" Type="http://schemas.openxmlformats.org/officeDocument/2006/relationships/hyperlink" Target="https://www.acec.ca/business_search.html/search/profile/id/11098" TargetMode="External"/><Relationship Id="rId104" Type="http://schemas.openxmlformats.org/officeDocument/2006/relationships/hyperlink" Target="https://www.linkedin.com/in/mitchtomulka/" TargetMode="External"/><Relationship Id="rId120" Type="http://schemas.openxmlformats.org/officeDocument/2006/relationships/hyperlink" Target="https://kurtismycfo.com/" TargetMode="External"/><Relationship Id="rId125" Type="http://schemas.openxmlformats.org/officeDocument/2006/relationships/hyperlink" Target="https://www.linkedin.com/in/chris-moser-25462b20/" TargetMode="External"/><Relationship Id="rId141" Type="http://schemas.openxmlformats.org/officeDocument/2006/relationships/hyperlink" Target="https://www.asc.ca/-/media/ASC-Documents-part-1/Notices-Decisions-Orders-Rulings/Enforcement/2019/01/ARBOUR-ENERGY-INC-DEC-20120330-4155039v1.ashx" TargetMode="External"/><Relationship Id="rId146" Type="http://schemas.openxmlformats.org/officeDocument/2006/relationships/hyperlink" Target="https://www.linkedin.com/in/saberis/" TargetMode="External"/><Relationship Id="rId167" Type="http://schemas.openxmlformats.org/officeDocument/2006/relationships/hyperlink" Target="https://opengovca.com/corporation/4499646" TargetMode="External"/><Relationship Id="rId7" Type="http://schemas.openxmlformats.org/officeDocument/2006/relationships/hyperlink" Target="https://www.linkedin.com/in/frank-domenichiello-24b8b138/?originalSubdomain=ca" TargetMode="External"/><Relationship Id="rId71" Type="http://schemas.openxmlformats.org/officeDocument/2006/relationships/hyperlink" Target="https://sp.ltc.gov.on.ca/sites/mol/drs/ca/Communications%20and%20Utilities/574-0037-08.pdf" TargetMode="External"/><Relationship Id="rId92" Type="http://schemas.openxmlformats.org/officeDocument/2006/relationships/hyperlink" Target="https://www.facebook.com/darrell.barrett.16/" TargetMode="External"/><Relationship Id="rId162" Type="http://schemas.openxmlformats.org/officeDocument/2006/relationships/hyperlink" Target="https://www.theglobeandmail.com/report-on-business/industry-news/energy-and-resources/energy-patch-bad-boy-back-in-gear/article1212503/" TargetMode="External"/><Relationship Id="rId2" Type="http://schemas.openxmlformats.org/officeDocument/2006/relationships/hyperlink" Target="https://www.linkedin.com/in/philip-smith-87157111/" TargetMode="External"/><Relationship Id="rId29" Type="http://schemas.openxmlformats.org/officeDocument/2006/relationships/hyperlink" Target="https://opencorporates.com/companies/ca_ns/1637430" TargetMode="External"/><Relationship Id="rId24" Type="http://schemas.openxmlformats.org/officeDocument/2006/relationships/hyperlink" Target="https://www.dnb.com/business-directory/company-profiles.nitro_consulting_inc.416e2eb92b169baa844f58c7b898eee3.html" TargetMode="External"/><Relationship Id="rId40" Type="http://schemas.openxmlformats.org/officeDocument/2006/relationships/hyperlink" Target="https://www.linkedin.com/in/mark-copithorne-045b4351/" TargetMode="External"/><Relationship Id="rId45" Type="http://schemas.openxmlformats.org/officeDocument/2006/relationships/hyperlink" Target="https://eatlocalgreybruce.localfoodmarketplace.com/Producer/1d528196-45b5-49a8-9657-9c8435fe9a6a" TargetMode="External"/><Relationship Id="rId66" Type="http://schemas.openxmlformats.org/officeDocument/2006/relationships/hyperlink" Target="https://www.linkedin.com/in/roderick-mclean-b56ab0a2/;" TargetMode="External"/><Relationship Id="rId87" Type="http://schemas.openxmlformats.org/officeDocument/2006/relationships/hyperlink" Target="https://www.facebook.com/linda.pahl/about" TargetMode="External"/><Relationship Id="rId110" Type="http://schemas.openxmlformats.org/officeDocument/2006/relationships/hyperlink" Target="https://www.dnb.com/business-directory/company-profiles.remington_land__cattle_company_inc.c6f89fbc9ab9c67cb37915e7c87c4e70.html" TargetMode="External"/><Relationship Id="rId115" Type="http://schemas.openxmlformats.org/officeDocument/2006/relationships/hyperlink" Target="https://www.linkedin.com/in/derek-stimson-08964aa8/" TargetMode="External"/><Relationship Id="rId131" Type="http://schemas.openxmlformats.org/officeDocument/2006/relationships/hyperlink" Target="https://jewishcommunityfoundation.com/book_of_life/aaron-linda-and-ted-zacks-family-philanthropic-fund-2/" TargetMode="External"/><Relationship Id="rId136" Type="http://schemas.openxmlformats.org/officeDocument/2006/relationships/hyperlink" Target="https://www.linkedin.com/in/bill-andonov-3151b178/" TargetMode="External"/><Relationship Id="rId157" Type="http://schemas.openxmlformats.org/officeDocument/2006/relationships/hyperlink" Target="https://www.linkedin.com/in/snikiforuk/" TargetMode="External"/><Relationship Id="rId61" Type="http://schemas.openxmlformats.org/officeDocument/2006/relationships/hyperlink" Target="https://www.lawyernetwork.ca/canada/ontario/renfrew-county/lawyers-profile/william-s-e-chown/716784" TargetMode="External"/><Relationship Id="rId82" Type="http://schemas.openxmlformats.org/officeDocument/2006/relationships/hyperlink" Target="https://www.linkedin.com/in/dan-dean-cfp-clu-20353636/" TargetMode="External"/><Relationship Id="rId152" Type="http://schemas.openxmlformats.org/officeDocument/2006/relationships/hyperlink" Target="https://www.linkedin.com/in/ben-vermeulen-910b85a/" TargetMode="External"/><Relationship Id="rId19" Type="http://schemas.openxmlformats.org/officeDocument/2006/relationships/hyperlink" Target="https://www.facebook.com/people/Mike-Komar/100009659118195/" TargetMode="External"/><Relationship Id="rId14" Type="http://schemas.openxmlformats.org/officeDocument/2006/relationships/hyperlink" Target="https://ca.rbcwealthmanagement.com/web/pierce.fox/who-we-are" TargetMode="External"/><Relationship Id="rId30" Type="http://schemas.openxmlformats.org/officeDocument/2006/relationships/hyperlink" Target="https://www.linkedin.com/in/catherine-sproule-a049944a/" TargetMode="External"/><Relationship Id="rId35" Type="http://schemas.openxmlformats.org/officeDocument/2006/relationships/hyperlink" Target="https://www.rockwooddental.com/about-us/our-dentists--staff/dr-glenn-mckay" TargetMode="External"/><Relationship Id="rId56" Type="http://schemas.openxmlformats.org/officeDocument/2006/relationships/hyperlink" Target="https://www.healthdoc.ca/listing/dr-milos-krajny-allergist-immunologist-north-york-on" TargetMode="External"/><Relationship Id="rId77" Type="http://schemas.openxmlformats.org/officeDocument/2006/relationships/hyperlink" Target="https://www.linkedin.com/in/byron-kaczmarek-9131a645/" TargetMode="External"/><Relationship Id="rId100" Type="http://schemas.openxmlformats.org/officeDocument/2006/relationships/hyperlink" Target="https://www.linkedin.com/in/john-downs-00650927/" TargetMode="External"/><Relationship Id="rId105" Type="http://schemas.openxmlformats.org/officeDocument/2006/relationships/hyperlink" Target="https://www.linkedin.com/in/nolimababangloob/" TargetMode="External"/><Relationship Id="rId126" Type="http://schemas.openxmlformats.org/officeDocument/2006/relationships/hyperlink" Target="https://marinovichdental.com/our-doctors/" TargetMode="External"/><Relationship Id="rId147" Type="http://schemas.openxmlformats.org/officeDocument/2006/relationships/hyperlink" Target="https://www.linkedin.com/in/keith-haxton-521561101/" TargetMode="External"/><Relationship Id="rId168" Type="http://schemas.openxmlformats.org/officeDocument/2006/relationships/hyperlink" Target="https://www.coril.com/about-coril-holdings/" TargetMode="External"/><Relationship Id="rId8" Type="http://schemas.openxmlformats.org/officeDocument/2006/relationships/hyperlink" Target="https://www.linkedin.com/in/m-scott-bratt-b499ba58/" TargetMode="External"/><Relationship Id="rId51" Type="http://schemas.openxmlformats.org/officeDocument/2006/relationships/hyperlink" Target="https://www.linkedin.com/in/tom-o-malley-00502b1/" TargetMode="External"/><Relationship Id="rId72" Type="http://schemas.openxmlformats.org/officeDocument/2006/relationships/hyperlink" Target="https://www.dnb.com/business-directory/company-profiles.sinden_l_d_holdings_inc.b2ad642f0ae43dc67ba373399b58f340.html" TargetMode="External"/><Relationship Id="rId93" Type="http://schemas.openxmlformats.org/officeDocument/2006/relationships/hyperlink" Target="https://www.ratemyprofessors.com/ShowRatings.jsp?tid=2394319" TargetMode="External"/><Relationship Id="rId98" Type="http://schemas.openxmlformats.org/officeDocument/2006/relationships/hyperlink" Target="https://www.linkedin.com/in/eliomastroluisi/" TargetMode="External"/><Relationship Id="rId121" Type="http://schemas.openxmlformats.org/officeDocument/2006/relationships/hyperlink" Target="https://www.linkedin.com/in/gordon-tait-b0547a108/" TargetMode="External"/><Relationship Id="rId142" Type="http://schemas.openxmlformats.org/officeDocument/2006/relationships/hyperlink" Target="https://ibkcapital.com/team/william-f-white/" TargetMode="External"/><Relationship Id="rId163" Type="http://schemas.openxmlformats.org/officeDocument/2006/relationships/hyperlink" Target="https://wealthbridge.com/john-davis/" TargetMode="External"/><Relationship Id="rId3" Type="http://schemas.openxmlformats.org/officeDocument/2006/relationships/hyperlink" Target="https://navan.on.ca/wp-content/uploads/2018/09/2011_11_Nugget_Web.pdf" TargetMode="External"/><Relationship Id="rId25" Type="http://schemas.openxmlformats.org/officeDocument/2006/relationships/hyperlink" Target="https://www.linkedin.com/in/jake-kadwell-bs-ms-phd-47242171/" TargetMode="External"/><Relationship Id="rId46" Type="http://schemas.openxmlformats.org/officeDocument/2006/relationships/hyperlink" Target="https://www.linkedin.com/in/paul-speer-90297522/" TargetMode="External"/><Relationship Id="rId67" Type="http://schemas.openxmlformats.org/officeDocument/2006/relationships/hyperlink" Target="https://alumni.usask.ca/news/2016/pillars-of-the-home-ice-campaign.php" TargetMode="External"/><Relationship Id="rId116" Type="http://schemas.openxmlformats.org/officeDocument/2006/relationships/hyperlink" Target="https://www.linkedin.com/in/andrew-h-ruhland-cfp-04b83260/" TargetMode="External"/><Relationship Id="rId137" Type="http://schemas.openxmlformats.org/officeDocument/2006/relationships/hyperlink" Target="https://www.emeryvillagevoice.ca/Macgregors-Meat-and-Seafood-Ltd-" TargetMode="External"/><Relationship Id="rId158" Type="http://schemas.openxmlformats.org/officeDocument/2006/relationships/hyperlink" Target="https://kumlinsullivan.com/our-people" TargetMode="External"/><Relationship Id="rId20" Type="http://schemas.openxmlformats.org/officeDocument/2006/relationships/hyperlink" Target="https://www.qualicumbeach.com/cms/wpattachments/wpID677atID3449.pdf" TargetMode="External"/><Relationship Id="rId41" Type="http://schemas.openxmlformats.org/officeDocument/2006/relationships/hyperlink" Target="https://www.yellowpages.ca/bus/Ontario/Kanata/Mark-Nesbitt-Consulting-and-Training/100994177.html" TargetMode="External"/><Relationship Id="rId62" Type="http://schemas.openxmlformats.org/officeDocument/2006/relationships/hyperlink" Target="https://mappca.com/d-i.html?utm_content=tyler-dental-artz-i383761" TargetMode="External"/><Relationship Id="rId83" Type="http://schemas.openxmlformats.org/officeDocument/2006/relationships/hyperlink" Target="https://www.linkedin.com/in/einar-medri-bb87882a/" TargetMode="External"/><Relationship Id="rId88" Type="http://schemas.openxmlformats.org/officeDocument/2006/relationships/hyperlink" Target="https://www.linkedin.com/in/lloyd-campbell-038884164/" TargetMode="External"/><Relationship Id="rId111" Type="http://schemas.openxmlformats.org/officeDocument/2006/relationships/hyperlink" Target="https://www.linkedin.com/in/graham-green-476139101/" TargetMode="External"/><Relationship Id="rId132" Type="http://schemas.openxmlformats.org/officeDocument/2006/relationships/hyperlink" Target="https://www.linkedin.com/in/rob-savoy-0a2b4231/" TargetMode="External"/><Relationship Id="rId153" Type="http://schemas.openxmlformats.org/officeDocument/2006/relationships/hyperlink" Target="https://jssbarristers.ca/litigators/a-webster-macdonald-jr-qc/" TargetMode="External"/><Relationship Id="rId15" Type="http://schemas.openxmlformats.org/officeDocument/2006/relationships/hyperlink" Target="http://www.companylisting.ca/DC_Foods_Inc/default.aspx" TargetMode="External"/><Relationship Id="rId36" Type="http://schemas.openxmlformats.org/officeDocument/2006/relationships/hyperlink" Target="https://www.linkedin.com/in/joe-hamley-85948147/" TargetMode="External"/><Relationship Id="rId57" Type="http://schemas.openxmlformats.org/officeDocument/2006/relationships/hyperlink" Target="https://www.linkedin.com/in/peter-thiessen-02540b43/" TargetMode="External"/><Relationship Id="rId106" Type="http://schemas.openxmlformats.org/officeDocument/2006/relationships/hyperlink" Target="https://www.linkedin.com/in/richard-atkins-1a638b30/" TargetMode="External"/><Relationship Id="rId127" Type="http://schemas.openxmlformats.org/officeDocument/2006/relationships/hyperlink" Target="https://www.linkedin.com/in/kees-winter-97a507134/" TargetMode="External"/><Relationship Id="rId10" Type="http://schemas.openxmlformats.org/officeDocument/2006/relationships/hyperlink" Target="https://www.bloomberg.com/profile/person/1514691" TargetMode="External"/><Relationship Id="rId31" Type="http://schemas.openxmlformats.org/officeDocument/2006/relationships/hyperlink" Target="https://www.tcenergy.com/siteassets/pdfs/about/governance/tc-bod-bio-michael-stewart.pdf" TargetMode="External"/><Relationship Id="rId52" Type="http://schemas.openxmlformats.org/officeDocument/2006/relationships/hyperlink" Target="https://www.corporationwiki.com/Alberta/Calgary/gerald-l-knowlton/32350228.aspx" TargetMode="External"/><Relationship Id="rId73" Type="http://schemas.openxmlformats.org/officeDocument/2006/relationships/hyperlink" Target="https://www.linkedin.com/in/ken-griffith-844373130/" TargetMode="External"/><Relationship Id="rId78" Type="http://schemas.openxmlformats.org/officeDocument/2006/relationships/hyperlink" Target="https://www.facebook.com/bill.kilfoyle.9/about" TargetMode="External"/><Relationship Id="rId94" Type="http://schemas.openxmlformats.org/officeDocument/2006/relationships/hyperlink" Target="https://rocketreach.co/adam-kowalczyk-email_19861505" TargetMode="External"/><Relationship Id="rId99" Type="http://schemas.openxmlformats.org/officeDocument/2006/relationships/hyperlink" Target="https://www.alignable.com/cochrane-ab/looking-for-opportunities/energy37-consulting-inc" TargetMode="External"/><Relationship Id="rId101" Type="http://schemas.openxmlformats.org/officeDocument/2006/relationships/hyperlink" Target="https://opengovca.com/corporation/420590" TargetMode="External"/><Relationship Id="rId122" Type="http://schemas.openxmlformats.org/officeDocument/2006/relationships/hyperlink" Target="https://www.linkedin.com/in/kevin-mockford-41854161/" TargetMode="External"/><Relationship Id="rId143" Type="http://schemas.openxmlformats.org/officeDocument/2006/relationships/hyperlink" Target="https://www.allbiz.ca/foothills-radiography-inspct-780-723-7766" TargetMode="External"/><Relationship Id="rId148" Type="http://schemas.openxmlformats.org/officeDocument/2006/relationships/hyperlink" Target="https://www.ratemds.com/doctor-ratings/80421/Dr-Zoltan-Horvath-Langley-BC.html/" TargetMode="External"/><Relationship Id="rId164" Type="http://schemas.openxmlformats.org/officeDocument/2006/relationships/hyperlink" Target="https://www.dnb.com/business-directory/company-profiles.taillieu_construction_ltd.1b75850b5de162602a13946843b02cf9.html" TargetMode="External"/><Relationship Id="rId169" Type="http://schemas.openxmlformats.org/officeDocument/2006/relationships/hyperlink" Target="http://www.companylisting.ca/Commworx_Corp/default.aspx" TargetMode="External"/><Relationship Id="rId4" Type="http://schemas.openxmlformats.org/officeDocument/2006/relationships/hyperlink" Target="https://cwf.ca/about-us/board-of-directors/brian-felesky/" TargetMode="External"/><Relationship Id="rId9" Type="http://schemas.openxmlformats.org/officeDocument/2006/relationships/hyperlink" Target="https://www.linkedin.com/in/maurice-mccaig-78658710/" TargetMode="External"/><Relationship Id="rId26" Type="http://schemas.openxmlformats.org/officeDocument/2006/relationships/hyperlink" Target="https://www.linkedin.com/in/jamespcarr/" TargetMode="External"/><Relationship Id="rId47" Type="http://schemas.openxmlformats.org/officeDocument/2006/relationships/hyperlink" Target="https://www.linkedin.com/in/sherri-logel-799aa53a/" TargetMode="External"/><Relationship Id="rId68" Type="http://schemas.openxmlformats.org/officeDocument/2006/relationships/hyperlink" Target="https://www.linkedin.com/in/kenneth-pope-45564341/" TargetMode="External"/><Relationship Id="rId89" Type="http://schemas.openxmlformats.org/officeDocument/2006/relationships/hyperlink" Target="http://www.faithmuskoka.ca/staff" TargetMode="External"/><Relationship Id="rId112" Type="http://schemas.openxmlformats.org/officeDocument/2006/relationships/hyperlink" Target="https://www.linkedin.com/in/ed-sollbach-aa136720/" TargetMode="External"/><Relationship Id="rId133" Type="http://schemas.openxmlformats.org/officeDocument/2006/relationships/hyperlink" Target="http://www.truckingcompanies.ca/trucking_deranway-trucking-ltd/" TargetMode="External"/><Relationship Id="rId154" Type="http://schemas.openxmlformats.org/officeDocument/2006/relationships/hyperlink" Target="https://www.linkedin.com/in/stephen-smith-291877a/" TargetMode="External"/><Relationship Id="rId16" Type="http://schemas.openxmlformats.org/officeDocument/2006/relationships/hyperlink" Target="https://www.linkedin.com/in/gordon-gutrath-249611110/" TargetMode="External"/><Relationship Id="rId37" Type="http://schemas.openxmlformats.org/officeDocument/2006/relationships/hyperlink" Target="https://www.linkedin.com/in/julie-bond-410655197/" TargetMode="External"/><Relationship Id="rId58" Type="http://schemas.openxmlformats.org/officeDocument/2006/relationships/hyperlink" Target="https://prairieskystrategy.ca/jim-dinning/" TargetMode="External"/><Relationship Id="rId79" Type="http://schemas.openxmlformats.org/officeDocument/2006/relationships/hyperlink" Target="https://www.linkedin.com/in/willard-ripley-49637317/" TargetMode="External"/><Relationship Id="rId102" Type="http://schemas.openxmlformats.org/officeDocument/2006/relationships/hyperlink" Target="https://www.linkedin.com/in/lance-nadeau-593a8285/" TargetMode="External"/><Relationship Id="rId123" Type="http://schemas.openxmlformats.org/officeDocument/2006/relationships/hyperlink" Target="https://www.linkedin.com/in/michael-diamond-80379017/" TargetMode="External"/><Relationship Id="rId144" Type="http://schemas.openxmlformats.org/officeDocument/2006/relationships/hyperlink" Target="https://www.torontoimplant.com/" TargetMode="External"/><Relationship Id="rId90" Type="http://schemas.openxmlformats.org/officeDocument/2006/relationships/hyperlink" Target="https://www.facebook.com/KettleWealthManagement/" TargetMode="External"/><Relationship Id="rId165" Type="http://schemas.openxmlformats.org/officeDocument/2006/relationships/hyperlink" Target="https://www.globalenergyshow.com/speakers/2021-executive-committee/david-hood/" TargetMode="External"/><Relationship Id="rId27" Type="http://schemas.openxmlformats.org/officeDocument/2006/relationships/hyperlink" Target="https://www.linkedin.com/in/bernard-loates-7003671b1/" TargetMode="External"/><Relationship Id="rId48" Type="http://schemas.openxmlformats.org/officeDocument/2006/relationships/hyperlink" Target="https://www.sasktoday.ca/south/oil-gas/terry-gunderman-se-sask-oilman-of-the-year-4079500" TargetMode="External"/><Relationship Id="rId69" Type="http://schemas.openxmlformats.org/officeDocument/2006/relationships/hyperlink" Target="https://www.linkedin.com/in/lorne-ebenal-2379993/" TargetMode="External"/><Relationship Id="rId113" Type="http://schemas.openxmlformats.org/officeDocument/2006/relationships/hyperlink" Target="https://www.linkedin.com/in/allan-brown-156654a4/" TargetMode="External"/><Relationship Id="rId134" Type="http://schemas.openxmlformats.org/officeDocument/2006/relationships/hyperlink" Target="https://opengovca.com/corporation/3451542" TargetMode="External"/><Relationship Id="rId80" Type="http://schemas.openxmlformats.org/officeDocument/2006/relationships/hyperlink" Target="https://www.corporationwiki.com/Ontario/Milton/alvin-g-bahnman-P3159856.aspx" TargetMode="External"/><Relationship Id="rId155" Type="http://schemas.openxmlformats.org/officeDocument/2006/relationships/hyperlink" Target="https://www.naiadvent.com/our-team/garry-bobke/" TargetMode="External"/><Relationship Id="rId17" Type="http://schemas.openxmlformats.org/officeDocument/2006/relationships/hyperlink" Target="https://www.linkedin.com/in/joyce-fehr-9921043b" TargetMode="External"/><Relationship Id="rId38" Type="http://schemas.openxmlformats.org/officeDocument/2006/relationships/hyperlink" Target="https://www.husbandry.cc/company-searle-greenhouses-ltd-in-east-selkirk-33544" TargetMode="External"/><Relationship Id="rId59" Type="http://schemas.openxmlformats.org/officeDocument/2006/relationships/hyperlink" Target="https://opengovca.com/charity/107444184RR0001" TargetMode="External"/><Relationship Id="rId103" Type="http://schemas.openxmlformats.org/officeDocument/2006/relationships/hyperlink" Target="https://www.linkedin.com/in/michael-griffin-69249828/" TargetMode="External"/><Relationship Id="rId124" Type="http://schemas.openxmlformats.org/officeDocument/2006/relationships/hyperlink" Target="https://mustgrow.ca/te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C3AE-DB70-664F-9901-C0D0C640BE04}">
  <dimension ref="A1:Q909"/>
  <sheetViews>
    <sheetView tabSelected="1" workbookViewId="0">
      <selection activeCell="F4" sqref="F4"/>
    </sheetView>
  </sheetViews>
  <sheetFormatPr baseColWidth="10" defaultRowHeight="16" x14ac:dyDescent="0.2"/>
  <cols>
    <col min="1" max="1" width="34.6640625" bestFit="1" customWidth="1"/>
    <col min="2" max="3" width="18.6640625" style="12" bestFit="1" customWidth="1"/>
    <col min="4" max="4" width="10.83203125" style="12" bestFit="1" customWidth="1"/>
    <col min="5" max="5" width="8.83203125" style="12" customWidth="1"/>
    <col min="6" max="6" width="123.33203125" style="12" customWidth="1"/>
    <col min="8" max="8" width="111.5" bestFit="1" customWidth="1"/>
    <col min="9" max="10" width="18.6640625" style="12" bestFit="1" customWidth="1"/>
    <col min="11" max="11" width="10.83203125" style="12" bestFit="1"/>
    <col min="12" max="13" width="6.6640625" bestFit="1" customWidth="1"/>
    <col min="14" max="14" width="111.5" bestFit="1" customWidth="1"/>
    <col min="15" max="16" width="18.6640625" bestFit="1" customWidth="1"/>
    <col min="18" max="20" width="6.6640625" bestFit="1" customWidth="1"/>
  </cols>
  <sheetData>
    <row r="1" spans="1:17" ht="31" x14ac:dyDescent="0.35">
      <c r="A1" s="17" t="s">
        <v>1677</v>
      </c>
    </row>
    <row r="2" spans="1:17" ht="24" x14ac:dyDescent="0.3">
      <c r="A2" s="21" t="s">
        <v>1679</v>
      </c>
    </row>
    <row r="3" spans="1:17" ht="26" x14ac:dyDescent="0.3">
      <c r="A3" s="20"/>
      <c r="B3" s="1"/>
    </row>
    <row r="4" spans="1:17" ht="24" x14ac:dyDescent="0.3">
      <c r="A4" s="18" t="s">
        <v>1678</v>
      </c>
      <c r="B4" s="19">
        <v>44757</v>
      </c>
    </row>
    <row r="5" spans="1:17" ht="29" x14ac:dyDescent="0.35">
      <c r="A5" s="14" t="s">
        <v>1642</v>
      </c>
      <c r="H5" s="14" t="s">
        <v>1643</v>
      </c>
      <c r="N5" s="14" t="s">
        <v>1646</v>
      </c>
    </row>
    <row r="6" spans="1:17" x14ac:dyDescent="0.2">
      <c r="A6" s="9" t="s">
        <v>1201</v>
      </c>
      <c r="B6" s="11" t="s">
        <v>733</v>
      </c>
      <c r="F6"/>
      <c r="H6" s="9" t="s">
        <v>1166</v>
      </c>
      <c r="I6" t="s">
        <v>971</v>
      </c>
      <c r="N6" s="9" t="s">
        <v>1166</v>
      </c>
      <c r="O6" t="s">
        <v>1644</v>
      </c>
      <c r="P6" s="12"/>
      <c r="Q6" s="12"/>
    </row>
    <row r="7" spans="1:17" x14ac:dyDescent="0.2">
      <c r="A7" s="9" t="s">
        <v>1203</v>
      </c>
      <c r="B7" t="s">
        <v>1676</v>
      </c>
      <c r="C7" s="12" t="s">
        <v>734</v>
      </c>
      <c r="D7" s="12" t="s">
        <v>1200</v>
      </c>
      <c r="E7" s="16" t="s">
        <v>1647</v>
      </c>
      <c r="F7" s="16" t="s">
        <v>1159</v>
      </c>
      <c r="G7" s="12"/>
      <c r="H7" s="9" t="s">
        <v>1153</v>
      </c>
      <c r="I7" t="s">
        <v>1644</v>
      </c>
      <c r="N7" s="9" t="s">
        <v>1153</v>
      </c>
      <c r="O7" t="s">
        <v>1644</v>
      </c>
      <c r="P7" s="12"/>
      <c r="Q7" s="12"/>
    </row>
    <row r="8" spans="1:17" x14ac:dyDescent="0.2">
      <c r="A8" s="10" t="s">
        <v>970</v>
      </c>
      <c r="B8" s="12">
        <v>50000</v>
      </c>
      <c r="D8" s="12">
        <v>50000</v>
      </c>
      <c r="E8" s="12" t="str">
        <f>VLOOKUP(A8,Data!E:H,4,FALSE)</f>
        <v>AB</v>
      </c>
      <c r="F8" t="str">
        <f>IF(VLOOKUP(A8,Data!E:P,12,FALSE)=0,"",VLOOKUP(A8,Data!E:P,12,FALSE))</f>
        <v/>
      </c>
      <c r="I8"/>
      <c r="J8"/>
      <c r="K8"/>
    </row>
    <row r="9" spans="1:17" x14ac:dyDescent="0.2">
      <c r="A9" s="10" t="s">
        <v>956</v>
      </c>
      <c r="B9" s="12">
        <v>50000</v>
      </c>
      <c r="D9" s="12">
        <v>50000</v>
      </c>
      <c r="E9" s="12" t="str">
        <f>VLOOKUP(A9,Data!E:H,4,FALSE)</f>
        <v>AB</v>
      </c>
      <c r="F9" t="str">
        <f>IF(VLOOKUP(A9,Data!E:P,12,FALSE)=0,"",VLOOKUP(A9,Data!E:P,12,FALSE))</f>
        <v/>
      </c>
      <c r="H9" s="9" t="s">
        <v>1201</v>
      </c>
      <c r="I9" s="11" t="s">
        <v>733</v>
      </c>
      <c r="N9" s="9" t="s">
        <v>1201</v>
      </c>
      <c r="O9" s="11" t="s">
        <v>733</v>
      </c>
      <c r="P9" s="12"/>
      <c r="Q9" s="12"/>
    </row>
    <row r="10" spans="1:17" x14ac:dyDescent="0.2">
      <c r="A10" s="10" t="s">
        <v>954</v>
      </c>
      <c r="B10" s="12">
        <v>45000</v>
      </c>
      <c r="D10" s="12">
        <v>45000</v>
      </c>
      <c r="E10" s="12" t="str">
        <f>VLOOKUP(A10,Data!E:H,4,FALSE)</f>
        <v>ON</v>
      </c>
      <c r="F10" t="str">
        <f>IF(VLOOKUP(A10,Data!E:P,12,FALSE)=0,"",VLOOKUP(A10,Data!E:P,12,FALSE))</f>
        <v/>
      </c>
      <c r="H10" s="9" t="s">
        <v>1203</v>
      </c>
      <c r="I10" t="s">
        <v>1676</v>
      </c>
      <c r="J10" s="12" t="s">
        <v>734</v>
      </c>
      <c r="K10" s="12" t="s">
        <v>1200</v>
      </c>
      <c r="N10" s="9" t="s">
        <v>1203</v>
      </c>
      <c r="O10" t="s">
        <v>1676</v>
      </c>
      <c r="P10" s="12" t="s">
        <v>734</v>
      </c>
      <c r="Q10" s="12" t="s">
        <v>1200</v>
      </c>
    </row>
    <row r="11" spans="1:17" x14ac:dyDescent="0.2">
      <c r="A11" s="10" t="s">
        <v>955</v>
      </c>
      <c r="B11" s="12">
        <v>10000</v>
      </c>
      <c r="D11" s="12">
        <v>10000</v>
      </c>
      <c r="E11" s="12" t="str">
        <f>VLOOKUP(A11,Data!E:H,4,FALSE)</f>
        <v>ON</v>
      </c>
      <c r="F11" t="str">
        <f>IF(VLOOKUP(A11,Data!E:P,12,FALSE)=0,"",VLOOKUP(A11,Data!E:P,12,FALSE))</f>
        <v/>
      </c>
      <c r="H11" s="10" t="s">
        <v>510</v>
      </c>
      <c r="I11" s="12">
        <v>5000</v>
      </c>
      <c r="J11" s="12">
        <v>250</v>
      </c>
      <c r="K11" s="12">
        <v>5250</v>
      </c>
      <c r="N11" s="10" t="s">
        <v>970</v>
      </c>
      <c r="O11" s="12">
        <v>50000</v>
      </c>
      <c r="P11" s="12"/>
      <c r="Q11" s="12">
        <v>50000</v>
      </c>
    </row>
    <row r="12" spans="1:17" x14ac:dyDescent="0.2">
      <c r="A12" s="10" t="s">
        <v>953</v>
      </c>
      <c r="B12" s="12">
        <v>10000</v>
      </c>
      <c r="D12" s="12">
        <v>10000</v>
      </c>
      <c r="E12" s="12" t="str">
        <f>VLOOKUP(A12,Data!E:H,4,FALSE)</f>
        <v>AB</v>
      </c>
      <c r="F12" t="str">
        <f>IF(VLOOKUP(A12,Data!E:P,12,FALSE)=0,"",VLOOKUP(A12,Data!E:P,12,FALSE))</f>
        <v/>
      </c>
      <c r="H12" s="15" t="s">
        <v>1219</v>
      </c>
      <c r="I12" s="12">
        <v>5000</v>
      </c>
      <c r="J12" s="12">
        <v>250</v>
      </c>
      <c r="K12" s="12">
        <v>5250</v>
      </c>
      <c r="N12" s="10" t="s">
        <v>956</v>
      </c>
      <c r="O12" s="12">
        <v>50000</v>
      </c>
      <c r="P12" s="12"/>
      <c r="Q12" s="12">
        <v>50000</v>
      </c>
    </row>
    <row r="13" spans="1:17" x14ac:dyDescent="0.2">
      <c r="A13" s="10" t="s">
        <v>35</v>
      </c>
      <c r="B13" s="12">
        <v>700</v>
      </c>
      <c r="C13" s="12">
        <v>6500</v>
      </c>
      <c r="D13" s="12">
        <v>7200</v>
      </c>
      <c r="E13" s="12" t="str">
        <f>VLOOKUP(A13,Data!E:H,4,FALSE)</f>
        <v>ON</v>
      </c>
      <c r="F13" t="str">
        <f>IF(VLOOKUP(A13,Data!E:P,12,FALSE)=0,"",VLOOKUP(A13,Data!E:P,12,FALSE))</f>
        <v/>
      </c>
      <c r="H13" s="10" t="s">
        <v>952</v>
      </c>
      <c r="I13" s="12">
        <v>5000</v>
      </c>
      <c r="K13" s="12">
        <v>5000</v>
      </c>
      <c r="N13" s="10" t="s">
        <v>954</v>
      </c>
      <c r="O13" s="12">
        <v>45000</v>
      </c>
      <c r="P13" s="12"/>
      <c r="Q13" s="12">
        <v>45000</v>
      </c>
    </row>
    <row r="14" spans="1:17" x14ac:dyDescent="0.2">
      <c r="A14" s="10" t="s">
        <v>510</v>
      </c>
      <c r="B14" s="12">
        <v>5000</v>
      </c>
      <c r="C14" s="12">
        <v>250</v>
      </c>
      <c r="D14" s="12">
        <v>5250</v>
      </c>
      <c r="E14" s="12" t="str">
        <f>VLOOKUP(A14,Data!E:H,4,FALSE)</f>
        <v>AB</v>
      </c>
      <c r="F14" t="str">
        <f>IF(VLOOKUP(A14,Data!E:P,12,FALSE)=0,"",VLOOKUP(A14,Data!E:P,12,FALSE))</f>
        <v>Founder, Shane Homes</v>
      </c>
      <c r="H14" s="15" t="s">
        <v>1674</v>
      </c>
      <c r="I14" s="12">
        <v>5000</v>
      </c>
      <c r="K14" s="12">
        <v>5000</v>
      </c>
      <c r="N14" s="10" t="s">
        <v>955</v>
      </c>
      <c r="O14" s="12">
        <v>10000</v>
      </c>
      <c r="P14" s="12"/>
      <c r="Q14" s="12">
        <v>10000</v>
      </c>
    </row>
    <row r="15" spans="1:17" x14ac:dyDescent="0.2">
      <c r="A15" s="10" t="s">
        <v>958</v>
      </c>
      <c r="B15" s="12">
        <v>5000</v>
      </c>
      <c r="D15" s="12">
        <v>5000</v>
      </c>
      <c r="E15" s="12" t="str">
        <f>VLOOKUP(A15,Data!E:H,4,FALSE)</f>
        <v>AB</v>
      </c>
      <c r="F15" t="str">
        <f>IF(VLOOKUP(A15,Data!E:P,12,FALSE)=0,"",VLOOKUP(A15,Data!E:P,12,FALSE))</f>
        <v/>
      </c>
      <c r="H15" s="10" t="s">
        <v>47</v>
      </c>
      <c r="I15" s="12">
        <v>500</v>
      </c>
      <c r="J15" s="12">
        <v>2250</v>
      </c>
      <c r="K15" s="12">
        <v>2750</v>
      </c>
      <c r="N15" s="10" t="s">
        <v>953</v>
      </c>
      <c r="O15" s="12">
        <v>10000</v>
      </c>
      <c r="P15" s="12"/>
      <c r="Q15" s="12">
        <v>10000</v>
      </c>
    </row>
    <row r="16" spans="1:17" x14ac:dyDescent="0.2">
      <c r="A16" s="10" t="s">
        <v>592</v>
      </c>
      <c r="C16" s="12">
        <v>5000</v>
      </c>
      <c r="D16" s="12">
        <v>5000</v>
      </c>
      <c r="E16" s="12" t="str">
        <f>VLOOKUP(A16,Data!E:H,4,FALSE)</f>
        <v>AB</v>
      </c>
      <c r="F16" t="str">
        <f>IF(VLOOKUP(A16,Data!E:P,12,FALSE)=0,"",VLOOKUP(A16,Data!E:P,12,FALSE))</f>
        <v/>
      </c>
      <c r="H16" s="15" t="s">
        <v>1169</v>
      </c>
      <c r="I16" s="12">
        <v>500</v>
      </c>
      <c r="J16" s="12">
        <v>2250</v>
      </c>
      <c r="K16" s="12">
        <v>2750</v>
      </c>
      <c r="N16" s="10" t="s">
        <v>35</v>
      </c>
      <c r="O16" s="12">
        <v>700</v>
      </c>
      <c r="P16" s="12">
        <v>6500</v>
      </c>
      <c r="Q16" s="12">
        <v>7200</v>
      </c>
    </row>
    <row r="17" spans="1:17" x14ac:dyDescent="0.2">
      <c r="A17" s="10" t="s">
        <v>959</v>
      </c>
      <c r="B17" s="12">
        <v>5000</v>
      </c>
      <c r="D17" s="12">
        <v>5000</v>
      </c>
      <c r="E17" s="12" t="str">
        <f>VLOOKUP(A17,Data!E:H,4,FALSE)</f>
        <v>AB</v>
      </c>
      <c r="F17" t="str">
        <f>IF(VLOOKUP(A17,Data!E:P,12,FALSE)=0,"",VLOOKUP(A17,Data!E:P,12,FALSE))</f>
        <v/>
      </c>
      <c r="H17" s="10" t="s">
        <v>950</v>
      </c>
      <c r="I17" s="12">
        <v>2000</v>
      </c>
      <c r="K17" s="12">
        <v>2000</v>
      </c>
      <c r="N17" s="15" t="s">
        <v>1148</v>
      </c>
      <c r="O17" s="12">
        <v>700</v>
      </c>
      <c r="P17" s="12">
        <v>6500</v>
      </c>
      <c r="Q17" s="12">
        <v>7200</v>
      </c>
    </row>
    <row r="18" spans="1:17" x14ac:dyDescent="0.2">
      <c r="A18" s="10" t="s">
        <v>957</v>
      </c>
      <c r="B18" s="12">
        <v>5000</v>
      </c>
      <c r="D18" s="12">
        <v>5000</v>
      </c>
      <c r="E18" s="12" t="str">
        <f>VLOOKUP(A18,Data!E:H,4,FALSE)</f>
        <v>BC</v>
      </c>
      <c r="F18" t="str">
        <f>IF(VLOOKUP(A18,Data!E:P,12,FALSE)=0,"",VLOOKUP(A18,Data!E:P,12,FALSE))</f>
        <v/>
      </c>
      <c r="H18" s="15" t="s">
        <v>1627</v>
      </c>
      <c r="I18" s="12">
        <v>2000</v>
      </c>
      <c r="K18" s="12">
        <v>2000</v>
      </c>
      <c r="N18" s="10" t="s">
        <v>510</v>
      </c>
      <c r="O18" s="12">
        <v>5000</v>
      </c>
      <c r="P18" s="12">
        <v>250</v>
      </c>
      <c r="Q18" s="12">
        <v>5250</v>
      </c>
    </row>
    <row r="19" spans="1:17" x14ac:dyDescent="0.2">
      <c r="A19" s="10" t="s">
        <v>952</v>
      </c>
      <c r="B19" s="12">
        <v>5000</v>
      </c>
      <c r="D19" s="12">
        <v>5000</v>
      </c>
      <c r="E19" s="12" t="str">
        <f>VLOOKUP(A19,Data!E:H,4,FALSE)</f>
        <v>AB</v>
      </c>
      <c r="F19" t="str">
        <f>IF(VLOOKUP(A19,Data!E:P,12,FALSE)=0,"",VLOOKUP(A19,Data!E:P,12,FALSE))</f>
        <v>President &amp; CEO, geoLOGIC systems</v>
      </c>
      <c r="H19" s="10" t="s">
        <v>78</v>
      </c>
      <c r="I19" s="12">
        <v>250</v>
      </c>
      <c r="J19" s="12">
        <v>1500</v>
      </c>
      <c r="K19" s="12">
        <v>1750</v>
      </c>
      <c r="N19" s="15" t="s">
        <v>1219</v>
      </c>
      <c r="O19" s="12">
        <v>5000</v>
      </c>
      <c r="P19" s="12">
        <v>250</v>
      </c>
      <c r="Q19" s="12">
        <v>5250</v>
      </c>
    </row>
    <row r="20" spans="1:17" x14ac:dyDescent="0.2">
      <c r="A20" s="10" t="s">
        <v>79</v>
      </c>
      <c r="C20" s="12">
        <v>5000</v>
      </c>
      <c r="D20" s="12">
        <v>5000</v>
      </c>
      <c r="E20" s="12" t="str">
        <f>VLOOKUP(A20,Data!E:H,4,FALSE)</f>
        <v>ON</v>
      </c>
      <c r="F20" t="str">
        <f>IF(VLOOKUP(A20,Data!E:P,12,FALSE)=0,"",VLOOKUP(A20,Data!E:P,12,FALSE))</f>
        <v/>
      </c>
      <c r="H20" s="15" t="s">
        <v>1173</v>
      </c>
      <c r="I20" s="12">
        <v>250</v>
      </c>
      <c r="J20" s="12">
        <v>1500</v>
      </c>
      <c r="K20" s="12">
        <v>1750</v>
      </c>
      <c r="N20" s="10" t="s">
        <v>958</v>
      </c>
      <c r="O20" s="12">
        <v>5000</v>
      </c>
      <c r="P20" s="12"/>
      <c r="Q20" s="12">
        <v>5000</v>
      </c>
    </row>
    <row r="21" spans="1:17" x14ac:dyDescent="0.2">
      <c r="A21" s="10" t="s">
        <v>44</v>
      </c>
      <c r="B21" s="12">
        <v>3075</v>
      </c>
      <c r="C21" s="12">
        <v>1850</v>
      </c>
      <c r="D21" s="12">
        <v>4925</v>
      </c>
      <c r="E21" s="12" t="str">
        <f>VLOOKUP(A21,Data!E:H,4,FALSE)</f>
        <v>BC</v>
      </c>
      <c r="F21" t="str">
        <f>IF(VLOOKUP(A21,Data!E:P,12,FALSE)=0,"",VLOOKUP(A21,Data!E:P,12,FALSE))</f>
        <v/>
      </c>
      <c r="H21" s="10" t="s">
        <v>947</v>
      </c>
      <c r="I21" s="12">
        <v>1502</v>
      </c>
      <c r="K21" s="12">
        <v>1502</v>
      </c>
      <c r="N21" s="10" t="s">
        <v>592</v>
      </c>
      <c r="O21" s="12"/>
      <c r="P21" s="12">
        <v>5000</v>
      </c>
      <c r="Q21" s="12">
        <v>5000</v>
      </c>
    </row>
    <row r="22" spans="1:17" x14ac:dyDescent="0.2">
      <c r="A22" s="10" t="s">
        <v>45</v>
      </c>
      <c r="B22" s="12">
        <v>1501</v>
      </c>
      <c r="C22" s="12">
        <v>2500</v>
      </c>
      <c r="D22" s="12">
        <v>4001</v>
      </c>
      <c r="E22" s="12" t="str">
        <f>VLOOKUP(A22,Data!E:H,4,FALSE)</f>
        <v>AB</v>
      </c>
      <c r="F22" t="str">
        <f>IF(VLOOKUP(A22,Data!E:P,12,FALSE)=0,"",VLOOKUP(A22,Data!E:P,12,FALSE))</f>
        <v>Key principal, Tortuga Investment Corp</v>
      </c>
      <c r="H22" s="15" t="s">
        <v>1623</v>
      </c>
      <c r="I22" s="12">
        <v>1502</v>
      </c>
      <c r="K22" s="12">
        <v>1502</v>
      </c>
      <c r="N22" s="10" t="s">
        <v>959</v>
      </c>
      <c r="O22" s="12">
        <v>5000</v>
      </c>
      <c r="P22" s="12"/>
      <c r="Q22" s="12">
        <v>5000</v>
      </c>
    </row>
    <row r="23" spans="1:17" x14ac:dyDescent="0.2">
      <c r="A23" s="10" t="s">
        <v>36</v>
      </c>
      <c r="B23" s="12">
        <v>500</v>
      </c>
      <c r="C23" s="12">
        <v>3500</v>
      </c>
      <c r="D23" s="12">
        <v>4000</v>
      </c>
      <c r="E23" s="12" t="str">
        <f>VLOOKUP(A23,Data!E:H,4,FALSE)</f>
        <v>ON</v>
      </c>
      <c r="F23" t="str">
        <f>IF(VLOOKUP(A23,Data!E:P,12,FALSE)=0,"",VLOOKUP(A23,Data!E:P,12,FALSE))</f>
        <v/>
      </c>
      <c r="H23" s="10" t="s">
        <v>563</v>
      </c>
      <c r="J23" s="12">
        <v>1000</v>
      </c>
      <c r="K23" s="12">
        <v>1000</v>
      </c>
      <c r="N23" s="10" t="s">
        <v>957</v>
      </c>
      <c r="O23" s="12">
        <v>5000</v>
      </c>
      <c r="P23" s="12"/>
      <c r="Q23" s="12">
        <v>5000</v>
      </c>
    </row>
    <row r="24" spans="1:17" x14ac:dyDescent="0.2">
      <c r="A24" s="10" t="s">
        <v>39</v>
      </c>
      <c r="B24" s="12">
        <v>1000</v>
      </c>
      <c r="C24" s="12">
        <v>3000</v>
      </c>
      <c r="D24" s="12">
        <v>4000</v>
      </c>
      <c r="E24" s="12" t="str">
        <f>VLOOKUP(A24,Data!E:H,4,FALSE)</f>
        <v>AB</v>
      </c>
      <c r="F24" t="str">
        <f>IF(VLOOKUP(A24,Data!E:P,12,FALSE)=0,"",VLOOKUP(A24,Data!E:P,12,FALSE))</f>
        <v>Board Member of Canada West Foundation and former vice-chairman of investment banking (canada) for Credit Suisse Securities.</v>
      </c>
      <c r="H24" s="15" t="s">
        <v>1300</v>
      </c>
      <c r="J24" s="12">
        <v>1000</v>
      </c>
      <c r="K24" s="12">
        <v>1000</v>
      </c>
      <c r="N24" s="10" t="s">
        <v>952</v>
      </c>
      <c r="O24" s="12">
        <v>5000</v>
      </c>
      <c r="P24" s="12"/>
      <c r="Q24" s="12">
        <v>5000</v>
      </c>
    </row>
    <row r="25" spans="1:17" x14ac:dyDescent="0.2">
      <c r="A25" s="10" t="s">
        <v>38</v>
      </c>
      <c r="B25" s="12">
        <v>1000</v>
      </c>
      <c r="C25" s="12">
        <v>2500</v>
      </c>
      <c r="D25" s="12">
        <v>3500</v>
      </c>
      <c r="E25" s="12" t="str">
        <f>VLOOKUP(A25,Data!E:H,4,FALSE)</f>
        <v>ON</v>
      </c>
      <c r="F25" t="str">
        <f>IF(VLOOKUP(A25,Data!E:P,12,FALSE)=0,"",VLOOKUP(A25,Data!E:P,12,FALSE))</f>
        <v/>
      </c>
      <c r="H25" s="10" t="s">
        <v>929</v>
      </c>
      <c r="I25" s="12">
        <v>1000</v>
      </c>
      <c r="K25" s="12">
        <v>1000</v>
      </c>
      <c r="N25" s="15" t="s">
        <v>1674</v>
      </c>
      <c r="O25" s="12">
        <v>5000</v>
      </c>
      <c r="P25" s="12"/>
      <c r="Q25" s="12">
        <v>5000</v>
      </c>
    </row>
    <row r="26" spans="1:17" x14ac:dyDescent="0.2">
      <c r="A26" s="10" t="s">
        <v>37</v>
      </c>
      <c r="B26" s="12">
        <v>300</v>
      </c>
      <c r="C26" s="12">
        <v>2600</v>
      </c>
      <c r="D26" s="12">
        <v>2900</v>
      </c>
      <c r="E26" s="12" t="str">
        <f>VLOOKUP(A26,Data!E:H,4,FALSE)</f>
        <v>ON</v>
      </c>
      <c r="F26" t="str">
        <f>IF(VLOOKUP(A26,Data!E:P,12,FALSE)=0,"",VLOOKUP(A26,Data!E:P,12,FALSE))</f>
        <v/>
      </c>
      <c r="H26" s="15" t="s">
        <v>1598</v>
      </c>
      <c r="I26" s="12">
        <v>1000</v>
      </c>
      <c r="K26" s="12">
        <v>1000</v>
      </c>
      <c r="N26" s="10" t="s">
        <v>79</v>
      </c>
      <c r="O26" s="12"/>
      <c r="P26" s="12">
        <v>5000</v>
      </c>
      <c r="Q26" s="12">
        <v>5000</v>
      </c>
    </row>
    <row r="27" spans="1:17" x14ac:dyDescent="0.2">
      <c r="A27" s="10" t="s">
        <v>47</v>
      </c>
      <c r="B27" s="12">
        <v>500</v>
      </c>
      <c r="C27" s="12">
        <v>2250</v>
      </c>
      <c r="D27" s="12">
        <v>2750</v>
      </c>
      <c r="E27" s="12" t="str">
        <f>VLOOKUP(A27,Data!E:H,4,FALSE)</f>
        <v>AB</v>
      </c>
      <c r="F27" t="str">
        <f>IF(VLOOKUP(A27,Data!E:P,12,FALSE)=0,"",VLOOKUP(A27,Data!E:P,12,FALSE))</f>
        <v>Chairman of the Board at Serafina Energy Ltd.</v>
      </c>
      <c r="H27" s="10" t="s">
        <v>1603</v>
      </c>
      <c r="I27" s="12">
        <v>1000</v>
      </c>
      <c r="K27" s="12">
        <v>1000</v>
      </c>
      <c r="N27" s="10" t="s">
        <v>44</v>
      </c>
      <c r="O27" s="12">
        <v>3075</v>
      </c>
      <c r="P27" s="12">
        <v>1850</v>
      </c>
      <c r="Q27" s="12">
        <v>4925</v>
      </c>
    </row>
    <row r="28" spans="1:17" x14ac:dyDescent="0.2">
      <c r="A28" s="10" t="s">
        <v>42</v>
      </c>
      <c r="B28" s="12">
        <v>250</v>
      </c>
      <c r="C28" s="12">
        <v>2100</v>
      </c>
      <c r="D28" s="12">
        <v>2350</v>
      </c>
      <c r="E28" s="12" t="str">
        <f>VLOOKUP(A28,Data!E:H,4,FALSE)</f>
        <v>ON</v>
      </c>
      <c r="F28" t="str">
        <f>IF(VLOOKUP(A28,Data!E:P,12,FALSE)=0,"",VLOOKUP(A28,Data!E:P,12,FALSE))</f>
        <v>Partner, Penfund since 2003.</v>
      </c>
      <c r="H28" s="15" t="s">
        <v>1606</v>
      </c>
      <c r="I28" s="12">
        <v>1000</v>
      </c>
      <c r="K28" s="12">
        <v>1000</v>
      </c>
      <c r="N28" s="10" t="s">
        <v>45</v>
      </c>
      <c r="O28" s="12">
        <v>1501</v>
      </c>
      <c r="P28" s="12">
        <v>2500</v>
      </c>
      <c r="Q28" s="12">
        <v>4001</v>
      </c>
    </row>
    <row r="29" spans="1:17" x14ac:dyDescent="0.2">
      <c r="A29" s="10" t="s">
        <v>951</v>
      </c>
      <c r="B29" s="12">
        <v>2000</v>
      </c>
      <c r="D29" s="12">
        <v>2000</v>
      </c>
      <c r="E29" s="12" t="str">
        <f>VLOOKUP(A29,Data!E:H,4,FALSE)</f>
        <v>MB</v>
      </c>
      <c r="F29" t="str">
        <f>IF(VLOOKUP(A29,Data!E:P,12,FALSE)=0,"",VLOOKUP(A29,Data!E:P,12,FALSE))</f>
        <v>Key principal, Taillieu Construction Ltd</v>
      </c>
      <c r="H29" s="10" t="s">
        <v>895</v>
      </c>
      <c r="I29" s="12">
        <v>500</v>
      </c>
      <c r="J29" s="12">
        <v>250</v>
      </c>
      <c r="K29" s="12">
        <v>750</v>
      </c>
      <c r="N29" s="15" t="s">
        <v>1162</v>
      </c>
      <c r="O29" s="12">
        <v>1501</v>
      </c>
      <c r="P29" s="12">
        <v>2500</v>
      </c>
      <c r="Q29" s="12">
        <v>4001</v>
      </c>
    </row>
    <row r="30" spans="1:17" x14ac:dyDescent="0.2">
      <c r="A30" s="10" t="s">
        <v>41</v>
      </c>
      <c r="C30" s="12">
        <v>2000</v>
      </c>
      <c r="D30" s="12">
        <v>2000</v>
      </c>
      <c r="E30" s="12" t="str">
        <f>VLOOKUP(A30,Data!E:H,4,FALSE)</f>
        <v>ON</v>
      </c>
      <c r="F30" t="str">
        <f>IF(VLOOKUP(A30,Data!E:P,12,FALSE)=0,"",VLOOKUP(A30,Data!E:P,12,FALSE))</f>
        <v/>
      </c>
      <c r="H30" s="15" t="s">
        <v>1223</v>
      </c>
      <c r="I30" s="12">
        <v>500</v>
      </c>
      <c r="J30" s="12">
        <v>250</v>
      </c>
      <c r="K30" s="12">
        <v>750</v>
      </c>
      <c r="N30" s="10" t="s">
        <v>36</v>
      </c>
      <c r="O30" s="12">
        <v>500</v>
      </c>
      <c r="P30" s="12">
        <v>3500</v>
      </c>
      <c r="Q30" s="12">
        <v>4000</v>
      </c>
    </row>
    <row r="31" spans="1:17" x14ac:dyDescent="0.2">
      <c r="A31" s="10" t="s">
        <v>961</v>
      </c>
      <c r="B31" s="12">
        <v>2000</v>
      </c>
      <c r="D31" s="12">
        <v>2000</v>
      </c>
      <c r="E31" s="12" t="str">
        <f>VLOOKUP(A31,Data!E:H,4,FALSE)</f>
        <v>AB</v>
      </c>
      <c r="F31" t="str">
        <f>IF(VLOOKUP(A31,Data!E:P,12,FALSE)=0,"",VLOOKUP(A31,Data!E:P,12,FALSE))</f>
        <v/>
      </c>
      <c r="H31" s="10" t="s">
        <v>516</v>
      </c>
      <c r="I31" s="12">
        <v>350</v>
      </c>
      <c r="J31" s="12">
        <v>250</v>
      </c>
      <c r="K31" s="12">
        <v>600</v>
      </c>
      <c r="N31" s="10" t="s">
        <v>39</v>
      </c>
      <c r="O31" s="12">
        <v>1000</v>
      </c>
      <c r="P31" s="12">
        <v>3000</v>
      </c>
      <c r="Q31" s="12">
        <v>4000</v>
      </c>
    </row>
    <row r="32" spans="1:17" x14ac:dyDescent="0.2">
      <c r="A32" s="10" t="s">
        <v>48</v>
      </c>
      <c r="B32" s="12">
        <v>1000</v>
      </c>
      <c r="C32" s="12">
        <v>1000</v>
      </c>
      <c r="D32" s="12">
        <v>2000</v>
      </c>
      <c r="E32" s="12" t="str">
        <f>VLOOKUP(A32,Data!E:H,4,FALSE)</f>
        <v>ON</v>
      </c>
      <c r="F32" t="str">
        <f>IF(VLOOKUP(A32,Data!E:P,12,FALSE)=0,"",VLOOKUP(A32,Data!E:P,12,FALSE))</f>
        <v/>
      </c>
      <c r="H32" s="15" t="s">
        <v>1656</v>
      </c>
      <c r="I32" s="12">
        <v>350</v>
      </c>
      <c r="J32" s="12">
        <v>250</v>
      </c>
      <c r="K32" s="12">
        <v>600</v>
      </c>
      <c r="N32" s="15" t="s">
        <v>1154</v>
      </c>
      <c r="O32" s="12">
        <v>1000</v>
      </c>
      <c r="P32" s="12">
        <v>3000</v>
      </c>
      <c r="Q32" s="12">
        <v>4000</v>
      </c>
    </row>
    <row r="33" spans="1:17" x14ac:dyDescent="0.2">
      <c r="A33" s="10" t="s">
        <v>43</v>
      </c>
      <c r="B33" s="12">
        <v>500</v>
      </c>
      <c r="C33" s="12">
        <v>1500</v>
      </c>
      <c r="D33" s="12">
        <v>2000</v>
      </c>
      <c r="E33" s="12" t="str">
        <f>VLOOKUP(A33,Data!E:H,4,FALSE)</f>
        <v>ON</v>
      </c>
      <c r="F33" t="str">
        <f>IF(VLOOKUP(A33,Data!E:P,12,FALSE)=0,"",VLOOKUP(A33,Data!E:P,12,FALSE))</f>
        <v/>
      </c>
      <c r="H33" s="10" t="s">
        <v>897</v>
      </c>
      <c r="I33" s="12">
        <v>500</v>
      </c>
      <c r="K33" s="12">
        <v>500</v>
      </c>
      <c r="N33" s="10" t="s">
        <v>38</v>
      </c>
      <c r="O33" s="12">
        <v>1000</v>
      </c>
      <c r="P33" s="12">
        <v>2500</v>
      </c>
      <c r="Q33" s="12">
        <v>3500</v>
      </c>
    </row>
    <row r="34" spans="1:17" x14ac:dyDescent="0.2">
      <c r="A34" s="10" t="s">
        <v>950</v>
      </c>
      <c r="B34" s="12">
        <v>2000</v>
      </c>
      <c r="D34" s="12">
        <v>2000</v>
      </c>
      <c r="E34" s="12" t="str">
        <f>VLOOKUP(A34,Data!E:H,4,FALSE)</f>
        <v>BC</v>
      </c>
      <c r="F34" t="str">
        <f>IF(VLOOKUP(A34,Data!E:P,12,FALSE)=0,"",VLOOKUP(A34,Data!E:P,12,FALSE))</f>
        <v>President, TEMEC Engineering Group Ltd.</v>
      </c>
      <c r="H34" s="15" t="s">
        <v>1573</v>
      </c>
      <c r="I34" s="12">
        <v>500</v>
      </c>
      <c r="K34" s="12">
        <v>500</v>
      </c>
      <c r="N34" s="10" t="s">
        <v>37</v>
      </c>
      <c r="O34" s="12">
        <v>300</v>
      </c>
      <c r="P34" s="12">
        <v>2600</v>
      </c>
      <c r="Q34" s="12">
        <v>2900</v>
      </c>
    </row>
    <row r="35" spans="1:17" x14ac:dyDescent="0.2">
      <c r="A35" s="10" t="s">
        <v>40</v>
      </c>
      <c r="C35" s="12">
        <v>2000</v>
      </c>
      <c r="D35" s="12">
        <v>2000</v>
      </c>
      <c r="E35" s="12" t="str">
        <f>VLOOKUP(A35,Data!E:H,4,FALSE)</f>
        <v>ON</v>
      </c>
      <c r="F35" t="str">
        <f>IF(VLOOKUP(A35,Data!E:P,12,FALSE)=0,"",VLOOKUP(A35,Data!E:P,12,FALSE))</f>
        <v/>
      </c>
      <c r="H35" s="10" t="s">
        <v>909</v>
      </c>
      <c r="I35" s="12">
        <v>500</v>
      </c>
      <c r="K35" s="12">
        <v>500</v>
      </c>
      <c r="N35" s="10" t="s">
        <v>47</v>
      </c>
      <c r="O35" s="12">
        <v>500</v>
      </c>
      <c r="P35" s="12">
        <v>2250</v>
      </c>
      <c r="Q35" s="12">
        <v>2750</v>
      </c>
    </row>
    <row r="36" spans="1:17" x14ac:dyDescent="0.2">
      <c r="A36" s="10" t="s">
        <v>78</v>
      </c>
      <c r="B36" s="12">
        <v>250</v>
      </c>
      <c r="C36" s="12">
        <v>1500</v>
      </c>
      <c r="D36" s="12">
        <v>1750</v>
      </c>
      <c r="E36" s="12" t="str">
        <f>VLOOKUP(A36,Data!E:H,4,FALSE)</f>
        <v>AB</v>
      </c>
      <c r="F36" t="str">
        <f>IF(VLOOKUP(A36,Data!E:P,12,FALSE)=0,"",VLOOKUP(A36,Data!E:P,12,FALSE))</f>
        <v>Former Vice Chairman, Suncor Energy Inc</v>
      </c>
      <c r="H36" s="15" t="s">
        <v>1668</v>
      </c>
      <c r="I36" s="12">
        <v>500</v>
      </c>
      <c r="K36" s="12">
        <v>500</v>
      </c>
      <c r="N36" s="15" t="s">
        <v>1169</v>
      </c>
      <c r="O36" s="12">
        <v>500</v>
      </c>
      <c r="P36" s="12">
        <v>2250</v>
      </c>
      <c r="Q36" s="12">
        <v>2750</v>
      </c>
    </row>
    <row r="37" spans="1:17" x14ac:dyDescent="0.2">
      <c r="A37" s="10" t="s">
        <v>46</v>
      </c>
      <c r="B37" s="12">
        <v>500</v>
      </c>
      <c r="C37" s="12">
        <v>1250</v>
      </c>
      <c r="D37" s="12">
        <v>1750</v>
      </c>
      <c r="E37" s="12" t="str">
        <f>VLOOKUP(A37,Data!E:H,4,FALSE)</f>
        <v>ON</v>
      </c>
      <c r="F37" t="str">
        <f>IF(VLOOKUP(A37,Data!E:P,12,FALSE)=0,"",VLOOKUP(A37,Data!E:P,12,FALSE))</f>
        <v>Owner, Matera Carpentry Contractors Ltd.</v>
      </c>
      <c r="H37" s="10" t="s">
        <v>582</v>
      </c>
      <c r="J37" s="12">
        <v>500</v>
      </c>
      <c r="K37" s="12">
        <v>500</v>
      </c>
      <c r="N37" s="10" t="s">
        <v>42</v>
      </c>
      <c r="O37" s="12">
        <v>250</v>
      </c>
      <c r="P37" s="12">
        <v>2100</v>
      </c>
      <c r="Q37" s="12">
        <v>2350</v>
      </c>
    </row>
    <row r="38" spans="1:17" x14ac:dyDescent="0.2">
      <c r="A38" s="10" t="s">
        <v>81</v>
      </c>
      <c r="B38" s="12">
        <v>250</v>
      </c>
      <c r="C38" s="12">
        <v>1500</v>
      </c>
      <c r="D38" s="12">
        <v>1750</v>
      </c>
      <c r="E38" s="12" t="str">
        <f>VLOOKUP(A38,Data!E:H,4,FALSE)</f>
        <v>ON</v>
      </c>
      <c r="F38" t="str">
        <f>IF(VLOOKUP(A38,Data!E:P,12,FALSE)=0,"",VLOOKUP(A38,Data!E:P,12,FALSE))</f>
        <v>Chief Operating Officer, CanDeal and co-Founder of the Leadership Wellness Group</v>
      </c>
      <c r="H38" s="15" t="s">
        <v>1312</v>
      </c>
      <c r="J38" s="12">
        <v>500</v>
      </c>
      <c r="K38" s="12">
        <v>500</v>
      </c>
      <c r="N38" s="15" t="s">
        <v>1157</v>
      </c>
      <c r="O38" s="12">
        <v>250</v>
      </c>
      <c r="P38" s="12">
        <v>2100</v>
      </c>
      <c r="Q38" s="12">
        <v>2350</v>
      </c>
    </row>
    <row r="39" spans="1:17" x14ac:dyDescent="0.2">
      <c r="A39" s="10" t="s">
        <v>947</v>
      </c>
      <c r="B39" s="12">
        <v>1502</v>
      </c>
      <c r="D39" s="12">
        <v>1502</v>
      </c>
      <c r="E39" s="12" t="str">
        <f>VLOOKUP(A39,Data!E:H,4,FALSE)</f>
        <v>AB</v>
      </c>
      <c r="F39" t="str">
        <f>IF(VLOOKUP(A39,Data!E:P,12,FALSE)=0,"",VLOOKUP(A39,Data!E:P,12,FALSE))</f>
        <v>Chairman &amp; Chief Executive Officer at Reserve Royalty Income Trust</v>
      </c>
      <c r="H39" s="10" t="s">
        <v>888</v>
      </c>
      <c r="I39" s="12">
        <v>402</v>
      </c>
      <c r="K39" s="12">
        <v>402</v>
      </c>
      <c r="N39" s="10" t="s">
        <v>951</v>
      </c>
      <c r="O39" s="12">
        <v>2000</v>
      </c>
      <c r="P39" s="12"/>
      <c r="Q39" s="12">
        <v>2000</v>
      </c>
    </row>
    <row r="40" spans="1:17" x14ac:dyDescent="0.2">
      <c r="A40" s="10" t="s">
        <v>949</v>
      </c>
      <c r="B40" s="12">
        <v>1500</v>
      </c>
      <c r="D40" s="12">
        <v>1500</v>
      </c>
      <c r="E40" s="12" t="str">
        <f>VLOOKUP(A40,Data!E:H,4,FALSE)</f>
        <v>AB</v>
      </c>
      <c r="F40" t="str">
        <f>IF(VLOOKUP(A40,Data!E:P,12,FALSE)=0,"",VLOOKUP(A40,Data!E:P,12,FALSE))</f>
        <v>Co-founder and Managing Director, WealthBridge</v>
      </c>
      <c r="H40" s="15" t="s">
        <v>1560</v>
      </c>
      <c r="I40" s="12">
        <v>402</v>
      </c>
      <c r="K40" s="12">
        <v>402</v>
      </c>
      <c r="N40" s="15" t="s">
        <v>1630</v>
      </c>
      <c r="O40" s="12">
        <v>2000</v>
      </c>
      <c r="P40" s="12"/>
      <c r="Q40" s="12">
        <v>2000</v>
      </c>
    </row>
    <row r="41" spans="1:17" x14ac:dyDescent="0.2">
      <c r="A41" s="10" t="s">
        <v>948</v>
      </c>
      <c r="B41" s="12">
        <v>1500</v>
      </c>
      <c r="D41" s="12">
        <v>1500</v>
      </c>
      <c r="E41" s="12" t="str">
        <f>VLOOKUP(A41,Data!E:H,4,FALSE)</f>
        <v>AB</v>
      </c>
      <c r="F41" t="str">
        <f>IF(VLOOKUP(A41,Data!E:P,12,FALSE)=0,"",VLOOKUP(A41,Data!E:P,12,FALSE))</f>
        <v/>
      </c>
      <c r="H41" s="10" t="s">
        <v>887</v>
      </c>
      <c r="I41" s="12">
        <v>400</v>
      </c>
      <c r="K41" s="12">
        <v>400</v>
      </c>
      <c r="N41" s="10" t="s">
        <v>41</v>
      </c>
      <c r="O41" s="12"/>
      <c r="P41" s="12">
        <v>2000</v>
      </c>
      <c r="Q41" s="12">
        <v>2000</v>
      </c>
    </row>
    <row r="42" spans="1:17" x14ac:dyDescent="0.2">
      <c r="A42" s="10" t="s">
        <v>82</v>
      </c>
      <c r="B42" s="12">
        <v>500</v>
      </c>
      <c r="C42" s="12">
        <v>950</v>
      </c>
      <c r="D42" s="12">
        <v>1450</v>
      </c>
      <c r="E42" s="12" t="str">
        <f>VLOOKUP(A42,Data!E:H,4,FALSE)</f>
        <v>SK</v>
      </c>
      <c r="F42" t="str">
        <f>IF(VLOOKUP(A42,Data!E:P,12,FALSE)=0,"",VLOOKUP(A42,Data!E:P,12,FALSE))</f>
        <v>President, Randy Sander CPA Professional Corporation</v>
      </c>
      <c r="H42" s="15" t="s">
        <v>1556</v>
      </c>
      <c r="I42" s="12">
        <v>400</v>
      </c>
      <c r="K42" s="12">
        <v>400</v>
      </c>
      <c r="N42" s="10" t="s">
        <v>961</v>
      </c>
      <c r="O42" s="12">
        <v>2000</v>
      </c>
      <c r="P42" s="12"/>
      <c r="Q42" s="12">
        <v>2000</v>
      </c>
    </row>
    <row r="43" spans="1:17" x14ac:dyDescent="0.2">
      <c r="A43" s="10" t="s">
        <v>945</v>
      </c>
      <c r="B43" s="12">
        <v>1400</v>
      </c>
      <c r="D43" s="12">
        <v>1400</v>
      </c>
      <c r="E43" s="12" t="str">
        <f>VLOOKUP(A43,Data!E:H,4,FALSE)</f>
        <v>BC</v>
      </c>
      <c r="F43" t="str">
        <f>IF(VLOOKUP(A43,Data!E:P,12,FALSE)=0,"",VLOOKUP(A43,Data!E:P,12,FALSE))</f>
        <v/>
      </c>
      <c r="H43" s="10" t="s">
        <v>880</v>
      </c>
      <c r="I43" s="12">
        <v>350</v>
      </c>
      <c r="K43" s="12">
        <v>350</v>
      </c>
      <c r="N43" s="10" t="s">
        <v>48</v>
      </c>
      <c r="O43" s="12">
        <v>1000</v>
      </c>
      <c r="P43" s="12">
        <v>1000</v>
      </c>
      <c r="Q43" s="12">
        <v>2000</v>
      </c>
    </row>
    <row r="44" spans="1:17" x14ac:dyDescent="0.2">
      <c r="A44" s="10" t="s">
        <v>946</v>
      </c>
      <c r="B44" s="12">
        <v>1250</v>
      </c>
      <c r="D44" s="12">
        <v>1250</v>
      </c>
      <c r="E44" s="12" t="str">
        <f>VLOOKUP(A44,Data!E:H,4,FALSE)</f>
        <v>ON</v>
      </c>
      <c r="F44" t="str">
        <f>IF(VLOOKUP(A44,Data!E:P,12,FALSE)=0,"",VLOOKUP(A44,Data!E:P,12,FALSE))</f>
        <v>Burlington Rifle and Revolver Club</v>
      </c>
      <c r="H44" s="15" t="s">
        <v>1551</v>
      </c>
      <c r="I44" s="12">
        <v>350</v>
      </c>
      <c r="K44" s="12">
        <v>350</v>
      </c>
      <c r="N44" s="10" t="s">
        <v>43</v>
      </c>
      <c r="O44" s="12">
        <v>500</v>
      </c>
      <c r="P44" s="12">
        <v>1500</v>
      </c>
      <c r="Q44" s="12">
        <v>2000</v>
      </c>
    </row>
    <row r="45" spans="1:17" x14ac:dyDescent="0.2">
      <c r="A45" s="10" t="s">
        <v>523</v>
      </c>
      <c r="B45" s="12">
        <v>1000</v>
      </c>
      <c r="C45" s="12">
        <v>250</v>
      </c>
      <c r="D45" s="12">
        <v>1250</v>
      </c>
      <c r="E45" s="12" t="str">
        <f>VLOOKUP(A45,Data!E:H,4,FALSE)</f>
        <v>ON</v>
      </c>
      <c r="F45" t="str">
        <f>IF(VLOOKUP(A45,Data!E:P,12,FALSE)=0,"",VLOOKUP(A45,Data!E:P,12,FALSE))</f>
        <v>Dentist</v>
      </c>
      <c r="H45" s="10" t="s">
        <v>650</v>
      </c>
      <c r="J45" s="12">
        <v>300</v>
      </c>
      <c r="K45" s="12">
        <v>300</v>
      </c>
      <c r="N45" s="10" t="s">
        <v>950</v>
      </c>
      <c r="O45" s="12">
        <v>2000</v>
      </c>
      <c r="P45" s="12"/>
      <c r="Q45" s="12">
        <v>2000</v>
      </c>
    </row>
    <row r="46" spans="1:17" x14ac:dyDescent="0.2">
      <c r="A46" s="10" t="s">
        <v>80</v>
      </c>
      <c r="B46" s="12">
        <v>400</v>
      </c>
      <c r="C46" s="12">
        <v>800</v>
      </c>
      <c r="D46" s="12">
        <v>1200</v>
      </c>
      <c r="E46" s="12" t="str">
        <f>VLOOKUP(A46,Data!E:H,4,FALSE)</f>
        <v>ON</v>
      </c>
      <c r="F46" t="str">
        <f>IF(VLOOKUP(A46,Data!E:P,12,FALSE)=0,"",VLOOKUP(A46,Data!E:P,12,FALSE))</f>
        <v>Principal, T&amp;T Properties and President, Rathcliffe Holdings Limited</v>
      </c>
      <c r="H46" s="15" t="s">
        <v>1386</v>
      </c>
      <c r="J46" s="12">
        <v>300</v>
      </c>
      <c r="K46" s="12">
        <v>300</v>
      </c>
      <c r="N46" s="15" t="s">
        <v>1627</v>
      </c>
      <c r="O46" s="12">
        <v>2000</v>
      </c>
      <c r="P46" s="12"/>
      <c r="Q46" s="12">
        <v>2000</v>
      </c>
    </row>
    <row r="47" spans="1:17" x14ac:dyDescent="0.2">
      <c r="A47" s="10" t="s">
        <v>595</v>
      </c>
      <c r="B47" s="12">
        <v>350</v>
      </c>
      <c r="C47" s="12">
        <v>750</v>
      </c>
      <c r="D47" s="12">
        <v>1100</v>
      </c>
      <c r="E47" s="12" t="str">
        <f>VLOOKUP(A47,Data!E:H,4,FALSE)</f>
        <v>AB</v>
      </c>
      <c r="F47" t="str">
        <f>IF(VLOOKUP(A47,Data!E:P,12,FALSE)=0,"",VLOOKUP(A47,Data!E:P,12,FALSE))</f>
        <v/>
      </c>
      <c r="H47" s="10" t="s">
        <v>822</v>
      </c>
      <c r="I47" s="12">
        <v>250</v>
      </c>
      <c r="K47" s="12">
        <v>250</v>
      </c>
      <c r="N47" s="10" t="s">
        <v>40</v>
      </c>
      <c r="O47" s="12"/>
      <c r="P47" s="12">
        <v>2000</v>
      </c>
      <c r="Q47" s="12">
        <v>2000</v>
      </c>
    </row>
    <row r="48" spans="1:17" x14ac:dyDescent="0.2">
      <c r="A48" s="10" t="s">
        <v>615</v>
      </c>
      <c r="B48" s="12">
        <v>700</v>
      </c>
      <c r="C48" s="12">
        <v>400</v>
      </c>
      <c r="D48" s="12">
        <v>1100</v>
      </c>
      <c r="E48" s="12" t="str">
        <f>VLOOKUP(A48,Data!E:H,4,FALSE)</f>
        <v>BC</v>
      </c>
      <c r="F48" t="str">
        <f>IF(VLOOKUP(A48,Data!E:P,12,FALSE)=0,"",VLOOKUP(A48,Data!E:P,12,FALSE))</f>
        <v>Director, Saanich-Gulf Islands Electoral District Association ("Promotes the principles, objectives and policies of the Conservative Party of Canada")</v>
      </c>
      <c r="H48" s="15" t="s">
        <v>1485</v>
      </c>
      <c r="I48" s="12">
        <v>250</v>
      </c>
      <c r="K48" s="12">
        <v>250</v>
      </c>
      <c r="N48" s="10" t="s">
        <v>78</v>
      </c>
      <c r="O48" s="12">
        <v>250</v>
      </c>
      <c r="P48" s="12">
        <v>1500</v>
      </c>
      <c r="Q48" s="12">
        <v>1750</v>
      </c>
    </row>
    <row r="49" spans="1:17" x14ac:dyDescent="0.2">
      <c r="A49" s="10" t="s">
        <v>944</v>
      </c>
      <c r="B49" s="12">
        <v>1100</v>
      </c>
      <c r="D49" s="12">
        <v>1100</v>
      </c>
      <c r="E49" s="12" t="str">
        <f>VLOOKUP(A49,Data!E:H,4,FALSE)</f>
        <v>ON</v>
      </c>
      <c r="F49" t="str">
        <f>IF(VLOOKUP(A49,Data!E:P,12,FALSE)=0,"",VLOOKUP(A49,Data!E:P,12,FALSE))</f>
        <v>Board member, Condominium Management Regulatory Authority of Ontario (CMRAO)</v>
      </c>
      <c r="H49" s="10" t="s">
        <v>718</v>
      </c>
      <c r="J49" s="12">
        <v>250</v>
      </c>
      <c r="K49" s="12">
        <v>250</v>
      </c>
      <c r="N49" s="15" t="s">
        <v>1173</v>
      </c>
      <c r="O49" s="12">
        <v>250</v>
      </c>
      <c r="P49" s="12">
        <v>1500</v>
      </c>
      <c r="Q49" s="12">
        <v>1750</v>
      </c>
    </row>
    <row r="50" spans="1:17" x14ac:dyDescent="0.2">
      <c r="A50" s="10" t="s">
        <v>936</v>
      </c>
      <c r="B50" s="12">
        <v>1025</v>
      </c>
      <c r="D50" s="12">
        <v>1025</v>
      </c>
      <c r="E50" s="12" t="str">
        <f>VLOOKUP(A50,Data!E:H,4,FALSE)</f>
        <v>AB</v>
      </c>
      <c r="F50" t="str">
        <f>IF(VLOOKUP(A50,Data!E:P,12,FALSE)=0,"",VLOOKUP(A50,Data!E:P,12,FALSE))</f>
        <v>President, Viridian Family Office</v>
      </c>
      <c r="H50" s="15" t="s">
        <v>1444</v>
      </c>
      <c r="J50" s="12">
        <v>250</v>
      </c>
      <c r="K50" s="12">
        <v>250</v>
      </c>
      <c r="N50" s="10" t="s">
        <v>46</v>
      </c>
      <c r="O50" s="12">
        <v>500</v>
      </c>
      <c r="P50" s="12">
        <v>1250</v>
      </c>
      <c r="Q50" s="12">
        <v>1750</v>
      </c>
    </row>
    <row r="51" spans="1:17" x14ac:dyDescent="0.2">
      <c r="A51" s="10" t="s">
        <v>1603</v>
      </c>
      <c r="B51" s="12">
        <v>1000</v>
      </c>
      <c r="D51" s="12">
        <v>1000</v>
      </c>
      <c r="E51" s="12" t="str">
        <f>VLOOKUP(A51,Data!E:H,4,FALSE)</f>
        <v>BC</v>
      </c>
      <c r="F51" t="str">
        <f>IF(VLOOKUP(A51,Data!E:P,12,FALSE)=0,"",VLOOKUP(A51,Data!E:P,12,FALSE))</f>
        <v>Key Principal, Surerus Construction &amp; Development Ltd</v>
      </c>
      <c r="H51" s="10" t="s">
        <v>546</v>
      </c>
      <c r="J51" s="12">
        <v>250</v>
      </c>
      <c r="K51" s="12">
        <v>250</v>
      </c>
      <c r="N51" s="15" t="s">
        <v>1164</v>
      </c>
      <c r="O51" s="12">
        <v>500</v>
      </c>
      <c r="P51" s="12">
        <v>1250</v>
      </c>
      <c r="Q51" s="12">
        <v>1750</v>
      </c>
    </row>
    <row r="52" spans="1:17" x14ac:dyDescent="0.2">
      <c r="A52" s="10" t="s">
        <v>120</v>
      </c>
      <c r="B52" s="12">
        <v>500</v>
      </c>
      <c r="C52" s="12">
        <v>500</v>
      </c>
      <c r="D52" s="12">
        <v>1000</v>
      </c>
      <c r="E52" s="12" t="str">
        <f>VLOOKUP(A52,Data!E:H,4,FALSE)</f>
        <v>BC</v>
      </c>
      <c r="F52" t="str">
        <f>IF(VLOOKUP(A52,Data!E:P,12,FALSE)=0,"",VLOOKUP(A52,Data!E:P,12,FALSE))</f>
        <v/>
      </c>
      <c r="H52" s="15" t="s">
        <v>1276</v>
      </c>
      <c r="J52" s="12">
        <v>250</v>
      </c>
      <c r="K52" s="12">
        <v>250</v>
      </c>
      <c r="N52" s="10" t="s">
        <v>81</v>
      </c>
      <c r="O52" s="12">
        <v>250</v>
      </c>
      <c r="P52" s="12">
        <v>1500</v>
      </c>
      <c r="Q52" s="12">
        <v>1750</v>
      </c>
    </row>
    <row r="53" spans="1:17" x14ac:dyDescent="0.2">
      <c r="A53" s="10" t="s">
        <v>77</v>
      </c>
      <c r="C53" s="12">
        <v>1000</v>
      </c>
      <c r="D53" s="12">
        <v>1000</v>
      </c>
      <c r="E53" s="12" t="str">
        <f>VLOOKUP(A53,Data!E:H,4,FALSE)</f>
        <v>AB</v>
      </c>
      <c r="F53" t="str">
        <f>IF(VLOOKUP(A53,Data!E:P,12,FALSE)=0,"",VLOOKUP(A53,Data!E:P,12,FALSE))</f>
        <v>Director at Trimac Transportation</v>
      </c>
      <c r="H53" s="10" t="s">
        <v>1259</v>
      </c>
      <c r="J53" s="12">
        <v>250</v>
      </c>
      <c r="K53" s="12">
        <v>250</v>
      </c>
      <c r="N53" s="15" t="s">
        <v>1181</v>
      </c>
      <c r="O53" s="12">
        <v>250</v>
      </c>
      <c r="P53" s="12">
        <v>1500</v>
      </c>
      <c r="Q53" s="12">
        <v>1750</v>
      </c>
    </row>
    <row r="54" spans="1:17" x14ac:dyDescent="0.2">
      <c r="A54" s="10" t="s">
        <v>942</v>
      </c>
      <c r="B54" s="12">
        <v>1000</v>
      </c>
      <c r="D54" s="12">
        <v>1000</v>
      </c>
      <c r="E54" s="12" t="str">
        <f>VLOOKUP(A54,Data!E:H,4,FALSE)</f>
        <v>BC</v>
      </c>
      <c r="F54" t="str">
        <f>IF(VLOOKUP(A54,Data!E:P,12,FALSE)=0,"",VLOOKUP(A54,Data!E:P,12,FALSE))</f>
        <v/>
      </c>
      <c r="H54" s="15" t="s">
        <v>1270</v>
      </c>
      <c r="J54" s="12">
        <v>250</v>
      </c>
      <c r="K54" s="12">
        <v>250</v>
      </c>
      <c r="N54" s="10" t="s">
        <v>947</v>
      </c>
      <c r="O54" s="12">
        <v>1502</v>
      </c>
      <c r="P54" s="12"/>
      <c r="Q54" s="12">
        <v>1502</v>
      </c>
    </row>
    <row r="55" spans="1:17" x14ac:dyDescent="0.2">
      <c r="A55" s="10" t="s">
        <v>937</v>
      </c>
      <c r="B55" s="12">
        <v>1000</v>
      </c>
      <c r="D55" s="12">
        <v>1000</v>
      </c>
      <c r="E55" s="12" t="str">
        <f>VLOOKUP(A55,Data!E:H,4,FALSE)</f>
        <v>AB</v>
      </c>
      <c r="F55" t="str">
        <f>IF(VLOOKUP(A55,Data!E:P,12,FALSE)=0,"",VLOOKUP(A55,Data!E:P,12,FALSE))</f>
        <v>Founding partner, Kumlin Sullivan Architecture Studio</v>
      </c>
      <c r="H55" s="10" t="s">
        <v>840</v>
      </c>
      <c r="I55" s="12">
        <v>250</v>
      </c>
      <c r="K55" s="12">
        <v>250</v>
      </c>
      <c r="N55" s="15" t="s">
        <v>1623</v>
      </c>
      <c r="O55" s="12">
        <v>1502</v>
      </c>
      <c r="P55" s="12"/>
      <c r="Q55" s="12">
        <v>1502</v>
      </c>
    </row>
    <row r="56" spans="1:17" x14ac:dyDescent="0.2">
      <c r="A56" s="10" t="s">
        <v>943</v>
      </c>
      <c r="B56" s="12">
        <v>1000</v>
      </c>
      <c r="D56" s="12">
        <v>1000</v>
      </c>
      <c r="E56" s="12" t="str">
        <f>VLOOKUP(A56,Data!E:H,4,FALSE)</f>
        <v>BC</v>
      </c>
      <c r="F56" t="str">
        <f>IF(VLOOKUP(A56,Data!E:P,12,FALSE)=0,"",VLOOKUP(A56,Data!E:P,12,FALSE))</f>
        <v/>
      </c>
      <c r="H56" s="15" t="s">
        <v>1512</v>
      </c>
      <c r="I56" s="12">
        <v>250</v>
      </c>
      <c r="K56" s="12">
        <v>250</v>
      </c>
      <c r="N56" s="10" t="s">
        <v>949</v>
      </c>
      <c r="O56" s="12">
        <v>1500</v>
      </c>
      <c r="P56" s="12"/>
      <c r="Q56" s="12">
        <v>1500</v>
      </c>
    </row>
    <row r="57" spans="1:17" x14ac:dyDescent="0.2">
      <c r="A57" s="10" t="s">
        <v>940</v>
      </c>
      <c r="B57" s="12">
        <v>1000</v>
      </c>
      <c r="D57" s="12">
        <v>1000</v>
      </c>
      <c r="E57" s="12" t="str">
        <f>VLOOKUP(A57,Data!E:H,4,FALSE)</f>
        <v>AB</v>
      </c>
      <c r="F57" t="str">
        <f>IF(VLOOKUP(A57,Data!E:P,12,FALSE)=0,"",VLOOKUP(A57,Data!E:P,12,FALSE))</f>
        <v/>
      </c>
      <c r="H57" s="10" t="s">
        <v>815</v>
      </c>
      <c r="I57" s="12">
        <v>250</v>
      </c>
      <c r="K57" s="12">
        <v>250</v>
      </c>
      <c r="N57" s="15" t="s">
        <v>1673</v>
      </c>
      <c r="O57" s="12">
        <v>1500</v>
      </c>
      <c r="P57" s="12"/>
      <c r="Q57" s="12">
        <v>1500</v>
      </c>
    </row>
    <row r="58" spans="1:17" x14ac:dyDescent="0.2">
      <c r="A58" s="10" t="s">
        <v>594</v>
      </c>
      <c r="C58" s="12">
        <v>1000</v>
      </c>
      <c r="D58" s="12">
        <v>1000</v>
      </c>
      <c r="E58" s="12" t="str">
        <f>VLOOKUP(A58,Data!E:H,4,FALSE)</f>
        <v>AB</v>
      </c>
      <c r="F58" t="str">
        <f>IF(VLOOKUP(A58,Data!E:P,12,FALSE)=0,"",VLOOKUP(A58,Data!E:P,12,FALSE))</f>
        <v/>
      </c>
      <c r="H58" s="15" t="s">
        <v>1476</v>
      </c>
      <c r="I58" s="12">
        <v>250</v>
      </c>
      <c r="K58" s="12">
        <v>250</v>
      </c>
      <c r="N58" s="10" t="s">
        <v>948</v>
      </c>
      <c r="O58" s="12">
        <v>1500</v>
      </c>
      <c r="P58" s="12"/>
      <c r="Q58" s="12">
        <v>1500</v>
      </c>
    </row>
    <row r="59" spans="1:17" x14ac:dyDescent="0.2">
      <c r="A59" s="10" t="s">
        <v>563</v>
      </c>
      <c r="C59" s="12">
        <v>1000</v>
      </c>
      <c r="D59" s="12">
        <v>1000</v>
      </c>
      <c r="E59" s="12" t="str">
        <f>VLOOKUP(A59,Data!E:H,4,FALSE)</f>
        <v>BC</v>
      </c>
      <c r="F59" t="str">
        <f>IF(VLOOKUP(A59,Data!E:P,12,FALSE)=0,"",VLOOKUP(A59,Data!E:P,12,FALSE))</f>
        <v>Former director and founder, EnCana Corporation. Trustee of the Fraser Institute</v>
      </c>
      <c r="H59" s="10" t="s">
        <v>524</v>
      </c>
      <c r="J59" s="12">
        <v>250</v>
      </c>
      <c r="K59" s="12">
        <v>250</v>
      </c>
      <c r="N59" s="10" t="s">
        <v>82</v>
      </c>
      <c r="O59" s="12">
        <v>500</v>
      </c>
      <c r="P59" s="12">
        <v>950</v>
      </c>
      <c r="Q59" s="12">
        <v>1450</v>
      </c>
    </row>
    <row r="60" spans="1:17" x14ac:dyDescent="0.2">
      <c r="A60" s="10" t="s">
        <v>891</v>
      </c>
      <c r="B60" s="12">
        <v>1000</v>
      </c>
      <c r="D60" s="12">
        <v>1000</v>
      </c>
      <c r="E60" s="12" t="str">
        <f>VLOOKUP(A60,Data!E:H,4,FALSE)</f>
        <v>AB</v>
      </c>
      <c r="F60" t="str">
        <f>IF(VLOOKUP(A60,Data!E:P,12,FALSE)=0,"",VLOOKUP(A60,Data!E:P,12,FALSE))</f>
        <v/>
      </c>
      <c r="H60" s="15"/>
      <c r="J60" s="12">
        <v>250</v>
      </c>
      <c r="K60" s="12">
        <v>250</v>
      </c>
      <c r="N60" s="15" t="s">
        <v>1182</v>
      </c>
      <c r="O60" s="12">
        <v>500</v>
      </c>
      <c r="P60" s="12">
        <v>950</v>
      </c>
      <c r="Q60" s="12">
        <v>1450</v>
      </c>
    </row>
    <row r="61" spans="1:17" x14ac:dyDescent="0.2">
      <c r="A61" s="10" t="s">
        <v>925</v>
      </c>
      <c r="B61" s="12">
        <v>1000</v>
      </c>
      <c r="D61" s="12">
        <v>1000</v>
      </c>
      <c r="E61" s="12" t="str">
        <f>VLOOKUP(A61,Data!E:H,4,FALSE)</f>
        <v>ON</v>
      </c>
      <c r="F61" t="str">
        <f>IF(VLOOKUP(A61,Data!E:P,12,FALSE)=0,"",VLOOKUP(A61,Data!E:P,12,FALSE))</f>
        <v/>
      </c>
      <c r="H61" s="10" t="s">
        <v>850</v>
      </c>
      <c r="I61" s="12">
        <v>250</v>
      </c>
      <c r="K61" s="12">
        <v>250</v>
      </c>
      <c r="N61" s="10" t="s">
        <v>945</v>
      </c>
      <c r="O61" s="12">
        <v>1400</v>
      </c>
      <c r="P61" s="12"/>
      <c r="Q61" s="12">
        <v>1400</v>
      </c>
    </row>
    <row r="62" spans="1:17" x14ac:dyDescent="0.2">
      <c r="A62" s="10" t="s">
        <v>555</v>
      </c>
      <c r="C62" s="12">
        <v>1000</v>
      </c>
      <c r="D62" s="12">
        <v>1000</v>
      </c>
      <c r="E62" s="12" t="str">
        <f>VLOOKUP(A62,Data!E:H,4,FALSE)</f>
        <v>ON</v>
      </c>
      <c r="F62" t="str">
        <f>IF(VLOOKUP(A62,Data!E:P,12,FALSE)=0,"",VLOOKUP(A62,Data!E:P,12,FALSE))</f>
        <v/>
      </c>
      <c r="H62" s="15" t="s">
        <v>1519</v>
      </c>
      <c r="I62" s="12">
        <v>250</v>
      </c>
      <c r="K62" s="12">
        <v>250</v>
      </c>
      <c r="N62" s="10" t="s">
        <v>946</v>
      </c>
      <c r="O62" s="12">
        <v>1250</v>
      </c>
      <c r="P62" s="12"/>
      <c r="Q62" s="12">
        <v>1250</v>
      </c>
    </row>
    <row r="63" spans="1:17" x14ac:dyDescent="0.2">
      <c r="A63" s="10" t="s">
        <v>941</v>
      </c>
      <c r="B63" s="12">
        <v>1000</v>
      </c>
      <c r="D63" s="12">
        <v>1000</v>
      </c>
      <c r="E63" s="12" t="str">
        <f>VLOOKUP(A63,Data!E:H,4,FALSE)</f>
        <v>ON</v>
      </c>
      <c r="F63" t="str">
        <f>IF(VLOOKUP(A63,Data!E:P,12,FALSE)=0,"",VLOOKUP(A63,Data!E:P,12,FALSE))</f>
        <v/>
      </c>
      <c r="H63" s="10" t="s">
        <v>519</v>
      </c>
      <c r="J63" s="12">
        <v>250</v>
      </c>
      <c r="K63" s="12">
        <v>250</v>
      </c>
      <c r="N63" s="15" t="s">
        <v>1619</v>
      </c>
      <c r="O63" s="12">
        <v>1250</v>
      </c>
      <c r="P63" s="12"/>
      <c r="Q63" s="12">
        <v>1250</v>
      </c>
    </row>
    <row r="64" spans="1:17" x14ac:dyDescent="0.2">
      <c r="A64" s="10" t="s">
        <v>927</v>
      </c>
      <c r="B64" s="12">
        <v>1000</v>
      </c>
      <c r="D64" s="12">
        <v>1000</v>
      </c>
      <c r="E64" s="12" t="str">
        <f>VLOOKUP(A64,Data!E:H,4,FALSE)</f>
        <v>AB</v>
      </c>
      <c r="F64" t="str">
        <f>IF(VLOOKUP(A64,Data!E:P,12,FALSE)=0,"",VLOOKUP(A64,Data!E:P,12,FALSE))</f>
        <v/>
      </c>
      <c r="H64" s="15" t="s">
        <v>1232</v>
      </c>
      <c r="J64" s="12">
        <v>250</v>
      </c>
      <c r="K64" s="12">
        <v>250</v>
      </c>
      <c r="N64" s="10" t="s">
        <v>523</v>
      </c>
      <c r="O64" s="12">
        <v>1000</v>
      </c>
      <c r="P64" s="12">
        <v>250</v>
      </c>
      <c r="Q64" s="12">
        <v>1250</v>
      </c>
    </row>
    <row r="65" spans="1:17" x14ac:dyDescent="0.2">
      <c r="A65" s="10" t="s">
        <v>933</v>
      </c>
      <c r="B65" s="12">
        <v>1000</v>
      </c>
      <c r="D65" s="12">
        <v>1000</v>
      </c>
      <c r="E65" s="12" t="str">
        <f>VLOOKUP(A65,Data!E:H,4,FALSE)</f>
        <v>BC</v>
      </c>
      <c r="F65" t="str">
        <f>IF(VLOOKUP(A65,Data!E:P,12,FALSE)=0,"",VLOOKUP(A65,Data!E:P,12,FALSE))</f>
        <v/>
      </c>
      <c r="H65" s="10" t="s">
        <v>797</v>
      </c>
      <c r="I65" s="12">
        <v>225</v>
      </c>
      <c r="K65" s="12">
        <v>225</v>
      </c>
      <c r="N65" s="10" t="s">
        <v>80</v>
      </c>
      <c r="O65" s="12">
        <v>400</v>
      </c>
      <c r="P65" s="12">
        <v>800</v>
      </c>
      <c r="Q65" s="12">
        <v>1200</v>
      </c>
    </row>
    <row r="66" spans="1:17" x14ac:dyDescent="0.2">
      <c r="A66" s="10" t="s">
        <v>591</v>
      </c>
      <c r="B66" s="12">
        <v>400</v>
      </c>
      <c r="C66" s="12">
        <v>600</v>
      </c>
      <c r="D66" s="12">
        <v>1000</v>
      </c>
      <c r="E66" s="12" t="str">
        <f>VLOOKUP(A66,Data!E:H,4,FALSE)</f>
        <v>AB</v>
      </c>
      <c r="F66" t="str">
        <f>IF(VLOOKUP(A66,Data!E:P,12,FALSE)=0,"",VLOOKUP(A66,Data!E:P,12,FALSE))</f>
        <v/>
      </c>
      <c r="H66" s="15" t="s">
        <v>1453</v>
      </c>
      <c r="I66" s="12">
        <v>225</v>
      </c>
      <c r="K66" s="12">
        <v>225</v>
      </c>
      <c r="N66" s="15" t="s">
        <v>1650</v>
      </c>
      <c r="O66" s="12">
        <v>400</v>
      </c>
      <c r="P66" s="12">
        <v>800</v>
      </c>
      <c r="Q66" s="12">
        <v>1200</v>
      </c>
    </row>
    <row r="67" spans="1:17" x14ac:dyDescent="0.2">
      <c r="A67" s="10" t="s">
        <v>939</v>
      </c>
      <c r="B67" s="12">
        <v>1000</v>
      </c>
      <c r="D67" s="12">
        <v>1000</v>
      </c>
      <c r="E67" s="12" t="str">
        <f>VLOOKUP(A67,Data!E:H,4,FALSE)</f>
        <v>BC</v>
      </c>
      <c r="F67" t="str">
        <f>IF(VLOOKUP(A67,Data!E:P,12,FALSE)=0,"",VLOOKUP(A67,Data!E:P,12,FALSE))</f>
        <v/>
      </c>
      <c r="H67" s="10" t="s">
        <v>618</v>
      </c>
      <c r="J67" s="12">
        <v>200</v>
      </c>
      <c r="K67" s="12">
        <v>200</v>
      </c>
      <c r="N67" s="10" t="s">
        <v>595</v>
      </c>
      <c r="O67" s="12">
        <v>350</v>
      </c>
      <c r="P67" s="12">
        <v>750</v>
      </c>
      <c r="Q67" s="12">
        <v>1100</v>
      </c>
    </row>
    <row r="68" spans="1:17" x14ac:dyDescent="0.2">
      <c r="A68" s="10" t="s">
        <v>931</v>
      </c>
      <c r="B68" s="12">
        <v>1000</v>
      </c>
      <c r="D68" s="12">
        <v>1000</v>
      </c>
      <c r="E68" s="12" t="str">
        <f>VLOOKUP(A68,Data!E:H,4,FALSE)</f>
        <v>AB</v>
      </c>
      <c r="F68" t="str">
        <f>IF(VLOOKUP(A68,Data!E:P,12,FALSE)=0,"",VLOOKUP(A68,Data!E:P,12,FALSE))</f>
        <v/>
      </c>
      <c r="H68" s="15" t="s">
        <v>1361</v>
      </c>
      <c r="J68" s="12">
        <v>200</v>
      </c>
      <c r="K68" s="12">
        <v>200</v>
      </c>
      <c r="N68" s="10" t="s">
        <v>615</v>
      </c>
      <c r="O68" s="12">
        <v>700</v>
      </c>
      <c r="P68" s="12">
        <v>400</v>
      </c>
      <c r="Q68" s="12">
        <v>1100</v>
      </c>
    </row>
    <row r="69" spans="1:17" x14ac:dyDescent="0.2">
      <c r="A69" s="10" t="s">
        <v>76</v>
      </c>
      <c r="C69" s="12">
        <v>1000</v>
      </c>
      <c r="D69" s="12">
        <v>1000</v>
      </c>
      <c r="E69" s="12" t="str">
        <f>VLOOKUP(A69,Data!E:H,4,FALSE)</f>
        <v>ON</v>
      </c>
      <c r="F69" t="str">
        <f>IF(VLOOKUP(A69,Data!E:P,12,FALSE)=0,"",VLOOKUP(A69,Data!E:P,12,FALSE))</f>
        <v/>
      </c>
      <c r="H69" s="10" t="s">
        <v>1200</v>
      </c>
      <c r="I69" s="12">
        <v>20479</v>
      </c>
      <c r="J69" s="12">
        <v>7750</v>
      </c>
      <c r="K69" s="12">
        <v>28229</v>
      </c>
      <c r="N69" s="15" t="s">
        <v>1663</v>
      </c>
      <c r="O69" s="12">
        <v>700</v>
      </c>
      <c r="P69" s="12">
        <v>400</v>
      </c>
      <c r="Q69" s="12">
        <v>1100</v>
      </c>
    </row>
    <row r="70" spans="1:17" x14ac:dyDescent="0.2">
      <c r="A70" s="10" t="s">
        <v>928</v>
      </c>
      <c r="B70" s="12">
        <v>1000</v>
      </c>
      <c r="D70" s="12">
        <v>1000</v>
      </c>
      <c r="E70" s="12" t="str">
        <f>VLOOKUP(A70,Data!E:H,4,FALSE)</f>
        <v>AB</v>
      </c>
      <c r="F70" t="str">
        <f>IF(VLOOKUP(A70,Data!E:P,12,FALSE)=0,"",VLOOKUP(A70,Data!E:P,12,FALSE))</f>
        <v/>
      </c>
      <c r="I70"/>
      <c r="J70"/>
      <c r="K70"/>
      <c r="N70" s="10" t="s">
        <v>944</v>
      </c>
      <c r="O70" s="12">
        <v>1100</v>
      </c>
      <c r="P70" s="12"/>
      <c r="Q70" s="12">
        <v>1100</v>
      </c>
    </row>
    <row r="71" spans="1:17" x14ac:dyDescent="0.2">
      <c r="A71" s="10" t="s">
        <v>929</v>
      </c>
      <c r="B71" s="12">
        <v>1000</v>
      </c>
      <c r="D71" s="12">
        <v>1000</v>
      </c>
      <c r="E71" s="12" t="str">
        <f>VLOOKUP(A71,Data!E:H,4,FALSE)</f>
        <v>AB</v>
      </c>
      <c r="F71" t="str">
        <f>IF(VLOOKUP(A71,Data!E:P,12,FALSE)=0,"",VLOOKUP(A71,Data!E:P,12,FALSE))</f>
        <v>CEO, Karve Energy</v>
      </c>
      <c r="I71"/>
      <c r="J71"/>
      <c r="K71"/>
      <c r="N71" s="15" t="s">
        <v>1618</v>
      </c>
      <c r="O71" s="12">
        <v>1100</v>
      </c>
      <c r="P71" s="12"/>
      <c r="Q71" s="12">
        <v>1100</v>
      </c>
    </row>
    <row r="72" spans="1:17" x14ac:dyDescent="0.2">
      <c r="A72" s="10" t="s">
        <v>938</v>
      </c>
      <c r="B72" s="12">
        <v>1000</v>
      </c>
      <c r="D72" s="12">
        <v>1000</v>
      </c>
      <c r="E72" s="12" t="str">
        <f>VLOOKUP(A72,Data!E:H,4,FALSE)</f>
        <v>AB</v>
      </c>
      <c r="F72" t="str">
        <f>IF(VLOOKUP(A72,Data!E:P,12,FALSE)=0,"",VLOOKUP(A72,Data!E:P,12,FALSE))</f>
        <v>President, Wood Automotive Group</v>
      </c>
      <c r="I72"/>
      <c r="J72"/>
      <c r="K72"/>
      <c r="N72" s="10" t="s">
        <v>936</v>
      </c>
      <c r="O72" s="12">
        <v>1025</v>
      </c>
      <c r="P72" s="12"/>
      <c r="Q72" s="12">
        <v>1025</v>
      </c>
    </row>
    <row r="73" spans="1:17" x14ac:dyDescent="0.2">
      <c r="A73" s="10" t="s">
        <v>935</v>
      </c>
      <c r="B73" s="12">
        <v>1000</v>
      </c>
      <c r="D73" s="12">
        <v>1000</v>
      </c>
      <c r="E73" s="12" t="str">
        <f>VLOOKUP(A73,Data!E:H,4,FALSE)</f>
        <v>ON</v>
      </c>
      <c r="F73" t="str">
        <f>IF(VLOOKUP(A73,Data!E:P,12,FALSE)=0,"",VLOOKUP(A73,Data!E:P,12,FALSE))</f>
        <v/>
      </c>
      <c r="I73"/>
      <c r="J73"/>
      <c r="K73"/>
      <c r="N73" s="15" t="s">
        <v>1671</v>
      </c>
      <c r="O73" s="12">
        <v>1025</v>
      </c>
      <c r="P73" s="12"/>
      <c r="Q73" s="12">
        <v>1025</v>
      </c>
    </row>
    <row r="74" spans="1:17" x14ac:dyDescent="0.2">
      <c r="A74" s="10" t="s">
        <v>932</v>
      </c>
      <c r="B74" s="12">
        <v>1000</v>
      </c>
      <c r="D74" s="12">
        <v>1000</v>
      </c>
      <c r="E74" s="12" t="str">
        <f>VLOOKUP(A74,Data!E:H,4,FALSE)</f>
        <v>AB</v>
      </c>
      <c r="F74" t="str">
        <f>IF(VLOOKUP(A74,Data!E:P,12,FALSE)=0,"",VLOOKUP(A74,Data!E:P,12,FALSE))</f>
        <v/>
      </c>
      <c r="I74"/>
      <c r="J74"/>
      <c r="K74"/>
      <c r="N74" s="10" t="s">
        <v>1603</v>
      </c>
      <c r="O74" s="12">
        <v>1000</v>
      </c>
      <c r="P74" s="12"/>
      <c r="Q74" s="12">
        <v>1000</v>
      </c>
    </row>
    <row r="75" spans="1:17" x14ac:dyDescent="0.2">
      <c r="A75" s="10" t="s">
        <v>926</v>
      </c>
      <c r="B75" s="12">
        <v>1000</v>
      </c>
      <c r="D75" s="12">
        <v>1000</v>
      </c>
      <c r="E75" s="12" t="str">
        <f>VLOOKUP(A75,Data!E:H,4,FALSE)</f>
        <v>ON</v>
      </c>
      <c r="F75" t="str">
        <f>IF(VLOOKUP(A75,Data!E:P,12,FALSE)=0,"",VLOOKUP(A75,Data!E:P,12,FALSE))</f>
        <v/>
      </c>
      <c r="I75"/>
      <c r="J75"/>
      <c r="K75"/>
      <c r="N75" s="15" t="s">
        <v>1606</v>
      </c>
      <c r="O75" s="12">
        <v>1000</v>
      </c>
      <c r="P75" s="12"/>
      <c r="Q75" s="12">
        <v>1000</v>
      </c>
    </row>
    <row r="76" spans="1:17" x14ac:dyDescent="0.2">
      <c r="A76" s="10" t="s">
        <v>960</v>
      </c>
      <c r="B76" s="12">
        <v>1000</v>
      </c>
      <c r="D76" s="12">
        <v>1000</v>
      </c>
      <c r="E76" s="12" t="str">
        <f>VLOOKUP(A76,Data!E:H,4,FALSE)</f>
        <v>AB</v>
      </c>
      <c r="F76" t="str">
        <f>IF(VLOOKUP(A76,Data!E:P,12,FALSE)=0,"",VLOOKUP(A76,Data!E:P,12,FALSE))</f>
        <v/>
      </c>
      <c r="I76"/>
      <c r="J76"/>
      <c r="K76"/>
      <c r="N76" s="10" t="s">
        <v>120</v>
      </c>
      <c r="O76" s="12">
        <v>500</v>
      </c>
      <c r="P76" s="12">
        <v>500</v>
      </c>
      <c r="Q76" s="12">
        <v>1000</v>
      </c>
    </row>
    <row r="77" spans="1:17" x14ac:dyDescent="0.2">
      <c r="A77" s="10" t="s">
        <v>930</v>
      </c>
      <c r="B77" s="12">
        <v>1000</v>
      </c>
      <c r="D77" s="12">
        <v>1000</v>
      </c>
      <c r="E77" s="12" t="str">
        <f>VLOOKUP(A77,Data!E:H,4,FALSE)</f>
        <v>AB</v>
      </c>
      <c r="F77" t="str">
        <f>IF(VLOOKUP(A77,Data!E:P,12,FALSE)=0,"",VLOOKUP(A77,Data!E:P,12,FALSE))</f>
        <v/>
      </c>
      <c r="I77"/>
      <c r="J77"/>
      <c r="K77"/>
      <c r="N77" s="10" t="s">
        <v>77</v>
      </c>
      <c r="O77" s="12"/>
      <c r="P77" s="12">
        <v>1000</v>
      </c>
      <c r="Q77" s="12">
        <v>1000</v>
      </c>
    </row>
    <row r="78" spans="1:17" x14ac:dyDescent="0.2">
      <c r="A78" s="10" t="s">
        <v>924</v>
      </c>
      <c r="B78" s="12">
        <v>1000</v>
      </c>
      <c r="D78" s="12">
        <v>1000</v>
      </c>
      <c r="E78" s="12" t="str">
        <f>VLOOKUP(A78,Data!E:H,4,FALSE)</f>
        <v>AB</v>
      </c>
      <c r="F78" t="str">
        <f>IF(VLOOKUP(A78,Data!E:P,12,FALSE)=0,"",VLOOKUP(A78,Data!E:P,12,FALSE))</f>
        <v>Counsel, JSS Barristers</v>
      </c>
      <c r="I78"/>
      <c r="J78"/>
      <c r="K78"/>
      <c r="N78" s="15" t="s">
        <v>1648</v>
      </c>
      <c r="O78" s="12"/>
      <c r="P78" s="12">
        <v>1000</v>
      </c>
      <c r="Q78" s="12">
        <v>1000</v>
      </c>
    </row>
    <row r="79" spans="1:17" x14ac:dyDescent="0.2">
      <c r="A79" s="10" t="s">
        <v>923</v>
      </c>
      <c r="B79" s="12">
        <v>900</v>
      </c>
      <c r="D79" s="12">
        <v>900</v>
      </c>
      <c r="E79" s="12" t="str">
        <f>VLOOKUP(A79,Data!E:H,4,FALSE)</f>
        <v>AB</v>
      </c>
      <c r="F79" t="str">
        <f>IF(VLOOKUP(A79,Data!E:P,12,FALSE)=0,"",VLOOKUP(A79,Data!E:P,12,FALSE))</f>
        <v/>
      </c>
      <c r="I79"/>
      <c r="J79"/>
      <c r="K79"/>
      <c r="N79" s="10" t="s">
        <v>942</v>
      </c>
      <c r="O79" s="12">
        <v>1000</v>
      </c>
      <c r="P79" s="12"/>
      <c r="Q79" s="12">
        <v>1000</v>
      </c>
    </row>
    <row r="80" spans="1:17" x14ac:dyDescent="0.2">
      <c r="A80" s="10" t="s">
        <v>604</v>
      </c>
      <c r="B80" s="12">
        <v>250</v>
      </c>
      <c r="C80" s="12">
        <v>600</v>
      </c>
      <c r="D80" s="12">
        <v>850</v>
      </c>
      <c r="E80" s="12" t="str">
        <f>VLOOKUP(A80,Data!E:H,4,FALSE)</f>
        <v>ON</v>
      </c>
      <c r="F80" t="str">
        <f>IF(VLOOKUP(A80,Data!E:P,12,FALSE)=0,"",VLOOKUP(A80,Data!E:P,12,FALSE))</f>
        <v>Barrister &amp; Solicitor, KPopeLaw</v>
      </c>
      <c r="I80"/>
      <c r="J80"/>
      <c r="K80"/>
      <c r="N80" s="10" t="s">
        <v>937</v>
      </c>
      <c r="O80" s="12">
        <v>1000</v>
      </c>
      <c r="P80" s="12"/>
      <c r="Q80" s="12">
        <v>1000</v>
      </c>
    </row>
    <row r="81" spans="1:17" x14ac:dyDescent="0.2">
      <c r="A81" s="10" t="s">
        <v>699</v>
      </c>
      <c r="B81" s="12">
        <v>600</v>
      </c>
      <c r="C81" s="12">
        <v>200</v>
      </c>
      <c r="D81" s="12">
        <v>800</v>
      </c>
      <c r="E81" s="12" t="str">
        <f>VLOOKUP(A81,Data!E:H,4,FALSE)</f>
        <v>NB</v>
      </c>
      <c r="F81" t="str">
        <f>IF(VLOOKUP(A81,Data!E:P,12,FALSE)=0,"",VLOOKUP(A81,Data!E:P,12,FALSE))</f>
        <v/>
      </c>
      <c r="I81"/>
      <c r="J81"/>
      <c r="K81"/>
      <c r="N81" s="15" t="s">
        <v>1672</v>
      </c>
      <c r="O81" s="12">
        <v>1000</v>
      </c>
      <c r="P81" s="12"/>
      <c r="Q81" s="12">
        <v>1000</v>
      </c>
    </row>
    <row r="82" spans="1:17" x14ac:dyDescent="0.2">
      <c r="A82" s="10" t="s">
        <v>597</v>
      </c>
      <c r="C82" s="12">
        <v>800</v>
      </c>
      <c r="D82" s="12">
        <v>800</v>
      </c>
      <c r="E82" s="12" t="str">
        <f>VLOOKUP(A82,Data!E:H,4,FALSE)</f>
        <v>BC</v>
      </c>
      <c r="F82" t="str">
        <f>IF(VLOOKUP(A82,Data!E:P,12,FALSE)=0,"",VLOOKUP(A82,Data!E:P,12,FALSE))</f>
        <v/>
      </c>
      <c r="I82"/>
      <c r="J82"/>
      <c r="K82"/>
      <c r="N82" s="10" t="s">
        <v>943</v>
      </c>
      <c r="O82" s="12">
        <v>1000</v>
      </c>
      <c r="P82" s="12"/>
      <c r="Q82" s="12">
        <v>1000</v>
      </c>
    </row>
    <row r="83" spans="1:17" x14ac:dyDescent="0.2">
      <c r="A83" s="10" t="s">
        <v>890</v>
      </c>
      <c r="B83" s="12">
        <v>800</v>
      </c>
      <c r="D83" s="12">
        <v>800</v>
      </c>
      <c r="E83" s="12" t="str">
        <f>VLOOKUP(A83,Data!E:H,4,FALSE)</f>
        <v>ON</v>
      </c>
      <c r="F83" t="str">
        <f>IF(VLOOKUP(A83,Data!E:P,12,FALSE)=0,"",VLOOKUP(A83,Data!E:P,12,FALSE))</f>
        <v>Chairman, IBK Capital Corp.</v>
      </c>
      <c r="I83"/>
      <c r="J83"/>
      <c r="K83"/>
      <c r="N83" s="10" t="s">
        <v>940</v>
      </c>
      <c r="O83" s="12">
        <v>1000</v>
      </c>
      <c r="P83" s="12"/>
      <c r="Q83" s="12">
        <v>1000</v>
      </c>
    </row>
    <row r="84" spans="1:17" x14ac:dyDescent="0.2">
      <c r="A84" s="10" t="s">
        <v>857</v>
      </c>
      <c r="B84" s="12">
        <v>800</v>
      </c>
      <c r="D84" s="12">
        <v>800</v>
      </c>
      <c r="E84" s="12" t="str">
        <f>VLOOKUP(A84,Data!E:H,4,FALSE)</f>
        <v>BC</v>
      </c>
      <c r="F84" t="str">
        <f>IF(VLOOKUP(A84,Data!E:P,12,FALSE)=0,"",VLOOKUP(A84,Data!E:P,12,FALSE))</f>
        <v>President &amp; Chief Engineer, StructureCraft Builders Inc</v>
      </c>
      <c r="I84"/>
      <c r="J84"/>
      <c r="K84"/>
      <c r="N84" s="10" t="s">
        <v>594</v>
      </c>
      <c r="O84" s="12"/>
      <c r="P84" s="12">
        <v>1000</v>
      </c>
      <c r="Q84" s="12">
        <v>1000</v>
      </c>
    </row>
    <row r="85" spans="1:17" x14ac:dyDescent="0.2">
      <c r="A85" s="10" t="s">
        <v>596</v>
      </c>
      <c r="C85" s="12">
        <v>800</v>
      </c>
      <c r="D85" s="12">
        <v>800</v>
      </c>
      <c r="E85" s="12" t="str">
        <f>VLOOKUP(A85,Data!E:H,4,FALSE)</f>
        <v>BC</v>
      </c>
      <c r="F85" t="str">
        <f>IF(VLOOKUP(A85,Data!E:P,12,FALSE)=0,"",VLOOKUP(A85,Data!E:P,12,FALSE))</f>
        <v/>
      </c>
      <c r="I85"/>
      <c r="J85"/>
      <c r="K85"/>
      <c r="N85" s="15" t="s">
        <v>1325</v>
      </c>
      <c r="O85" s="12"/>
      <c r="P85" s="12">
        <v>1000</v>
      </c>
      <c r="Q85" s="12">
        <v>1000</v>
      </c>
    </row>
    <row r="86" spans="1:17" x14ac:dyDescent="0.2">
      <c r="A86" s="10" t="s">
        <v>126</v>
      </c>
      <c r="B86" s="12">
        <v>400</v>
      </c>
      <c r="C86" s="12">
        <v>400</v>
      </c>
      <c r="D86" s="12">
        <v>800</v>
      </c>
      <c r="E86" s="12" t="str">
        <f>VLOOKUP(A86,Data!E:H,4,FALSE)</f>
        <v>AB</v>
      </c>
      <c r="F86" t="str">
        <f>IF(VLOOKUP(A86,Data!E:P,12,FALSE)=0,"",VLOOKUP(A86,Data!E:P,12,FALSE))</f>
        <v/>
      </c>
      <c r="I86"/>
      <c r="J86"/>
      <c r="K86"/>
      <c r="N86" s="10" t="s">
        <v>563</v>
      </c>
      <c r="O86" s="12"/>
      <c r="P86" s="12">
        <v>1000</v>
      </c>
      <c r="Q86" s="12">
        <v>1000</v>
      </c>
    </row>
    <row r="87" spans="1:17" x14ac:dyDescent="0.2">
      <c r="A87" s="10" t="s">
        <v>730</v>
      </c>
      <c r="B87" s="12">
        <v>500</v>
      </c>
      <c r="C87" s="12">
        <v>250</v>
      </c>
      <c r="D87" s="12">
        <v>750</v>
      </c>
      <c r="E87" s="12" t="str">
        <f>VLOOKUP(A87,Data!E:H,4,FALSE)</f>
        <v>NB</v>
      </c>
      <c r="F87" t="str">
        <f>IF(VLOOKUP(A87,Data!E:P,12,FALSE)=0,"",VLOOKUP(A87,Data!E:P,12,FALSE))</f>
        <v/>
      </c>
      <c r="I87"/>
      <c r="J87"/>
      <c r="K87"/>
      <c r="N87" s="15" t="s">
        <v>1300</v>
      </c>
      <c r="O87" s="12"/>
      <c r="P87" s="12">
        <v>1000</v>
      </c>
      <c r="Q87" s="12">
        <v>1000</v>
      </c>
    </row>
    <row r="88" spans="1:17" x14ac:dyDescent="0.2">
      <c r="A88" s="10" t="s">
        <v>895</v>
      </c>
      <c r="B88" s="12">
        <v>500</v>
      </c>
      <c r="C88" s="12">
        <v>250</v>
      </c>
      <c r="D88" s="12">
        <v>750</v>
      </c>
      <c r="E88" s="12" t="str">
        <f>VLOOKUP(A88,Data!E:H,4,FALSE)</f>
        <v>AB</v>
      </c>
      <c r="F88" t="str">
        <f>IF(VLOOKUP(A88,Data!E:P,12,FALSE)=0,"",VLOOKUP(A88,Data!E:P,12,FALSE))</f>
        <v>Director at TC Energy and Bonterra Energy. Former director at Pengrowth Energy Corp, CES Energy Solutions (oilfield services), Northpoint Resources, Energia ltd, Orleans Energy.</v>
      </c>
      <c r="I88"/>
      <c r="J88"/>
      <c r="K88"/>
      <c r="N88" s="10" t="s">
        <v>891</v>
      </c>
      <c r="O88" s="12">
        <v>1000</v>
      </c>
      <c r="P88" s="12"/>
      <c r="Q88" s="12">
        <v>1000</v>
      </c>
    </row>
    <row r="89" spans="1:17" x14ac:dyDescent="0.2">
      <c r="A89" s="10" t="s">
        <v>920</v>
      </c>
      <c r="B89" s="12">
        <v>750</v>
      </c>
      <c r="D89" s="12">
        <v>750</v>
      </c>
      <c r="E89" s="12" t="str">
        <f>VLOOKUP(A89,Data!E:H,4,FALSE)</f>
        <v>SK</v>
      </c>
      <c r="F89" t="str">
        <f>IF(VLOOKUP(A89,Data!E:P,12,FALSE)=0,"",VLOOKUP(A89,Data!E:P,12,FALSE))</f>
        <v/>
      </c>
      <c r="I89"/>
      <c r="J89"/>
      <c r="K89"/>
      <c r="N89" s="15" t="s">
        <v>1568</v>
      </c>
      <c r="O89" s="12">
        <v>1000</v>
      </c>
      <c r="P89" s="12"/>
      <c r="Q89" s="12">
        <v>1000</v>
      </c>
    </row>
    <row r="90" spans="1:17" x14ac:dyDescent="0.2">
      <c r="A90" s="10" t="s">
        <v>122</v>
      </c>
      <c r="B90" s="12">
        <v>250</v>
      </c>
      <c r="C90" s="12">
        <v>500</v>
      </c>
      <c r="D90" s="12">
        <v>750</v>
      </c>
      <c r="E90" s="12" t="str">
        <f>VLOOKUP(A90,Data!E:H,4,FALSE)</f>
        <v>ON</v>
      </c>
      <c r="F90" t="str">
        <f>IF(VLOOKUP(A90,Data!E:P,12,FALSE)=0,"",VLOOKUP(A90,Data!E:P,12,FALSE))</f>
        <v/>
      </c>
      <c r="I90"/>
      <c r="J90"/>
      <c r="K90"/>
      <c r="N90" s="10" t="s">
        <v>925</v>
      </c>
      <c r="O90" s="12">
        <v>1000</v>
      </c>
      <c r="P90" s="12"/>
      <c r="Q90" s="12">
        <v>1000</v>
      </c>
    </row>
    <row r="91" spans="1:17" x14ac:dyDescent="0.2">
      <c r="A91" s="10" t="s">
        <v>508</v>
      </c>
      <c r="C91" s="12">
        <v>750</v>
      </c>
      <c r="D91" s="12">
        <v>750</v>
      </c>
      <c r="E91" s="12" t="str">
        <f>VLOOKUP(A91,Data!E:H,4,FALSE)</f>
        <v>BC</v>
      </c>
      <c r="F91" t="str">
        <f>IF(VLOOKUP(A91,Data!E:P,12,FALSE)=0,"",VLOOKUP(A91,Data!E:P,12,FALSE))</f>
        <v/>
      </c>
      <c r="I91"/>
      <c r="J91"/>
      <c r="K91"/>
      <c r="N91" s="10" t="s">
        <v>555</v>
      </c>
      <c r="O91" s="12"/>
      <c r="P91" s="12">
        <v>1000</v>
      </c>
      <c r="Q91" s="12">
        <v>1000</v>
      </c>
    </row>
    <row r="92" spans="1:17" x14ac:dyDescent="0.2">
      <c r="A92" s="10" t="s">
        <v>922</v>
      </c>
      <c r="B92" s="12">
        <v>750</v>
      </c>
      <c r="D92" s="12">
        <v>750</v>
      </c>
      <c r="E92" s="12" t="str">
        <f>VLOOKUP(A92,Data!E:H,4,FALSE)</f>
        <v>BC</v>
      </c>
      <c r="F92" t="str">
        <f>IF(VLOOKUP(A92,Data!E:P,12,FALSE)=0,"",VLOOKUP(A92,Data!E:P,12,FALSE))</f>
        <v/>
      </c>
      <c r="I92"/>
      <c r="J92"/>
      <c r="K92"/>
      <c r="N92" s="10" t="s">
        <v>941</v>
      </c>
      <c r="O92" s="12">
        <v>1000</v>
      </c>
      <c r="P92" s="12"/>
      <c r="Q92" s="12">
        <v>1000</v>
      </c>
    </row>
    <row r="93" spans="1:17" x14ac:dyDescent="0.2">
      <c r="A93" s="10" t="s">
        <v>543</v>
      </c>
      <c r="B93" s="12">
        <v>500</v>
      </c>
      <c r="C93" s="12">
        <v>250</v>
      </c>
      <c r="D93" s="12">
        <v>750</v>
      </c>
      <c r="E93" s="12" t="str">
        <f>VLOOKUP(A93,Data!E:H,4,FALSE)</f>
        <v>ON</v>
      </c>
      <c r="F93" t="str">
        <f>IF(VLOOKUP(A93,Data!E:P,12,FALSE)=0,"",VLOOKUP(A93,Data!E:P,12,FALSE))</f>
        <v/>
      </c>
      <c r="I93"/>
      <c r="J93"/>
      <c r="K93"/>
      <c r="N93" s="10" t="s">
        <v>927</v>
      </c>
      <c r="O93" s="12">
        <v>1000</v>
      </c>
      <c r="P93" s="12"/>
      <c r="Q93" s="12">
        <v>1000</v>
      </c>
    </row>
    <row r="94" spans="1:17" x14ac:dyDescent="0.2">
      <c r="A94" s="10" t="s">
        <v>921</v>
      </c>
      <c r="B94" s="12">
        <v>750</v>
      </c>
      <c r="D94" s="12">
        <v>750</v>
      </c>
      <c r="E94" s="12" t="str">
        <f>VLOOKUP(A94,Data!E:H,4,FALSE)</f>
        <v>ON</v>
      </c>
      <c r="F94" t="str">
        <f>IF(VLOOKUP(A94,Data!E:P,12,FALSE)=0,"",VLOOKUP(A94,Data!E:P,12,FALSE))</f>
        <v/>
      </c>
      <c r="I94"/>
      <c r="J94"/>
      <c r="K94"/>
      <c r="N94" s="10" t="s">
        <v>933</v>
      </c>
      <c r="O94" s="12">
        <v>1000</v>
      </c>
      <c r="P94" s="12"/>
      <c r="Q94" s="12">
        <v>1000</v>
      </c>
    </row>
    <row r="95" spans="1:17" x14ac:dyDescent="0.2">
      <c r="A95" s="10" t="s">
        <v>496</v>
      </c>
      <c r="C95" s="12">
        <v>700</v>
      </c>
      <c r="D95" s="12">
        <v>700</v>
      </c>
      <c r="E95" s="12" t="str">
        <f>VLOOKUP(A95,Data!E:H,4,FALSE)</f>
        <v>BC</v>
      </c>
      <c r="F95" t="str">
        <f>IF(VLOOKUP(A95,Data!E:P,12,FALSE)=0,"",VLOOKUP(A95,Data!E:P,12,FALSE))</f>
        <v/>
      </c>
      <c r="I95"/>
      <c r="J95"/>
      <c r="K95"/>
      <c r="N95" s="10" t="s">
        <v>591</v>
      </c>
      <c r="O95" s="12">
        <v>400</v>
      </c>
      <c r="P95" s="12">
        <v>600</v>
      </c>
      <c r="Q95" s="12">
        <v>1000</v>
      </c>
    </row>
    <row r="96" spans="1:17" x14ac:dyDescent="0.2">
      <c r="A96" s="10" t="s">
        <v>544</v>
      </c>
      <c r="B96" s="12">
        <v>350</v>
      </c>
      <c r="C96" s="12">
        <v>350</v>
      </c>
      <c r="D96" s="12">
        <v>700</v>
      </c>
      <c r="E96" s="12" t="str">
        <f>VLOOKUP(A96,Data!E:H,4,FALSE)</f>
        <v>ON</v>
      </c>
      <c r="F96" t="str">
        <f>IF(VLOOKUP(A96,Data!E:P,12,FALSE)=0,"",VLOOKUP(A96,Data!E:P,12,FALSE))</f>
        <v/>
      </c>
      <c r="I96"/>
      <c r="J96"/>
      <c r="K96"/>
      <c r="N96" s="10" t="s">
        <v>939</v>
      </c>
      <c r="O96" s="12">
        <v>1000</v>
      </c>
      <c r="P96" s="12"/>
      <c r="Q96" s="12">
        <v>1000</v>
      </c>
    </row>
    <row r="97" spans="1:17" x14ac:dyDescent="0.2">
      <c r="A97" s="10" t="s">
        <v>614</v>
      </c>
      <c r="B97" s="12">
        <v>225</v>
      </c>
      <c r="C97" s="12">
        <v>450</v>
      </c>
      <c r="D97" s="12">
        <v>675</v>
      </c>
      <c r="E97" s="12" t="str">
        <f>VLOOKUP(A97,Data!E:H,4,FALSE)</f>
        <v>AB</v>
      </c>
      <c r="F97" t="str">
        <f>IF(VLOOKUP(A97,Data!E:P,12,FALSE)=0,"",VLOOKUP(A97,Data!E:P,12,FALSE))</f>
        <v>Associate Financial Advisor, Boys Financial Services</v>
      </c>
      <c r="I97"/>
      <c r="J97"/>
      <c r="K97"/>
      <c r="N97" s="15" t="s">
        <v>1614</v>
      </c>
      <c r="O97" s="12">
        <v>1000</v>
      </c>
      <c r="P97" s="12"/>
      <c r="Q97" s="12">
        <v>1000</v>
      </c>
    </row>
    <row r="98" spans="1:17" x14ac:dyDescent="0.2">
      <c r="A98" s="10" t="s">
        <v>613</v>
      </c>
      <c r="B98" s="12">
        <v>225</v>
      </c>
      <c r="C98" s="12">
        <v>450</v>
      </c>
      <c r="D98" s="12">
        <v>675</v>
      </c>
      <c r="E98" s="12" t="str">
        <f>VLOOKUP(A98,Data!E:H,4,FALSE)</f>
        <v>BC</v>
      </c>
      <c r="F98" t="str">
        <f>IF(VLOOKUP(A98,Data!E:P,12,FALSE)=0,"",VLOOKUP(A98,Data!E:P,12,FALSE))</f>
        <v/>
      </c>
      <c r="I98"/>
      <c r="J98"/>
      <c r="K98"/>
      <c r="N98" s="10" t="s">
        <v>931</v>
      </c>
      <c r="O98" s="12">
        <v>1000</v>
      </c>
      <c r="P98" s="12"/>
      <c r="Q98" s="12">
        <v>1000</v>
      </c>
    </row>
    <row r="99" spans="1:17" x14ac:dyDescent="0.2">
      <c r="A99" s="10" t="s">
        <v>598</v>
      </c>
      <c r="C99" s="12">
        <v>670</v>
      </c>
      <c r="D99" s="12">
        <v>670</v>
      </c>
      <c r="E99" s="12" t="str">
        <f>VLOOKUP(A99,Data!E:H,4,FALSE)</f>
        <v>ON</v>
      </c>
      <c r="F99" t="str">
        <f>IF(VLOOKUP(A99,Data!E:P,12,FALSE)=0,"",VLOOKUP(A99,Data!E:P,12,FALSE))</f>
        <v/>
      </c>
      <c r="I99"/>
      <c r="J99"/>
      <c r="K99"/>
      <c r="N99" s="15" t="s">
        <v>1601</v>
      </c>
      <c r="O99" s="12">
        <v>1000</v>
      </c>
      <c r="P99" s="12"/>
      <c r="Q99" s="12">
        <v>1000</v>
      </c>
    </row>
    <row r="100" spans="1:17" x14ac:dyDescent="0.2">
      <c r="A100" s="10" t="s">
        <v>721</v>
      </c>
      <c r="B100" s="12">
        <v>300</v>
      </c>
      <c r="C100" s="12">
        <v>370</v>
      </c>
      <c r="D100" s="12">
        <v>670</v>
      </c>
      <c r="E100" s="12" t="str">
        <f>VLOOKUP(A100,Data!E:H,4,FALSE)</f>
        <v>AB</v>
      </c>
      <c r="F100" t="str">
        <f>IF(VLOOKUP(A100,Data!E:P,12,FALSE)=0,"",VLOOKUP(A100,Data!E:P,12,FALSE))</f>
        <v/>
      </c>
      <c r="I100"/>
      <c r="J100"/>
      <c r="K100"/>
      <c r="N100" s="10" t="s">
        <v>76</v>
      </c>
      <c r="O100" s="12"/>
      <c r="P100" s="12">
        <v>1000</v>
      </c>
      <c r="Q100" s="12">
        <v>1000</v>
      </c>
    </row>
    <row r="101" spans="1:17" x14ac:dyDescent="0.2">
      <c r="A101" s="10" t="s">
        <v>541</v>
      </c>
      <c r="B101" s="12">
        <v>250</v>
      </c>
      <c r="C101" s="12">
        <v>400</v>
      </c>
      <c r="D101" s="12">
        <v>650</v>
      </c>
      <c r="E101" s="12" t="str">
        <f>VLOOKUP(A101,Data!E:H,4,FALSE)</f>
        <v>ON</v>
      </c>
      <c r="F101" t="str">
        <f>IF(VLOOKUP(A101,Data!E:P,12,FALSE)=0,"",VLOOKUP(A101,Data!E:P,12,FALSE))</f>
        <v>Owner, Speer Opticians</v>
      </c>
      <c r="I101"/>
      <c r="J101"/>
      <c r="K101"/>
      <c r="N101" s="10" t="s">
        <v>928</v>
      </c>
      <c r="O101" s="12">
        <v>1000</v>
      </c>
      <c r="P101" s="12"/>
      <c r="Q101" s="12">
        <v>1000</v>
      </c>
    </row>
    <row r="102" spans="1:17" x14ac:dyDescent="0.2">
      <c r="A102" s="10" t="s">
        <v>610</v>
      </c>
      <c r="B102" s="12">
        <v>275</v>
      </c>
      <c r="C102" s="12">
        <v>375</v>
      </c>
      <c r="D102" s="12">
        <v>650</v>
      </c>
      <c r="E102" s="12" t="str">
        <f>VLOOKUP(A102,Data!E:H,4,FALSE)</f>
        <v>ON</v>
      </c>
      <c r="F102" t="str">
        <f>IF(VLOOKUP(A102,Data!E:P,12,FALSE)=0,"",VLOOKUP(A102,Data!E:P,12,FALSE))</f>
        <v>Key principal, Sinden L D Holdings Inc</v>
      </c>
      <c r="I102"/>
      <c r="J102"/>
      <c r="K102"/>
      <c r="N102" s="15" t="s">
        <v>1670</v>
      </c>
      <c r="O102" s="12">
        <v>1000</v>
      </c>
      <c r="P102" s="12"/>
      <c r="Q102" s="12">
        <v>1000</v>
      </c>
    </row>
    <row r="103" spans="1:17" x14ac:dyDescent="0.2">
      <c r="A103" s="10" t="s">
        <v>889</v>
      </c>
      <c r="B103" s="12">
        <v>624</v>
      </c>
      <c r="D103" s="12">
        <v>624</v>
      </c>
      <c r="E103" s="12" t="str">
        <f>VLOOKUP(A103,Data!E:H,4,FALSE)</f>
        <v>ON</v>
      </c>
      <c r="F103" t="str">
        <f>IF(VLOOKUP(A103,Data!E:P,12,FALSE)=0,"",VLOOKUP(A103,Data!E:P,12,FALSE))</f>
        <v>Associate, Bennett Jones LLP</v>
      </c>
      <c r="I103"/>
      <c r="J103"/>
      <c r="K103"/>
      <c r="N103" s="10" t="s">
        <v>929</v>
      </c>
      <c r="O103" s="12">
        <v>1000</v>
      </c>
      <c r="P103" s="12"/>
      <c r="Q103" s="12">
        <v>1000</v>
      </c>
    </row>
    <row r="104" spans="1:17" x14ac:dyDescent="0.2">
      <c r="A104" s="10" t="s">
        <v>915</v>
      </c>
      <c r="B104" s="12">
        <v>600</v>
      </c>
      <c r="D104" s="12">
        <v>600</v>
      </c>
      <c r="E104" s="12" t="str">
        <f>VLOOKUP(A104,Data!E:H,4,FALSE)</f>
        <v>ON</v>
      </c>
      <c r="F104" t="str">
        <f>IF(VLOOKUP(A104,Data!E:P,12,FALSE)=0,"",VLOOKUP(A104,Data!E:P,12,FALSE))</f>
        <v>CEO, Primary Capital</v>
      </c>
      <c r="I104"/>
      <c r="J104"/>
      <c r="K104"/>
      <c r="N104" s="15" t="s">
        <v>1598</v>
      </c>
      <c r="O104" s="12">
        <v>1000</v>
      </c>
      <c r="P104" s="12"/>
      <c r="Q104" s="12">
        <v>1000</v>
      </c>
    </row>
    <row r="105" spans="1:17" x14ac:dyDescent="0.2">
      <c r="A105" s="10" t="s">
        <v>516</v>
      </c>
      <c r="B105" s="12">
        <v>350</v>
      </c>
      <c r="C105" s="12">
        <v>250</v>
      </c>
      <c r="D105" s="12">
        <v>600</v>
      </c>
      <c r="E105" s="12" t="str">
        <f>VLOOKUP(A105,Data!E:H,4,FALSE)</f>
        <v>AB</v>
      </c>
      <c r="F105" t="str">
        <f>IF(VLOOKUP(A105,Data!E:P,12,FALSE)=0,"",VLOOKUP(A105,Data!E:P,12,FALSE))</f>
        <v>Independent Chairman at Cequence Energy</v>
      </c>
      <c r="I105"/>
      <c r="J105"/>
      <c r="K105"/>
      <c r="N105" s="10" t="s">
        <v>938</v>
      </c>
      <c r="O105" s="12">
        <v>1000</v>
      </c>
      <c r="P105" s="12"/>
      <c r="Q105" s="12">
        <v>1000</v>
      </c>
    </row>
    <row r="106" spans="1:17" x14ac:dyDescent="0.2">
      <c r="A106" s="10" t="s">
        <v>916</v>
      </c>
      <c r="B106" s="12">
        <v>600</v>
      </c>
      <c r="D106" s="12">
        <v>600</v>
      </c>
      <c r="E106" s="12" t="str">
        <f>VLOOKUP(A106,Data!E:H,4,FALSE)</f>
        <v>BC</v>
      </c>
      <c r="F106" t="str">
        <f>IF(VLOOKUP(A106,Data!E:P,12,FALSE)=0,"",VLOOKUP(A106,Data!E:P,12,FALSE))</f>
        <v/>
      </c>
      <c r="I106"/>
      <c r="J106"/>
      <c r="K106"/>
      <c r="N106" s="15" t="s">
        <v>1612</v>
      </c>
      <c r="O106" s="12">
        <v>1000</v>
      </c>
      <c r="P106" s="12"/>
      <c r="Q106" s="12">
        <v>1000</v>
      </c>
    </row>
    <row r="107" spans="1:17" x14ac:dyDescent="0.2">
      <c r="A107" s="10" t="s">
        <v>914</v>
      </c>
      <c r="B107" s="12">
        <v>600</v>
      </c>
      <c r="D107" s="12">
        <v>600</v>
      </c>
      <c r="E107" s="12" t="str">
        <f>VLOOKUP(A107,Data!E:H,4,FALSE)</f>
        <v>BC</v>
      </c>
      <c r="F107" t="str">
        <f>IF(VLOOKUP(A107,Data!E:P,12,FALSE)=0,"",VLOOKUP(A107,Data!E:P,12,FALSE))</f>
        <v/>
      </c>
      <c r="I107"/>
      <c r="J107"/>
      <c r="K107"/>
      <c r="N107" s="10" t="s">
        <v>935</v>
      </c>
      <c r="O107" s="12">
        <v>1000</v>
      </c>
      <c r="P107" s="12"/>
      <c r="Q107" s="12">
        <v>1000</v>
      </c>
    </row>
    <row r="108" spans="1:17" x14ac:dyDescent="0.2">
      <c r="A108" s="10" t="s">
        <v>599</v>
      </c>
      <c r="C108" s="12">
        <v>600</v>
      </c>
      <c r="D108" s="12">
        <v>600</v>
      </c>
      <c r="E108" s="12" t="str">
        <f>VLOOKUP(A108,Data!E:H,4,FALSE)</f>
        <v>ON</v>
      </c>
      <c r="F108" t="str">
        <f>IF(VLOOKUP(A108,Data!E:P,12,FALSE)=0,"",VLOOKUP(A108,Data!E:P,12,FALSE))</f>
        <v>President of CRS Inc., a corporate restructuring, strategic and management consulting company</v>
      </c>
      <c r="I108"/>
      <c r="J108"/>
      <c r="K108"/>
      <c r="N108" s="10" t="s">
        <v>932</v>
      </c>
      <c r="O108" s="12">
        <v>1000</v>
      </c>
      <c r="P108" s="12"/>
      <c r="Q108" s="12">
        <v>1000</v>
      </c>
    </row>
    <row r="109" spans="1:17" x14ac:dyDescent="0.2">
      <c r="A109" s="10" t="s">
        <v>84</v>
      </c>
      <c r="C109" s="12">
        <v>600</v>
      </c>
      <c r="D109" s="12">
        <v>600</v>
      </c>
      <c r="E109" s="12" t="str">
        <f>VLOOKUP(A109,Data!E:H,4,FALSE)</f>
        <v>QC</v>
      </c>
      <c r="F109" t="str">
        <f>IF(VLOOKUP(A109,Data!E:P,12,FALSE)=0,"",VLOOKUP(A109,Data!E:P,12,FALSE))</f>
        <v/>
      </c>
      <c r="I109"/>
      <c r="J109"/>
      <c r="K109"/>
      <c r="N109" s="10" t="s">
        <v>926</v>
      </c>
      <c r="O109" s="12">
        <v>1000</v>
      </c>
      <c r="P109" s="12"/>
      <c r="Q109" s="12">
        <v>1000</v>
      </c>
    </row>
    <row r="110" spans="1:17" x14ac:dyDescent="0.2">
      <c r="A110" s="10" t="s">
        <v>625</v>
      </c>
      <c r="B110" s="12">
        <v>250</v>
      </c>
      <c r="C110" s="12">
        <v>350</v>
      </c>
      <c r="D110" s="12">
        <v>600</v>
      </c>
      <c r="E110" s="12" t="str">
        <f>VLOOKUP(A110,Data!E:H,4,FALSE)</f>
        <v>ON</v>
      </c>
      <c r="F110" t="str">
        <f>IF(VLOOKUP(A110,Data!E:P,12,FALSE)=0,"",VLOOKUP(A110,Data!E:P,12,FALSE))</f>
        <v/>
      </c>
      <c r="I110"/>
      <c r="J110"/>
      <c r="K110"/>
      <c r="N110" s="10" t="s">
        <v>960</v>
      </c>
      <c r="O110" s="12">
        <v>1000</v>
      </c>
      <c r="P110" s="12"/>
      <c r="Q110" s="12">
        <v>1000</v>
      </c>
    </row>
    <row r="111" spans="1:17" x14ac:dyDescent="0.2">
      <c r="A111" s="10" t="s">
        <v>600</v>
      </c>
      <c r="C111" s="12">
        <v>600</v>
      </c>
      <c r="D111" s="12">
        <v>600</v>
      </c>
      <c r="E111" s="12" t="str">
        <f>VLOOKUP(A111,Data!E:H,4,FALSE)</f>
        <v>BC</v>
      </c>
      <c r="F111" t="str">
        <f>IF(VLOOKUP(A111,Data!E:P,12,FALSE)=0,"",VLOOKUP(A111,Data!E:P,12,FALSE))</f>
        <v>CEO, McLean Private Investment Counsel Corporation</v>
      </c>
      <c r="I111"/>
      <c r="J111"/>
      <c r="K111"/>
      <c r="N111" s="10" t="s">
        <v>930</v>
      </c>
      <c r="O111" s="12">
        <v>1000</v>
      </c>
      <c r="P111" s="12"/>
      <c r="Q111" s="12">
        <v>1000</v>
      </c>
    </row>
    <row r="112" spans="1:17" x14ac:dyDescent="0.2">
      <c r="A112" s="10" t="s">
        <v>549</v>
      </c>
      <c r="B112" s="12">
        <v>350</v>
      </c>
      <c r="C112" s="12">
        <v>250</v>
      </c>
      <c r="D112" s="12">
        <v>600</v>
      </c>
      <c r="E112" s="12" t="str">
        <f>VLOOKUP(A112,Data!E:H,4,FALSE)</f>
        <v>ON</v>
      </c>
      <c r="F112" t="str">
        <f>IF(VLOOKUP(A112,Data!E:P,12,FALSE)=0,"",VLOOKUP(A112,Data!E:P,12,FALSE))</f>
        <v/>
      </c>
      <c r="I112"/>
      <c r="J112"/>
      <c r="K112"/>
      <c r="N112" s="10" t="s">
        <v>924</v>
      </c>
      <c r="O112" s="12">
        <v>1000</v>
      </c>
      <c r="P112" s="12"/>
      <c r="Q112" s="12">
        <v>1000</v>
      </c>
    </row>
    <row r="113" spans="1:17" x14ac:dyDescent="0.2">
      <c r="A113" s="10" t="s">
        <v>918</v>
      </c>
      <c r="B113" s="12">
        <v>600</v>
      </c>
      <c r="D113" s="12">
        <v>600</v>
      </c>
      <c r="E113" s="12" t="str">
        <f>VLOOKUP(A113,Data!E:H,4,FALSE)</f>
        <v>AB</v>
      </c>
      <c r="F113" t="str">
        <f>IF(VLOOKUP(A113,Data!E:P,12,FALSE)=0,"",VLOOKUP(A113,Data!E:P,12,FALSE))</f>
        <v/>
      </c>
      <c r="I113"/>
      <c r="J113"/>
      <c r="K113"/>
      <c r="N113" s="15" t="s">
        <v>1669</v>
      </c>
      <c r="O113" s="12">
        <v>1000</v>
      </c>
      <c r="P113" s="12"/>
      <c r="Q113" s="12">
        <v>1000</v>
      </c>
    </row>
    <row r="114" spans="1:17" x14ac:dyDescent="0.2">
      <c r="A114" s="10" t="s">
        <v>917</v>
      </c>
      <c r="B114" s="12">
        <v>600</v>
      </c>
      <c r="D114" s="12">
        <v>600</v>
      </c>
      <c r="E114" s="12" t="str">
        <f>VLOOKUP(A114,Data!E:H,4,FALSE)</f>
        <v>SK</v>
      </c>
      <c r="F114" t="str">
        <f>IF(VLOOKUP(A114,Data!E:P,12,FALSE)=0,"",VLOOKUP(A114,Data!E:P,12,FALSE))</f>
        <v/>
      </c>
      <c r="I114"/>
      <c r="J114"/>
      <c r="K114"/>
      <c r="N114" s="10" t="s">
        <v>923</v>
      </c>
      <c r="O114" s="12">
        <v>900</v>
      </c>
      <c r="P114" s="12"/>
      <c r="Q114" s="12">
        <v>900</v>
      </c>
    </row>
    <row r="115" spans="1:17" x14ac:dyDescent="0.2">
      <c r="A115" s="10" t="s">
        <v>535</v>
      </c>
      <c r="B115" s="12">
        <v>325</v>
      </c>
      <c r="C115" s="12">
        <v>250</v>
      </c>
      <c r="D115" s="12">
        <v>575</v>
      </c>
      <c r="E115" s="12" t="str">
        <f>VLOOKUP(A115,Data!E:H,4,FALSE)</f>
        <v>ON</v>
      </c>
      <c r="F115" t="str">
        <f>IF(VLOOKUP(A115,Data!E:P,12,FALSE)=0,"",VLOOKUP(A115,Data!E:P,12,FALSE))</f>
        <v>Mark Nesbitt Consulting and Training</v>
      </c>
      <c r="I115"/>
      <c r="J115"/>
      <c r="K115"/>
      <c r="N115" s="10" t="s">
        <v>604</v>
      </c>
      <c r="O115" s="12">
        <v>250</v>
      </c>
      <c r="P115" s="12">
        <v>600</v>
      </c>
      <c r="Q115" s="12">
        <v>850</v>
      </c>
    </row>
    <row r="116" spans="1:17" x14ac:dyDescent="0.2">
      <c r="A116" s="10" t="s">
        <v>725</v>
      </c>
      <c r="C116" s="12">
        <v>550</v>
      </c>
      <c r="D116" s="12">
        <v>550</v>
      </c>
      <c r="E116" s="12" t="str">
        <f>VLOOKUP(A116,Data!E:H,4,FALSE)</f>
        <v>BC</v>
      </c>
      <c r="F116" t="str">
        <f>IF(VLOOKUP(A116,Data!E:P,12,FALSE)=0,"",VLOOKUP(A116,Data!E:P,12,FALSE))</f>
        <v/>
      </c>
      <c r="I116"/>
      <c r="J116"/>
      <c r="K116"/>
      <c r="N116" s="15" t="s">
        <v>1340</v>
      </c>
      <c r="O116" s="12">
        <v>250</v>
      </c>
      <c r="P116" s="12">
        <v>600</v>
      </c>
      <c r="Q116" s="12">
        <v>850</v>
      </c>
    </row>
    <row r="117" spans="1:17" x14ac:dyDescent="0.2">
      <c r="A117" s="10" t="s">
        <v>124</v>
      </c>
      <c r="C117" s="12">
        <v>550</v>
      </c>
      <c r="D117" s="12">
        <v>550</v>
      </c>
      <c r="E117" s="12" t="str">
        <f>VLOOKUP(A117,Data!E:H,4,FALSE)</f>
        <v>BC</v>
      </c>
      <c r="F117" t="str">
        <f>IF(VLOOKUP(A117,Data!E:P,12,FALSE)=0,"",VLOOKUP(A117,Data!E:P,12,FALSE))</f>
        <v/>
      </c>
      <c r="I117"/>
      <c r="J117"/>
      <c r="K117"/>
      <c r="N117" s="10" t="s">
        <v>699</v>
      </c>
      <c r="O117" s="12">
        <v>600</v>
      </c>
      <c r="P117" s="12">
        <v>200</v>
      </c>
      <c r="Q117" s="12">
        <v>800</v>
      </c>
    </row>
    <row r="118" spans="1:17" x14ac:dyDescent="0.2">
      <c r="A118" s="10" t="s">
        <v>85</v>
      </c>
      <c r="C118" s="12">
        <v>530</v>
      </c>
      <c r="D118" s="12">
        <v>530</v>
      </c>
      <c r="E118" s="12" t="str">
        <f>VLOOKUP(A118,Data!E:H,4,FALSE)</f>
        <v>ON</v>
      </c>
      <c r="F118" t="str">
        <f>IF(VLOOKUP(A118,Data!E:P,12,FALSE)=0,"",VLOOKUP(A118,Data!E:P,12,FALSE))</f>
        <v/>
      </c>
      <c r="I118"/>
      <c r="J118"/>
      <c r="K118"/>
      <c r="N118" s="10" t="s">
        <v>597</v>
      </c>
      <c r="O118" s="12"/>
      <c r="P118" s="12">
        <v>800</v>
      </c>
      <c r="Q118" s="12">
        <v>800</v>
      </c>
    </row>
    <row r="119" spans="1:17" x14ac:dyDescent="0.2">
      <c r="A119" s="10" t="s">
        <v>588</v>
      </c>
      <c r="C119" s="12">
        <v>520</v>
      </c>
      <c r="D119" s="12">
        <v>520</v>
      </c>
      <c r="E119" s="12" t="str">
        <f>VLOOKUP(A119,Data!E:H,4,FALSE)</f>
        <v>BC</v>
      </c>
      <c r="F119" t="str">
        <f>IF(VLOOKUP(A119,Data!E:P,12,FALSE)=0,"",VLOOKUP(A119,Data!E:P,12,FALSE))</f>
        <v/>
      </c>
      <c r="I119"/>
      <c r="J119"/>
      <c r="K119"/>
      <c r="N119" s="10" t="s">
        <v>890</v>
      </c>
      <c r="O119" s="12">
        <v>800</v>
      </c>
      <c r="P119" s="12"/>
      <c r="Q119" s="12">
        <v>800</v>
      </c>
    </row>
    <row r="120" spans="1:17" x14ac:dyDescent="0.2">
      <c r="A120" s="10" t="s">
        <v>545</v>
      </c>
      <c r="B120" s="12">
        <v>250</v>
      </c>
      <c r="C120" s="12">
        <v>250</v>
      </c>
      <c r="D120" s="12">
        <v>500</v>
      </c>
      <c r="E120" s="12" t="str">
        <f>VLOOKUP(A120,Data!E:H,4,FALSE)</f>
        <v>AB</v>
      </c>
      <c r="F120" t="str">
        <f>IF(VLOOKUP(A120,Data!E:P,12,FALSE)=0,"",VLOOKUP(A120,Data!E:P,12,FALSE))</f>
        <v/>
      </c>
      <c r="I120"/>
      <c r="J120"/>
      <c r="K120"/>
      <c r="N120" s="15" t="s">
        <v>1565</v>
      </c>
      <c r="O120" s="12">
        <v>800</v>
      </c>
      <c r="P120" s="12"/>
      <c r="Q120" s="12">
        <v>800</v>
      </c>
    </row>
    <row r="121" spans="1:17" x14ac:dyDescent="0.2">
      <c r="A121" s="10" t="s">
        <v>582</v>
      </c>
      <c r="C121" s="12">
        <v>500</v>
      </c>
      <c r="D121" s="12">
        <v>500</v>
      </c>
      <c r="E121" s="12" t="str">
        <f>VLOOKUP(A121,Data!E:H,4,FALSE)</f>
        <v>AB</v>
      </c>
      <c r="F121" t="str">
        <f>IF(VLOOKUP(A121,Data!E:P,12,FALSE)=0,"",VLOOKUP(A121,Data!E:P,12,FALSE))</f>
        <v>Senior Strategy Advisor, Prairie Sky strategy. Chair of Russel Metals Inc (RUS-T) and Desjardins-owned Zag Bank. Former chair of the Canada West Foundation</v>
      </c>
      <c r="I121"/>
      <c r="J121"/>
      <c r="K121"/>
      <c r="N121" s="10" t="s">
        <v>857</v>
      </c>
      <c r="O121" s="12">
        <v>800</v>
      </c>
      <c r="P121" s="12"/>
      <c r="Q121" s="12">
        <v>800</v>
      </c>
    </row>
    <row r="122" spans="1:17" x14ac:dyDescent="0.2">
      <c r="A122" s="10" t="s">
        <v>907</v>
      </c>
      <c r="B122" s="12">
        <v>500</v>
      </c>
      <c r="D122" s="12">
        <v>500</v>
      </c>
      <c r="E122" s="12" t="str">
        <f>VLOOKUP(A122,Data!E:H,4,FALSE)</f>
        <v>ON</v>
      </c>
      <c r="F122" t="str">
        <f>IF(VLOOKUP(A122,Data!E:P,12,FALSE)=0,"",VLOOKUP(A122,Data!E:P,12,FALSE))</f>
        <v/>
      </c>
      <c r="I122"/>
      <c r="J122"/>
      <c r="K122"/>
      <c r="N122" s="15" t="s">
        <v>1667</v>
      </c>
      <c r="O122" s="12">
        <v>800</v>
      </c>
      <c r="P122" s="12"/>
      <c r="Q122" s="12">
        <v>800</v>
      </c>
    </row>
    <row r="123" spans="1:17" x14ac:dyDescent="0.2">
      <c r="A123" s="10" t="s">
        <v>570</v>
      </c>
      <c r="C123" s="12">
        <v>500</v>
      </c>
      <c r="D123" s="12">
        <v>500</v>
      </c>
      <c r="E123" s="12" t="str">
        <f>VLOOKUP(A123,Data!E:H,4,FALSE)</f>
        <v>AB</v>
      </c>
      <c r="F123" t="str">
        <f>IF(VLOOKUP(A123,Data!E:P,12,FALSE)=0,"",VLOOKUP(A123,Data!E:P,12,FALSE))</f>
        <v/>
      </c>
      <c r="I123"/>
      <c r="J123"/>
      <c r="K123"/>
      <c r="N123" s="10" t="s">
        <v>596</v>
      </c>
      <c r="O123" s="12"/>
      <c r="P123" s="12">
        <v>800</v>
      </c>
      <c r="Q123" s="12">
        <v>800</v>
      </c>
    </row>
    <row r="124" spans="1:17" x14ac:dyDescent="0.2">
      <c r="A124" s="10" t="s">
        <v>894</v>
      </c>
      <c r="B124" s="12">
        <v>500</v>
      </c>
      <c r="D124" s="12">
        <v>500</v>
      </c>
      <c r="E124" s="12" t="str">
        <f>VLOOKUP(A124,Data!E:H,4,FALSE)</f>
        <v>AB</v>
      </c>
      <c r="F124" t="str">
        <f>IF(VLOOKUP(A124,Data!E:P,12,FALSE)=0,"",VLOOKUP(A124,Data!E:P,12,FALSE))</f>
        <v/>
      </c>
      <c r="I124"/>
      <c r="J124"/>
      <c r="K124"/>
      <c r="N124" s="10" t="s">
        <v>126</v>
      </c>
      <c r="O124" s="12">
        <v>400</v>
      </c>
      <c r="P124" s="12">
        <v>400</v>
      </c>
      <c r="Q124" s="12">
        <v>800</v>
      </c>
    </row>
    <row r="125" spans="1:17" x14ac:dyDescent="0.2">
      <c r="A125" s="10" t="s">
        <v>910</v>
      </c>
      <c r="B125" s="12">
        <v>500</v>
      </c>
      <c r="D125" s="12">
        <v>500</v>
      </c>
      <c r="E125" s="12" t="str">
        <f>VLOOKUP(A125,Data!E:H,4,FALSE)</f>
        <v>BC</v>
      </c>
      <c r="F125" t="str">
        <f>IF(VLOOKUP(A125,Data!E:P,12,FALSE)=0,"",VLOOKUP(A125,Data!E:P,12,FALSE))</f>
        <v/>
      </c>
      <c r="I125"/>
      <c r="J125"/>
      <c r="K125"/>
      <c r="N125" s="10" t="s">
        <v>730</v>
      </c>
      <c r="O125" s="12">
        <v>500</v>
      </c>
      <c r="P125" s="12">
        <v>250</v>
      </c>
      <c r="Q125" s="12">
        <v>750</v>
      </c>
    </row>
    <row r="126" spans="1:17" x14ac:dyDescent="0.2">
      <c r="A126" s="10" t="s">
        <v>117</v>
      </c>
      <c r="C126" s="12">
        <v>500</v>
      </c>
      <c r="D126" s="12">
        <v>500</v>
      </c>
      <c r="E126" s="12" t="str">
        <f>VLOOKUP(A126,Data!E:H,4,FALSE)</f>
        <v>AB</v>
      </c>
      <c r="F126" t="str">
        <f>IF(VLOOKUP(A126,Data!E:P,12,FALSE)=0,"",VLOOKUP(A126,Data!E:P,12,FALSE))</f>
        <v>Admin Assistant/Billing at J-Corp Management Consultant</v>
      </c>
      <c r="I126"/>
      <c r="J126"/>
      <c r="K126"/>
      <c r="N126" s="15"/>
      <c r="O126" s="12">
        <v>500</v>
      </c>
      <c r="P126" s="12">
        <v>250</v>
      </c>
      <c r="Q126" s="12">
        <v>750</v>
      </c>
    </row>
    <row r="127" spans="1:17" x14ac:dyDescent="0.2">
      <c r="A127" s="10" t="s">
        <v>897</v>
      </c>
      <c r="B127" s="12">
        <v>500</v>
      </c>
      <c r="D127" s="12">
        <v>500</v>
      </c>
      <c r="E127" s="12" t="str">
        <f>VLOOKUP(A127,Data!E:H,4,FALSE)</f>
        <v>AB</v>
      </c>
      <c r="F127" t="str">
        <f>IF(VLOOKUP(A127,Data!E:P,12,FALSE)=0,"",VLOOKUP(A127,Data!E:P,12,FALSE))</f>
        <v>CEO, Trican Well Service Ltd.</v>
      </c>
      <c r="I127"/>
      <c r="J127"/>
      <c r="K127"/>
      <c r="N127" s="10" t="s">
        <v>895</v>
      </c>
      <c r="O127" s="12">
        <v>500</v>
      </c>
      <c r="P127" s="12">
        <v>250</v>
      </c>
      <c r="Q127" s="12">
        <v>750</v>
      </c>
    </row>
    <row r="128" spans="1:17" x14ac:dyDescent="0.2">
      <c r="A128" s="10" t="s">
        <v>86</v>
      </c>
      <c r="C128" s="12">
        <v>500</v>
      </c>
      <c r="D128" s="12">
        <v>500</v>
      </c>
      <c r="E128" s="12" t="str">
        <f>VLOOKUP(A128,Data!E:H,4,FALSE)</f>
        <v>MB</v>
      </c>
      <c r="F128" t="str">
        <f>IF(VLOOKUP(A128,Data!E:P,12,FALSE)=0,"",VLOOKUP(A128,Data!E:P,12,FALSE))</f>
        <v/>
      </c>
      <c r="I128"/>
      <c r="J128"/>
      <c r="K128"/>
      <c r="N128" s="15" t="s">
        <v>1223</v>
      </c>
      <c r="O128" s="12">
        <v>500</v>
      </c>
      <c r="P128" s="12">
        <v>250</v>
      </c>
      <c r="Q128" s="12">
        <v>750</v>
      </c>
    </row>
    <row r="129" spans="1:17" x14ac:dyDescent="0.2">
      <c r="A129" s="10" t="s">
        <v>605</v>
      </c>
      <c r="C129" s="12">
        <v>500</v>
      </c>
      <c r="D129" s="12">
        <v>500</v>
      </c>
      <c r="E129" s="12" t="str">
        <f>VLOOKUP(A129,Data!E:H,4,FALSE)</f>
        <v>BC</v>
      </c>
      <c r="F129" t="str">
        <f>IF(VLOOKUP(A129,Data!E:P,12,FALSE)=0,"",VLOOKUP(A129,Data!E:P,12,FALSE))</f>
        <v>Construction manager,PCL Constructors Westcoast Inc.</v>
      </c>
      <c r="I129"/>
      <c r="J129"/>
      <c r="K129"/>
      <c r="N129" s="10" t="s">
        <v>920</v>
      </c>
      <c r="O129" s="12">
        <v>750</v>
      </c>
      <c r="P129" s="12"/>
      <c r="Q129" s="12">
        <v>750</v>
      </c>
    </row>
    <row r="130" spans="1:17" x14ac:dyDescent="0.2">
      <c r="A130" s="10" t="s">
        <v>901</v>
      </c>
      <c r="B130" s="12">
        <v>500</v>
      </c>
      <c r="D130" s="12">
        <v>500</v>
      </c>
      <c r="E130" s="12" t="str">
        <f>VLOOKUP(A130,Data!E:H,4,FALSE)</f>
        <v>ON</v>
      </c>
      <c r="F130" t="str">
        <f>IF(VLOOKUP(A130,Data!E:P,12,FALSE)=0,"",VLOOKUP(A130,Data!E:P,12,FALSE))</f>
        <v>President, Saberis</v>
      </c>
      <c r="I130"/>
      <c r="J130"/>
      <c r="K130"/>
      <c r="N130" s="10" t="s">
        <v>122</v>
      </c>
      <c r="O130" s="12">
        <v>250</v>
      </c>
      <c r="P130" s="12">
        <v>500</v>
      </c>
      <c r="Q130" s="12">
        <v>750</v>
      </c>
    </row>
    <row r="131" spans="1:17" x14ac:dyDescent="0.2">
      <c r="A131" s="10" t="s">
        <v>654</v>
      </c>
      <c r="C131" s="12">
        <v>500</v>
      </c>
      <c r="D131" s="12">
        <v>500</v>
      </c>
      <c r="E131" s="12" t="str">
        <f>VLOOKUP(A131,Data!E:H,4,FALSE)</f>
        <v>AB</v>
      </c>
      <c r="F131" t="str">
        <f>IF(VLOOKUP(A131,Data!E:P,12,FALSE)=0,"",VLOOKUP(A131,Data!E:P,12,FALSE))</f>
        <v>HR/Total Rewards Consultant, John Abbott Consulting</v>
      </c>
      <c r="I131"/>
      <c r="J131"/>
      <c r="K131"/>
      <c r="N131" s="10" t="s">
        <v>508</v>
      </c>
      <c r="O131" s="12"/>
      <c r="P131" s="12">
        <v>750</v>
      </c>
      <c r="Q131" s="12">
        <v>750</v>
      </c>
    </row>
    <row r="132" spans="1:17" x14ac:dyDescent="0.2">
      <c r="A132" s="10" t="s">
        <v>534</v>
      </c>
      <c r="B132" s="12">
        <v>250</v>
      </c>
      <c r="C132" s="12">
        <v>250</v>
      </c>
      <c r="D132" s="12">
        <v>500</v>
      </c>
      <c r="E132" s="12" t="str">
        <f>VLOOKUP(A132,Data!E:H,4,FALSE)</f>
        <v>AB</v>
      </c>
      <c r="F132" t="str">
        <f>IF(VLOOKUP(A132,Data!E:P,12,FALSE)=0,"",VLOOKUP(A132,Data!E:P,12,FALSE))</f>
        <v>President at CEL Quality Services Ltd</v>
      </c>
      <c r="I132"/>
      <c r="J132"/>
      <c r="K132"/>
      <c r="N132" s="10" t="s">
        <v>922</v>
      </c>
      <c r="O132" s="12">
        <v>750</v>
      </c>
      <c r="P132" s="12"/>
      <c r="Q132" s="12">
        <v>750</v>
      </c>
    </row>
    <row r="133" spans="1:17" x14ac:dyDescent="0.2">
      <c r="A133" s="10" t="s">
        <v>963</v>
      </c>
      <c r="B133" s="12">
        <v>500</v>
      </c>
      <c r="D133" s="12">
        <v>500</v>
      </c>
      <c r="E133" s="12" t="str">
        <f>VLOOKUP(A133,Data!E:H,4,FALSE)</f>
        <v>AB</v>
      </c>
      <c r="F133" t="str">
        <f>IF(VLOOKUP(A133,Data!E:P,12,FALSE)=0,"",VLOOKUP(A133,Data!E:P,12,FALSE))</f>
        <v>President, Commworx Integrated Solutions Corp.</v>
      </c>
      <c r="I133"/>
      <c r="J133"/>
      <c r="K133"/>
      <c r="N133" s="15" t="s">
        <v>1591</v>
      </c>
      <c r="O133" s="12">
        <v>750</v>
      </c>
      <c r="P133" s="12"/>
      <c r="Q133" s="12">
        <v>750</v>
      </c>
    </row>
    <row r="134" spans="1:17" x14ac:dyDescent="0.2">
      <c r="A134" s="10" t="s">
        <v>87</v>
      </c>
      <c r="C134" s="12">
        <v>500</v>
      </c>
      <c r="D134" s="12">
        <v>500</v>
      </c>
      <c r="E134" s="12" t="str">
        <f>VLOOKUP(A134,Data!E:H,4,FALSE)</f>
        <v>ON</v>
      </c>
      <c r="F134" t="str">
        <f>IF(VLOOKUP(A134,Data!E:P,12,FALSE)=0,"",VLOOKUP(A134,Data!E:P,12,FALSE))</f>
        <v/>
      </c>
      <c r="I134"/>
      <c r="J134"/>
      <c r="K134"/>
      <c r="N134" s="10" t="s">
        <v>543</v>
      </c>
      <c r="O134" s="12">
        <v>500</v>
      </c>
      <c r="P134" s="12">
        <v>250</v>
      </c>
      <c r="Q134" s="12">
        <v>750</v>
      </c>
    </row>
    <row r="135" spans="1:17" x14ac:dyDescent="0.2">
      <c r="A135" s="10" t="s">
        <v>905</v>
      </c>
      <c r="B135" s="12">
        <v>500</v>
      </c>
      <c r="D135" s="12">
        <v>500</v>
      </c>
      <c r="E135" s="12" t="str">
        <f>VLOOKUP(A135,Data!E:H,4,FALSE)</f>
        <v>BC</v>
      </c>
      <c r="F135" t="str">
        <f>IF(VLOOKUP(A135,Data!E:P,12,FALSE)=0,"",VLOOKUP(A135,Data!E:P,12,FALSE))</f>
        <v>Pediatrician</v>
      </c>
      <c r="I135"/>
      <c r="J135"/>
      <c r="K135"/>
      <c r="N135" s="10" t="s">
        <v>921</v>
      </c>
      <c r="O135" s="12">
        <v>750</v>
      </c>
      <c r="P135" s="12"/>
      <c r="Q135" s="12">
        <v>750</v>
      </c>
    </row>
    <row r="136" spans="1:17" x14ac:dyDescent="0.2">
      <c r="A136" s="10" t="s">
        <v>898</v>
      </c>
      <c r="B136" s="12">
        <v>500</v>
      </c>
      <c r="D136" s="12">
        <v>500</v>
      </c>
      <c r="E136" s="12" t="str">
        <f>VLOOKUP(A136,Data!E:H,4,FALSE)</f>
        <v>BC</v>
      </c>
      <c r="F136" t="str">
        <f>IF(VLOOKUP(A136,Data!E:P,12,FALSE)=0,"",VLOOKUP(A136,Data!E:P,12,FALSE))</f>
        <v/>
      </c>
      <c r="I136"/>
      <c r="J136"/>
      <c r="K136"/>
      <c r="N136" s="10" t="s">
        <v>496</v>
      </c>
      <c r="O136" s="12"/>
      <c r="P136" s="12">
        <v>700</v>
      </c>
      <c r="Q136" s="12">
        <v>700</v>
      </c>
    </row>
    <row r="137" spans="1:17" x14ac:dyDescent="0.2">
      <c r="A137" s="10" t="s">
        <v>606</v>
      </c>
      <c r="C137" s="12">
        <v>500</v>
      </c>
      <c r="D137" s="12">
        <v>500</v>
      </c>
      <c r="E137" s="12" t="str">
        <f>VLOOKUP(A137,Data!E:H,4,FALSE)</f>
        <v>ON</v>
      </c>
      <c r="F137" t="str">
        <f>IF(VLOOKUP(A137,Data!E:P,12,FALSE)=0,"",VLOOKUP(A137,Data!E:P,12,FALSE))</f>
        <v>Vice President, Treasury at Canadian Imperial Bank of Commerce (CIBC)</v>
      </c>
      <c r="I137"/>
      <c r="J137"/>
      <c r="K137"/>
      <c r="N137" s="10" t="s">
        <v>544</v>
      </c>
      <c r="O137" s="12">
        <v>350</v>
      </c>
      <c r="P137" s="12">
        <v>350</v>
      </c>
      <c r="Q137" s="12">
        <v>700</v>
      </c>
    </row>
    <row r="138" spans="1:17" x14ac:dyDescent="0.2">
      <c r="A138" s="10" t="s">
        <v>906</v>
      </c>
      <c r="B138" s="12">
        <v>500</v>
      </c>
      <c r="D138" s="12">
        <v>500</v>
      </c>
      <c r="E138" s="12" t="str">
        <f>VLOOKUP(A138,Data!E:H,4,FALSE)</f>
        <v>BC</v>
      </c>
      <c r="F138" t="str">
        <f>IF(VLOOKUP(A138,Data!E:P,12,FALSE)=0,"",VLOOKUP(A138,Data!E:P,12,FALSE))</f>
        <v/>
      </c>
      <c r="I138"/>
      <c r="J138"/>
      <c r="K138"/>
      <c r="N138" s="15" t="s">
        <v>1267</v>
      </c>
      <c r="O138" s="12">
        <v>350</v>
      </c>
      <c r="P138" s="12">
        <v>350</v>
      </c>
      <c r="Q138" s="12">
        <v>700</v>
      </c>
    </row>
    <row r="139" spans="1:17" x14ac:dyDescent="0.2">
      <c r="A139" s="10" t="s">
        <v>900</v>
      </c>
      <c r="B139" s="12">
        <v>500</v>
      </c>
      <c r="D139" s="12">
        <v>500</v>
      </c>
      <c r="E139" s="12" t="str">
        <f>VLOOKUP(A139,Data!E:H,4,FALSE)</f>
        <v>AB</v>
      </c>
      <c r="F139" t="str">
        <f>IF(VLOOKUP(A139,Data!E:P,12,FALSE)=0,"",VLOOKUP(A139,Data!E:P,12,FALSE))</f>
        <v>Owner, Reinhart Group</v>
      </c>
      <c r="I139"/>
      <c r="J139"/>
      <c r="K139"/>
      <c r="N139" s="10" t="s">
        <v>614</v>
      </c>
      <c r="O139" s="12">
        <v>225</v>
      </c>
      <c r="P139" s="12">
        <v>450</v>
      </c>
      <c r="Q139" s="12">
        <v>675</v>
      </c>
    </row>
    <row r="140" spans="1:17" x14ac:dyDescent="0.2">
      <c r="A140" s="10" t="s">
        <v>659</v>
      </c>
      <c r="B140" s="12">
        <v>250</v>
      </c>
      <c r="C140" s="12">
        <v>250</v>
      </c>
      <c r="D140" s="12">
        <v>500</v>
      </c>
      <c r="E140" s="12" t="str">
        <f>VLOOKUP(A140,Data!E:H,4,FALSE)</f>
        <v>ON</v>
      </c>
      <c r="F140" t="str">
        <f>IF(VLOOKUP(A140,Data!E:P,12,FALSE)=0,"",VLOOKUP(A140,Data!E:P,12,FALSE))</f>
        <v>Huntsville CAP Debt Centre Manager, Faith Baptist Church</v>
      </c>
      <c r="I140"/>
      <c r="J140"/>
      <c r="K140"/>
      <c r="N140" s="15" t="s">
        <v>1356</v>
      </c>
      <c r="O140" s="12">
        <v>225</v>
      </c>
      <c r="P140" s="12">
        <v>450</v>
      </c>
      <c r="Q140" s="12">
        <v>675</v>
      </c>
    </row>
    <row r="141" spans="1:17" x14ac:dyDescent="0.2">
      <c r="A141" s="10" t="s">
        <v>912</v>
      </c>
      <c r="B141" s="12">
        <v>500</v>
      </c>
      <c r="D141" s="12">
        <v>500</v>
      </c>
      <c r="E141" s="12" t="str">
        <f>VLOOKUP(A141,Data!E:H,4,FALSE)</f>
        <v>ON</v>
      </c>
      <c r="F141" t="str">
        <f>IF(VLOOKUP(A141,Data!E:P,12,FALSE)=0,"",VLOOKUP(A141,Data!E:P,12,FALSE))</f>
        <v/>
      </c>
      <c r="I141"/>
      <c r="J141"/>
      <c r="K141"/>
      <c r="N141" s="10" t="s">
        <v>613</v>
      </c>
      <c r="O141" s="12">
        <v>225</v>
      </c>
      <c r="P141" s="12">
        <v>450</v>
      </c>
      <c r="Q141" s="12">
        <v>675</v>
      </c>
    </row>
    <row r="142" spans="1:17" x14ac:dyDescent="0.2">
      <c r="A142" s="10" t="s">
        <v>118</v>
      </c>
      <c r="C142" s="12">
        <v>500</v>
      </c>
      <c r="D142" s="12">
        <v>500</v>
      </c>
      <c r="E142" s="12" t="str">
        <f>VLOOKUP(A142,Data!E:H,4,FALSE)</f>
        <v>BC</v>
      </c>
      <c r="F142" t="str">
        <f>IF(VLOOKUP(A142,Data!E:P,12,FALSE)=0,"",VLOOKUP(A142,Data!E:P,12,FALSE))</f>
        <v>CEO, Nature’s Fare Markets</v>
      </c>
      <c r="I142"/>
      <c r="J142"/>
      <c r="K142"/>
      <c r="N142" s="10" t="s">
        <v>598</v>
      </c>
      <c r="O142" s="12"/>
      <c r="P142" s="12">
        <v>670</v>
      </c>
      <c r="Q142" s="12">
        <v>670</v>
      </c>
    </row>
    <row r="143" spans="1:17" x14ac:dyDescent="0.2">
      <c r="A143" s="10" t="s">
        <v>908</v>
      </c>
      <c r="B143" s="12">
        <v>500</v>
      </c>
      <c r="D143" s="12">
        <v>500</v>
      </c>
      <c r="E143" s="12" t="str">
        <f>VLOOKUP(A143,Data!E:H,4,FALSE)</f>
        <v>NB</v>
      </c>
      <c r="F143" t="str">
        <f>IF(VLOOKUP(A143,Data!E:P,12,FALSE)=0,"",VLOOKUP(A143,Data!E:P,12,FALSE))</f>
        <v/>
      </c>
      <c r="I143"/>
      <c r="J143"/>
      <c r="K143"/>
      <c r="N143" s="15" t="s">
        <v>1329</v>
      </c>
      <c r="O143" s="12"/>
      <c r="P143" s="12">
        <v>670</v>
      </c>
      <c r="Q143" s="12">
        <v>670</v>
      </c>
    </row>
    <row r="144" spans="1:17" x14ac:dyDescent="0.2">
      <c r="A144" s="10" t="s">
        <v>119</v>
      </c>
      <c r="C144" s="12">
        <v>500</v>
      </c>
      <c r="D144" s="12">
        <v>500</v>
      </c>
      <c r="E144" s="12" t="str">
        <f>VLOOKUP(A144,Data!E:H,4,FALSE)</f>
        <v>SK</v>
      </c>
      <c r="F144" t="str">
        <f>IF(VLOOKUP(A144,Data!E:P,12,FALSE)=0,"",VLOOKUP(A144,Data!E:P,12,FALSE))</f>
        <v/>
      </c>
      <c r="I144"/>
      <c r="J144"/>
      <c r="K144"/>
      <c r="N144" s="10" t="s">
        <v>721</v>
      </c>
      <c r="O144" s="12">
        <v>300</v>
      </c>
      <c r="P144" s="12">
        <v>370</v>
      </c>
      <c r="Q144" s="12">
        <v>670</v>
      </c>
    </row>
    <row r="145" spans="1:17" x14ac:dyDescent="0.2">
      <c r="A145" s="10" t="s">
        <v>528</v>
      </c>
      <c r="C145" s="12">
        <v>500</v>
      </c>
      <c r="D145" s="12">
        <v>500</v>
      </c>
      <c r="E145" s="12" t="str">
        <f>VLOOKUP(A145,Data!E:H,4,FALSE)</f>
        <v>ON</v>
      </c>
      <c r="F145" t="str">
        <f>IF(VLOOKUP(A145,Data!E:P,12,FALSE)=0,"",VLOOKUP(A145,Data!E:P,12,FALSE))</f>
        <v/>
      </c>
      <c r="I145"/>
      <c r="J145"/>
      <c r="K145"/>
      <c r="N145" s="10" t="s">
        <v>541</v>
      </c>
      <c r="O145" s="12">
        <v>250</v>
      </c>
      <c r="P145" s="12">
        <v>400</v>
      </c>
      <c r="Q145" s="12">
        <v>650</v>
      </c>
    </row>
    <row r="146" spans="1:17" x14ac:dyDescent="0.2">
      <c r="A146" s="10" t="s">
        <v>89</v>
      </c>
      <c r="C146" s="12">
        <v>500</v>
      </c>
      <c r="D146" s="12">
        <v>500</v>
      </c>
      <c r="E146" s="12" t="str">
        <f>VLOOKUP(A146,Data!E:H,4,FALSE)</f>
        <v>AB</v>
      </c>
      <c r="F146" t="str">
        <f>IF(VLOOKUP(A146,Data!E:P,12,FALSE)=0,"",VLOOKUP(A146,Data!E:P,12,FALSE))</f>
        <v/>
      </c>
      <c r="I146"/>
      <c r="J146"/>
      <c r="K146"/>
      <c r="N146" s="15" t="s">
        <v>1268</v>
      </c>
      <c r="O146" s="12">
        <v>250</v>
      </c>
      <c r="P146" s="12">
        <v>400</v>
      </c>
      <c r="Q146" s="12">
        <v>650</v>
      </c>
    </row>
    <row r="147" spans="1:17" x14ac:dyDescent="0.2">
      <c r="A147" s="10" t="s">
        <v>913</v>
      </c>
      <c r="B147" s="12">
        <v>500</v>
      </c>
      <c r="D147" s="12">
        <v>500</v>
      </c>
      <c r="E147" s="12" t="str">
        <f>VLOOKUP(A147,Data!E:H,4,FALSE)</f>
        <v>ON</v>
      </c>
      <c r="F147" t="str">
        <f>IF(VLOOKUP(A147,Data!E:P,12,FALSE)=0,"",VLOOKUP(A147,Data!E:P,12,FALSE))</f>
        <v/>
      </c>
      <c r="I147"/>
      <c r="J147"/>
      <c r="K147"/>
      <c r="N147" s="10" t="s">
        <v>610</v>
      </c>
      <c r="O147" s="12">
        <v>275</v>
      </c>
      <c r="P147" s="12">
        <v>375</v>
      </c>
      <c r="Q147" s="12">
        <v>650</v>
      </c>
    </row>
    <row r="148" spans="1:17" x14ac:dyDescent="0.2">
      <c r="A148" s="10" t="s">
        <v>601</v>
      </c>
      <c r="C148" s="12">
        <v>500</v>
      </c>
      <c r="D148" s="12">
        <v>500</v>
      </c>
      <c r="E148" s="12" t="str">
        <f>VLOOKUP(A148,Data!E:H,4,FALSE)</f>
        <v>SK</v>
      </c>
      <c r="F148" t="str">
        <f>IF(VLOOKUP(A148,Data!E:P,12,FALSE)=0,"",VLOOKUP(A148,Data!E:P,12,FALSE))</f>
        <v>Pillar Properties Corp</v>
      </c>
      <c r="I148"/>
      <c r="J148"/>
      <c r="K148"/>
      <c r="N148" s="15" t="s">
        <v>1350</v>
      </c>
      <c r="O148" s="12">
        <v>275</v>
      </c>
      <c r="P148" s="12">
        <v>375</v>
      </c>
      <c r="Q148" s="12">
        <v>650</v>
      </c>
    </row>
    <row r="149" spans="1:17" x14ac:dyDescent="0.2">
      <c r="A149" s="10" t="s">
        <v>893</v>
      </c>
      <c r="B149" s="12">
        <v>500</v>
      </c>
      <c r="D149" s="12">
        <v>500</v>
      </c>
      <c r="E149" s="12" t="str">
        <f>VLOOKUP(A149,Data!E:H,4,FALSE)</f>
        <v>ON</v>
      </c>
      <c r="F149" t="str">
        <f>IF(VLOOKUP(A149,Data!E:P,12,FALSE)=0,"",VLOOKUP(A149,Data!E:P,12,FALSE))</f>
        <v/>
      </c>
      <c r="I149"/>
      <c r="J149"/>
      <c r="K149"/>
      <c r="N149" s="10" t="s">
        <v>889</v>
      </c>
      <c r="O149" s="12">
        <v>624</v>
      </c>
      <c r="P149" s="12"/>
      <c r="Q149" s="12">
        <v>624</v>
      </c>
    </row>
    <row r="150" spans="1:17" x14ac:dyDescent="0.2">
      <c r="A150" s="10" t="s">
        <v>83</v>
      </c>
      <c r="C150" s="12">
        <v>500</v>
      </c>
      <c r="D150" s="12">
        <v>500</v>
      </c>
      <c r="E150" s="12" t="str">
        <f>VLOOKUP(A150,Data!E:H,4,FALSE)</f>
        <v>ON</v>
      </c>
      <c r="F150" t="str">
        <f>IF(VLOOKUP(A150,Data!E:P,12,FALSE)=0,"",VLOOKUP(A150,Data!E:P,12,FALSE))</f>
        <v/>
      </c>
      <c r="I150"/>
      <c r="J150"/>
      <c r="K150"/>
      <c r="N150" s="15" t="s">
        <v>1562</v>
      </c>
      <c r="O150" s="12">
        <v>624</v>
      </c>
      <c r="P150" s="12"/>
      <c r="Q150" s="12">
        <v>624</v>
      </c>
    </row>
    <row r="151" spans="1:17" x14ac:dyDescent="0.2">
      <c r="A151" s="10" t="s">
        <v>121</v>
      </c>
      <c r="C151" s="12">
        <v>500</v>
      </c>
      <c r="D151" s="12">
        <v>500</v>
      </c>
      <c r="E151" s="12" t="str">
        <f>VLOOKUP(A151,Data!E:H,4,FALSE)</f>
        <v>BC</v>
      </c>
      <c r="F151" t="str">
        <f>IF(VLOOKUP(A151,Data!E:P,12,FALSE)=0,"",VLOOKUP(A151,Data!E:P,12,FALSE))</f>
        <v/>
      </c>
      <c r="I151"/>
      <c r="J151"/>
      <c r="K151"/>
      <c r="N151" s="10" t="s">
        <v>915</v>
      </c>
      <c r="O151" s="12">
        <v>600</v>
      </c>
      <c r="P151" s="12"/>
      <c r="Q151" s="12">
        <v>600</v>
      </c>
    </row>
    <row r="152" spans="1:17" x14ac:dyDescent="0.2">
      <c r="A152" s="10" t="s">
        <v>899</v>
      </c>
      <c r="B152" s="12">
        <v>500</v>
      </c>
      <c r="D152" s="12">
        <v>500</v>
      </c>
      <c r="E152" s="12" t="str">
        <f>VLOOKUP(A152,Data!E:H,4,FALSE)</f>
        <v>ON</v>
      </c>
      <c r="F152" t="str">
        <f>IF(VLOOKUP(A152,Data!E:P,12,FALSE)=0,"",VLOOKUP(A152,Data!E:P,12,FALSE))</f>
        <v/>
      </c>
      <c r="I152"/>
      <c r="J152"/>
      <c r="K152"/>
      <c r="N152" s="15" t="s">
        <v>1589</v>
      </c>
      <c r="O152" s="12">
        <v>600</v>
      </c>
      <c r="P152" s="12"/>
      <c r="Q152" s="12">
        <v>600</v>
      </c>
    </row>
    <row r="153" spans="1:17" x14ac:dyDescent="0.2">
      <c r="A153" s="10" t="s">
        <v>560</v>
      </c>
      <c r="B153" s="12">
        <v>300</v>
      </c>
      <c r="C153" s="12">
        <v>200</v>
      </c>
      <c r="D153" s="12">
        <v>500</v>
      </c>
      <c r="E153" s="12" t="str">
        <f>VLOOKUP(A153,Data!E:H,4,FALSE)</f>
        <v>AB</v>
      </c>
      <c r="F153" t="str">
        <f>IF(VLOOKUP(A153,Data!E:P,12,FALSE)=0,"",VLOOKUP(A153,Data!E:P,12,FALSE))</f>
        <v>Former president, The Knowlton Corporation</v>
      </c>
      <c r="I153"/>
      <c r="J153"/>
      <c r="K153"/>
      <c r="N153" s="10" t="s">
        <v>516</v>
      </c>
      <c r="O153" s="12">
        <v>350</v>
      </c>
      <c r="P153" s="12">
        <v>250</v>
      </c>
      <c r="Q153" s="12">
        <v>600</v>
      </c>
    </row>
    <row r="154" spans="1:17" x14ac:dyDescent="0.2">
      <c r="A154" s="10" t="s">
        <v>892</v>
      </c>
      <c r="B154" s="12">
        <v>500</v>
      </c>
      <c r="D154" s="12">
        <v>500</v>
      </c>
      <c r="E154" s="12" t="str">
        <f>VLOOKUP(A154,Data!E:H,4,FALSE)</f>
        <v>ON</v>
      </c>
      <c r="F154" t="str">
        <f>IF(VLOOKUP(A154,Data!E:P,12,FALSE)=0,"",VLOOKUP(A154,Data!E:P,12,FALSE))</f>
        <v/>
      </c>
      <c r="I154"/>
      <c r="J154"/>
      <c r="K154"/>
      <c r="N154" s="15" t="s">
        <v>1656</v>
      </c>
      <c r="O154" s="12">
        <v>350</v>
      </c>
      <c r="P154" s="12">
        <v>250</v>
      </c>
      <c r="Q154" s="12">
        <v>600</v>
      </c>
    </row>
    <row r="155" spans="1:17" x14ac:dyDescent="0.2">
      <c r="A155" s="10" t="s">
        <v>902</v>
      </c>
      <c r="B155" s="12">
        <v>500</v>
      </c>
      <c r="D155" s="12">
        <v>500</v>
      </c>
      <c r="E155" s="12" t="str">
        <f>VLOOKUP(A155,Data!E:H,4,FALSE)</f>
        <v>AB</v>
      </c>
      <c r="F155" t="str">
        <f>IF(VLOOKUP(A155,Data!E:P,12,FALSE)=0,"",VLOOKUP(A155,Data!E:P,12,FALSE))</f>
        <v/>
      </c>
      <c r="I155"/>
      <c r="J155"/>
      <c r="K155"/>
      <c r="N155" s="10" t="s">
        <v>916</v>
      </c>
      <c r="O155" s="12">
        <v>600</v>
      </c>
      <c r="P155" s="12"/>
      <c r="Q155" s="12">
        <v>600</v>
      </c>
    </row>
    <row r="156" spans="1:17" x14ac:dyDescent="0.2">
      <c r="A156" s="10" t="s">
        <v>607</v>
      </c>
      <c r="C156" s="12">
        <v>500</v>
      </c>
      <c r="D156" s="12">
        <v>500</v>
      </c>
      <c r="E156" s="12" t="str">
        <f>VLOOKUP(A156,Data!E:H,4,FALSE)</f>
        <v>SK</v>
      </c>
      <c r="F156" t="str">
        <f>IF(VLOOKUP(A156,Data!E:P,12,FALSE)=0,"",VLOOKUP(A156,Data!E:P,12,FALSE))</f>
        <v/>
      </c>
      <c r="I156"/>
      <c r="J156"/>
      <c r="K156"/>
      <c r="N156" s="10" t="s">
        <v>914</v>
      </c>
      <c r="O156" s="12">
        <v>600</v>
      </c>
      <c r="P156" s="12"/>
      <c r="Q156" s="12">
        <v>600</v>
      </c>
    </row>
    <row r="157" spans="1:17" x14ac:dyDescent="0.2">
      <c r="A157" s="10" t="s">
        <v>125</v>
      </c>
      <c r="C157" s="12">
        <v>500</v>
      </c>
      <c r="D157" s="12">
        <v>500</v>
      </c>
      <c r="E157" s="12" t="str">
        <f>VLOOKUP(A157,Data!E:H,4,FALSE)</f>
        <v>ON</v>
      </c>
      <c r="F157" t="str">
        <f>IF(VLOOKUP(A157,Data!E:P,12,FALSE)=0,"",VLOOKUP(A157,Data!E:P,12,FALSE))</f>
        <v/>
      </c>
      <c r="I157"/>
      <c r="J157"/>
      <c r="K157"/>
      <c r="N157" s="10" t="s">
        <v>599</v>
      </c>
      <c r="O157" s="12"/>
      <c r="P157" s="12">
        <v>600</v>
      </c>
      <c r="Q157" s="12">
        <v>600</v>
      </c>
    </row>
    <row r="158" spans="1:17" x14ac:dyDescent="0.2">
      <c r="A158" s="10" t="s">
        <v>603</v>
      </c>
      <c r="C158" s="12">
        <v>500</v>
      </c>
      <c r="D158" s="12">
        <v>500</v>
      </c>
      <c r="E158" s="12" t="str">
        <f>VLOOKUP(A158,Data!E:H,4,FALSE)</f>
        <v>AB</v>
      </c>
      <c r="F158" t="str">
        <f>IF(VLOOKUP(A158,Data!E:P,12,FALSE)=0,"",VLOOKUP(A158,Data!E:P,12,FALSE))</f>
        <v/>
      </c>
      <c r="I158"/>
      <c r="J158"/>
      <c r="K158"/>
      <c r="N158" s="15" t="s">
        <v>1662</v>
      </c>
      <c r="O158" s="12"/>
      <c r="P158" s="12">
        <v>600</v>
      </c>
      <c r="Q158" s="12">
        <v>600</v>
      </c>
    </row>
    <row r="159" spans="1:17" x14ac:dyDescent="0.2">
      <c r="A159" s="10" t="s">
        <v>911</v>
      </c>
      <c r="B159" s="12">
        <v>500</v>
      </c>
      <c r="D159" s="12">
        <v>500</v>
      </c>
      <c r="E159" s="12" t="str">
        <f>VLOOKUP(A159,Data!E:H,4,FALSE)</f>
        <v>AB</v>
      </c>
      <c r="F159" t="str">
        <f>IF(VLOOKUP(A159,Data!E:P,12,FALSE)=0,"",VLOOKUP(A159,Data!E:P,12,FALSE))</f>
        <v/>
      </c>
      <c r="I159"/>
      <c r="J159"/>
      <c r="K159"/>
      <c r="N159" s="10" t="s">
        <v>84</v>
      </c>
      <c r="O159" s="12"/>
      <c r="P159" s="12">
        <v>600</v>
      </c>
      <c r="Q159" s="12">
        <v>600</v>
      </c>
    </row>
    <row r="160" spans="1:17" x14ac:dyDescent="0.2">
      <c r="A160" s="10" t="s">
        <v>88</v>
      </c>
      <c r="C160" s="12">
        <v>500</v>
      </c>
      <c r="D160" s="12">
        <v>500</v>
      </c>
      <c r="E160" s="12" t="str">
        <f>VLOOKUP(A160,Data!E:H,4,FALSE)</f>
        <v>ON</v>
      </c>
      <c r="F160" t="str">
        <f>IF(VLOOKUP(A160,Data!E:P,12,FALSE)=0,"",VLOOKUP(A160,Data!E:P,12,FALSE))</f>
        <v>Data provider, DC Foods Inc.</v>
      </c>
      <c r="I160"/>
      <c r="J160"/>
      <c r="K160"/>
      <c r="N160" s="10" t="s">
        <v>625</v>
      </c>
      <c r="O160" s="12">
        <v>250</v>
      </c>
      <c r="P160" s="12">
        <v>350</v>
      </c>
      <c r="Q160" s="12">
        <v>600</v>
      </c>
    </row>
    <row r="161" spans="1:17" x14ac:dyDescent="0.2">
      <c r="A161" s="10" t="s">
        <v>116</v>
      </c>
      <c r="C161" s="12">
        <v>500</v>
      </c>
      <c r="D161" s="12">
        <v>500</v>
      </c>
      <c r="E161" s="12" t="str">
        <f>VLOOKUP(A161,Data!E:H,4,FALSE)</f>
        <v>BC</v>
      </c>
      <c r="F161" t="str">
        <f>IF(VLOOKUP(A161,Data!E:P,12,FALSE)=0,"",VLOOKUP(A161,Data!E:P,12,FALSE))</f>
        <v>Geologist at Atled Exploration Management Ltd</v>
      </c>
      <c r="I161"/>
      <c r="J161"/>
      <c r="K161"/>
      <c r="N161" s="10" t="s">
        <v>600</v>
      </c>
      <c r="O161" s="12"/>
      <c r="P161" s="12">
        <v>600</v>
      </c>
      <c r="Q161" s="12">
        <v>600</v>
      </c>
    </row>
    <row r="162" spans="1:17" x14ac:dyDescent="0.2">
      <c r="A162" s="10" t="s">
        <v>896</v>
      </c>
      <c r="B162" s="12">
        <v>500</v>
      </c>
      <c r="D162" s="12">
        <v>500</v>
      </c>
      <c r="E162" s="12" t="str">
        <f>VLOOKUP(A162,Data!E:H,4,FALSE)</f>
        <v>ON</v>
      </c>
      <c r="F162" t="str">
        <f>IF(VLOOKUP(A162,Data!E:P,12,FALSE)=0,"",VLOOKUP(A162,Data!E:P,12,FALSE))</f>
        <v>Periodontist, Periodontal Specialists</v>
      </c>
      <c r="I162"/>
      <c r="J162"/>
      <c r="K162"/>
      <c r="N162" s="15" t="s">
        <v>1333</v>
      </c>
      <c r="O162" s="12"/>
      <c r="P162" s="12">
        <v>600</v>
      </c>
      <c r="Q162" s="12">
        <v>600</v>
      </c>
    </row>
    <row r="163" spans="1:17" x14ac:dyDescent="0.2">
      <c r="A163" s="10" t="s">
        <v>497</v>
      </c>
      <c r="C163" s="12">
        <v>500</v>
      </c>
      <c r="D163" s="12">
        <v>500</v>
      </c>
      <c r="E163" s="12" t="str">
        <f>VLOOKUP(A163,Data!E:H,4,FALSE)</f>
        <v>ON</v>
      </c>
      <c r="F163" t="str">
        <f>IF(VLOOKUP(A163,Data!E:P,12,FALSE)=0,"",VLOOKUP(A163,Data!E:P,12,FALSE))</f>
        <v/>
      </c>
      <c r="I163"/>
      <c r="J163"/>
      <c r="K163"/>
      <c r="N163" s="10" t="s">
        <v>549</v>
      </c>
      <c r="O163" s="12">
        <v>350</v>
      </c>
      <c r="P163" s="12">
        <v>250</v>
      </c>
      <c r="Q163" s="12">
        <v>600</v>
      </c>
    </row>
    <row r="164" spans="1:17" x14ac:dyDescent="0.2">
      <c r="A164" s="10" t="s">
        <v>904</v>
      </c>
      <c r="B164" s="12">
        <v>500</v>
      </c>
      <c r="D164" s="12">
        <v>500</v>
      </c>
      <c r="E164" s="12" t="str">
        <f>VLOOKUP(A164,Data!E:H,4,FALSE)</f>
        <v>BC</v>
      </c>
      <c r="F164" t="str">
        <f>IF(VLOOKUP(A164,Data!E:P,12,FALSE)=0,"",VLOOKUP(A164,Data!E:P,12,FALSE))</f>
        <v/>
      </c>
      <c r="I164"/>
      <c r="J164"/>
      <c r="K164"/>
      <c r="N164" s="15" t="s">
        <v>1660</v>
      </c>
      <c r="O164" s="12">
        <v>350</v>
      </c>
      <c r="P164" s="12">
        <v>250</v>
      </c>
      <c r="Q164" s="12">
        <v>600</v>
      </c>
    </row>
    <row r="165" spans="1:17" x14ac:dyDescent="0.2">
      <c r="A165" s="10" t="s">
        <v>123</v>
      </c>
      <c r="C165" s="12">
        <v>500</v>
      </c>
      <c r="D165" s="12">
        <v>500</v>
      </c>
      <c r="E165" s="12" t="str">
        <f>VLOOKUP(A165,Data!E:H,4,FALSE)</f>
        <v>ON</v>
      </c>
      <c r="F165" t="str">
        <f>IF(VLOOKUP(A165,Data!E:P,12,FALSE)=0,"",VLOOKUP(A165,Data!E:P,12,FALSE))</f>
        <v>Assistant Professor Faculty of Medicine at University of Toronto. Self-employed at Southlake Regional Health Centre</v>
      </c>
      <c r="I165"/>
      <c r="J165"/>
      <c r="K165"/>
      <c r="N165" s="10" t="s">
        <v>918</v>
      </c>
      <c r="O165" s="12">
        <v>600</v>
      </c>
      <c r="P165" s="12"/>
      <c r="Q165" s="12">
        <v>600</v>
      </c>
    </row>
    <row r="166" spans="1:17" x14ac:dyDescent="0.2">
      <c r="A166" s="10" t="s">
        <v>542</v>
      </c>
      <c r="B166" s="12">
        <v>250</v>
      </c>
      <c r="C166" s="12">
        <v>250</v>
      </c>
      <c r="D166" s="12">
        <v>500</v>
      </c>
      <c r="E166" s="12" t="str">
        <f>VLOOKUP(A166,Data!E:H,4,FALSE)</f>
        <v>AB</v>
      </c>
      <c r="F166" t="str">
        <f>IF(VLOOKUP(A166,Data!E:P,12,FALSE)=0,"",VLOOKUP(A166,Data!E:P,12,FALSE))</f>
        <v/>
      </c>
      <c r="I166"/>
      <c r="J166"/>
      <c r="K166"/>
      <c r="N166" s="10" t="s">
        <v>917</v>
      </c>
      <c r="O166" s="12">
        <v>600</v>
      </c>
      <c r="P166" s="12"/>
      <c r="Q166" s="12">
        <v>600</v>
      </c>
    </row>
    <row r="167" spans="1:17" x14ac:dyDescent="0.2">
      <c r="A167" s="10" t="s">
        <v>909</v>
      </c>
      <c r="B167" s="12">
        <v>500</v>
      </c>
      <c r="D167" s="12">
        <v>500</v>
      </c>
      <c r="E167" s="12" t="str">
        <f>VLOOKUP(A167,Data!E:H,4,FALSE)</f>
        <v>AB</v>
      </c>
      <c r="F167" t="str">
        <f>IF(VLOOKUP(A167,Data!E:P,12,FALSE)=0,"",VLOOKUP(A167,Data!E:P,12,FALSE))</f>
        <v>President, Prairie Mud Service</v>
      </c>
      <c r="I167"/>
      <c r="J167"/>
      <c r="K167"/>
      <c r="N167" s="10" t="s">
        <v>535</v>
      </c>
      <c r="O167" s="12">
        <v>325</v>
      </c>
      <c r="P167" s="12">
        <v>250</v>
      </c>
      <c r="Q167" s="12">
        <v>575</v>
      </c>
    </row>
    <row r="168" spans="1:17" x14ac:dyDescent="0.2">
      <c r="A168" s="10" t="s">
        <v>903</v>
      </c>
      <c r="B168" s="12">
        <v>500</v>
      </c>
      <c r="D168" s="12">
        <v>500</v>
      </c>
      <c r="E168" s="12" t="str">
        <f>VLOOKUP(A168,Data!E:H,4,FALSE)</f>
        <v>AB</v>
      </c>
      <c r="F168" t="str">
        <f>IF(VLOOKUP(A168,Data!E:P,12,FALSE)=0,"",VLOOKUP(A168,Data!E:P,12,FALSE))</f>
        <v>Owner, Haxton Holdings Ltd.</v>
      </c>
      <c r="I168"/>
      <c r="J168"/>
      <c r="K168"/>
      <c r="N168" s="15" t="s">
        <v>1252</v>
      </c>
      <c r="O168" s="12">
        <v>325</v>
      </c>
      <c r="P168" s="12">
        <v>250</v>
      </c>
      <c r="Q168" s="12">
        <v>575</v>
      </c>
    </row>
    <row r="169" spans="1:17" x14ac:dyDescent="0.2">
      <c r="A169" s="10" t="s">
        <v>653</v>
      </c>
      <c r="B169" s="12">
        <v>225</v>
      </c>
      <c r="C169" s="12">
        <v>250</v>
      </c>
      <c r="D169" s="12">
        <v>475</v>
      </c>
      <c r="E169" s="12" t="str">
        <f>VLOOKUP(A169,Data!E:H,4,FALSE)</f>
        <v>AB</v>
      </c>
      <c r="F169" t="str">
        <f>IF(VLOOKUP(A169,Data!E:P,12,FALSE)=0,"",VLOOKUP(A169,Data!E:P,12,FALSE))</f>
        <v/>
      </c>
      <c r="I169"/>
      <c r="J169"/>
      <c r="K169"/>
      <c r="N169" s="10" t="s">
        <v>725</v>
      </c>
      <c r="O169" s="12"/>
      <c r="P169" s="12">
        <v>550</v>
      </c>
      <c r="Q169" s="12">
        <v>550</v>
      </c>
    </row>
    <row r="170" spans="1:17" x14ac:dyDescent="0.2">
      <c r="A170" s="10" t="s">
        <v>655</v>
      </c>
      <c r="B170" s="12">
        <v>225</v>
      </c>
      <c r="C170" s="12">
        <v>250</v>
      </c>
      <c r="D170" s="12">
        <v>475</v>
      </c>
      <c r="E170" s="12" t="str">
        <f>VLOOKUP(A170,Data!E:H,4,FALSE)</f>
        <v>ON</v>
      </c>
      <c r="F170" t="str">
        <f>IF(VLOOKUP(A170,Data!E:P,12,FALSE)=0,"",VLOOKUP(A170,Data!E:P,12,FALSE))</f>
        <v>Portfolio Manager, Investment Planning Counsel (IPC Securities Corporation)</v>
      </c>
      <c r="I170"/>
      <c r="J170"/>
      <c r="K170"/>
      <c r="N170" s="10" t="s">
        <v>124</v>
      </c>
      <c r="O170" s="12"/>
      <c r="P170" s="12">
        <v>550</v>
      </c>
      <c r="Q170" s="12">
        <v>550</v>
      </c>
    </row>
    <row r="171" spans="1:17" x14ac:dyDescent="0.2">
      <c r="A171" s="10" t="s">
        <v>608</v>
      </c>
      <c r="C171" s="12">
        <v>470</v>
      </c>
      <c r="D171" s="12">
        <v>470</v>
      </c>
      <c r="E171" s="12" t="str">
        <f>VLOOKUP(A171,Data!E:H,4,FALSE)</f>
        <v>ON</v>
      </c>
      <c r="F171" t="str">
        <f>IF(VLOOKUP(A171,Data!E:P,12,FALSE)=0,"",VLOOKUP(A171,Data!E:P,12,FALSE))</f>
        <v/>
      </c>
      <c r="I171"/>
      <c r="J171"/>
      <c r="K171"/>
      <c r="N171" s="10" t="s">
        <v>85</v>
      </c>
      <c r="O171" s="12"/>
      <c r="P171" s="12">
        <v>530</v>
      </c>
      <c r="Q171" s="12">
        <v>530</v>
      </c>
    </row>
    <row r="172" spans="1:17" x14ac:dyDescent="0.2">
      <c r="A172" s="10" t="s">
        <v>696</v>
      </c>
      <c r="B172" s="12">
        <v>250</v>
      </c>
      <c r="C172" s="12">
        <v>200</v>
      </c>
      <c r="D172" s="12">
        <v>450</v>
      </c>
      <c r="E172" s="12" t="str">
        <f>VLOOKUP(A172,Data!E:H,4,FALSE)</f>
        <v>ON</v>
      </c>
      <c r="F172" t="str">
        <f>IF(VLOOKUP(A172,Data!E:P,12,FALSE)=0,"",VLOOKUP(A172,Data!E:P,12,FALSE))</f>
        <v>Retired General Manager &amp; Secretary-Treasurer at Nexicom</v>
      </c>
      <c r="I172"/>
      <c r="J172"/>
      <c r="K172"/>
      <c r="N172" s="10" t="s">
        <v>588</v>
      </c>
      <c r="O172" s="12"/>
      <c r="P172" s="12">
        <v>520</v>
      </c>
      <c r="Q172" s="12">
        <v>520</v>
      </c>
    </row>
    <row r="173" spans="1:17" x14ac:dyDescent="0.2">
      <c r="A173" s="10" t="s">
        <v>609</v>
      </c>
      <c r="C173" s="12">
        <v>450</v>
      </c>
      <c r="D173" s="12">
        <v>450</v>
      </c>
      <c r="E173" s="12" t="str">
        <f>VLOOKUP(A173,Data!E:H,4,FALSE)</f>
        <v>BC</v>
      </c>
      <c r="F173" t="str">
        <f>IF(VLOOKUP(A173,Data!E:P,12,FALSE)=0,"",VLOOKUP(A173,Data!E:P,12,FALSE))</f>
        <v/>
      </c>
      <c r="I173"/>
      <c r="J173"/>
      <c r="K173"/>
      <c r="N173" s="10" t="s">
        <v>545</v>
      </c>
      <c r="O173" s="12">
        <v>250</v>
      </c>
      <c r="P173" s="12">
        <v>250</v>
      </c>
      <c r="Q173" s="12">
        <v>500</v>
      </c>
    </row>
    <row r="174" spans="1:17" x14ac:dyDescent="0.2">
      <c r="A174" s="10" t="s">
        <v>540</v>
      </c>
      <c r="C174" s="12">
        <v>450</v>
      </c>
      <c r="D174" s="12">
        <v>450</v>
      </c>
      <c r="E174" s="12" t="str">
        <f>VLOOKUP(A174,Data!E:H,4,FALSE)</f>
        <v>ON</v>
      </c>
      <c r="F174" t="str">
        <f>IF(VLOOKUP(A174,Data!E:P,12,FALSE)=0,"",VLOOKUP(A174,Data!E:P,12,FALSE))</f>
        <v/>
      </c>
      <c r="I174"/>
      <c r="J174"/>
      <c r="K174"/>
      <c r="N174" s="15" t="s">
        <v>1273</v>
      </c>
      <c r="O174" s="12">
        <v>250</v>
      </c>
      <c r="P174" s="12">
        <v>250</v>
      </c>
      <c r="Q174" s="12">
        <v>500</v>
      </c>
    </row>
    <row r="175" spans="1:17" x14ac:dyDescent="0.2">
      <c r="A175" s="10" t="s">
        <v>518</v>
      </c>
      <c r="C175" s="12">
        <v>450</v>
      </c>
      <c r="D175" s="12">
        <v>450</v>
      </c>
      <c r="E175" s="12" t="str">
        <f>VLOOKUP(A175,Data!E:H,4,FALSE)</f>
        <v>AB</v>
      </c>
      <c r="F175" t="str">
        <f>IF(VLOOKUP(A175,Data!E:P,12,FALSE)=0,"",VLOOKUP(A175,Data!E:P,12,FALSE))</f>
        <v/>
      </c>
      <c r="I175"/>
      <c r="J175"/>
      <c r="K175"/>
      <c r="N175" s="10" t="s">
        <v>582</v>
      </c>
      <c r="O175" s="12"/>
      <c r="P175" s="12">
        <v>500</v>
      </c>
      <c r="Q175" s="12">
        <v>500</v>
      </c>
    </row>
    <row r="176" spans="1:17" x14ac:dyDescent="0.2">
      <c r="A176" s="10" t="s">
        <v>695</v>
      </c>
      <c r="B176" s="12">
        <v>250</v>
      </c>
      <c r="C176" s="12">
        <v>200</v>
      </c>
      <c r="D176" s="12">
        <v>450</v>
      </c>
      <c r="E176" s="12" t="str">
        <f>VLOOKUP(A176,Data!E:H,4,FALSE)</f>
        <v>ON</v>
      </c>
      <c r="F176" t="str">
        <f>IF(VLOOKUP(A176,Data!E:P,12,FALSE)=0,"",VLOOKUP(A176,Data!E:P,12,FALSE))</f>
        <v/>
      </c>
      <c r="I176"/>
      <c r="J176"/>
      <c r="K176"/>
      <c r="N176" s="15" t="s">
        <v>1312</v>
      </c>
      <c r="O176" s="12"/>
      <c r="P176" s="12">
        <v>500</v>
      </c>
      <c r="Q176" s="12">
        <v>500</v>
      </c>
    </row>
    <row r="177" spans="1:17" x14ac:dyDescent="0.2">
      <c r="A177" s="10" t="s">
        <v>712</v>
      </c>
      <c r="B177" s="12">
        <v>250</v>
      </c>
      <c r="C177" s="12">
        <v>200</v>
      </c>
      <c r="D177" s="12">
        <v>450</v>
      </c>
      <c r="E177" s="12" t="str">
        <f>VLOOKUP(A177,Data!E:H,4,FALSE)</f>
        <v>AB</v>
      </c>
      <c r="F177" t="str">
        <f>IF(VLOOKUP(A177,Data!E:P,12,FALSE)=0,"",VLOOKUP(A177,Data!E:P,12,FALSE))</f>
        <v/>
      </c>
      <c r="I177"/>
      <c r="J177"/>
      <c r="K177"/>
      <c r="N177" s="10" t="s">
        <v>907</v>
      </c>
      <c r="O177" s="12">
        <v>500</v>
      </c>
      <c r="P177" s="12"/>
      <c r="Q177" s="12">
        <v>500</v>
      </c>
    </row>
    <row r="178" spans="1:17" x14ac:dyDescent="0.2">
      <c r="A178" s="10" t="s">
        <v>619</v>
      </c>
      <c r="C178" s="12">
        <v>425</v>
      </c>
      <c r="D178" s="12">
        <v>425</v>
      </c>
      <c r="E178" s="12" t="str">
        <f>VLOOKUP(A178,Data!E:H,4,FALSE)</f>
        <v>ON</v>
      </c>
      <c r="F178" t="str">
        <f>IF(VLOOKUP(A178,Data!E:P,12,FALSE)=0,"",VLOOKUP(A178,Data!E:P,12,FALSE))</f>
        <v/>
      </c>
      <c r="I178"/>
      <c r="J178"/>
      <c r="K178"/>
      <c r="N178" s="10" t="s">
        <v>570</v>
      </c>
      <c r="O178" s="12"/>
      <c r="P178" s="12">
        <v>500</v>
      </c>
      <c r="Q178" s="12">
        <v>500</v>
      </c>
    </row>
    <row r="179" spans="1:17" x14ac:dyDescent="0.2">
      <c r="A179" s="10" t="s">
        <v>888</v>
      </c>
      <c r="B179" s="12">
        <v>402</v>
      </c>
      <c r="D179" s="12">
        <v>402</v>
      </c>
      <c r="E179" s="12" t="str">
        <f>VLOOKUP(A179,Data!E:H,4,FALSE)</f>
        <v>AB</v>
      </c>
      <c r="F179" t="str">
        <f>IF(VLOOKUP(A179,Data!E:P,12,FALSE)=0,"",VLOOKUP(A179,Data!E:P,12,FALSE))</f>
        <v>Controller, Excalibur Drilling</v>
      </c>
      <c r="I179"/>
      <c r="J179"/>
      <c r="K179"/>
      <c r="N179" s="10" t="s">
        <v>894</v>
      </c>
      <c r="O179" s="12">
        <v>500</v>
      </c>
      <c r="P179" s="12"/>
      <c r="Q179" s="12">
        <v>500</v>
      </c>
    </row>
    <row r="180" spans="1:17" x14ac:dyDescent="0.2">
      <c r="A180" s="10" t="s">
        <v>883</v>
      </c>
      <c r="B180" s="12">
        <v>400</v>
      </c>
      <c r="D180" s="12">
        <v>400</v>
      </c>
      <c r="E180" s="12" t="str">
        <f>VLOOKUP(A180,Data!E:H,4,FALSE)</f>
        <v>SK</v>
      </c>
      <c r="F180" t="str">
        <f>IF(VLOOKUP(A180,Data!E:P,12,FALSE)=0,"",VLOOKUP(A180,Data!E:P,12,FALSE))</f>
        <v>President/Secretary, Lexington Homes &amp; Construction Ltd.</v>
      </c>
      <c r="I180"/>
      <c r="J180"/>
      <c r="K180"/>
      <c r="N180" s="10" t="s">
        <v>910</v>
      </c>
      <c r="O180" s="12">
        <v>500</v>
      </c>
      <c r="P180" s="12"/>
      <c r="Q180" s="12">
        <v>500</v>
      </c>
    </row>
    <row r="181" spans="1:17" x14ac:dyDescent="0.2">
      <c r="A181" s="10" t="s">
        <v>129</v>
      </c>
      <c r="C181" s="12">
        <v>400</v>
      </c>
      <c r="D181" s="12">
        <v>400</v>
      </c>
      <c r="E181" s="12" t="str">
        <f>VLOOKUP(A181,Data!E:H,4,FALSE)</f>
        <v>ON</v>
      </c>
      <c r="F181" t="str">
        <f>IF(VLOOKUP(A181,Data!E:P,12,FALSE)=0,"",VLOOKUP(A181,Data!E:P,12,FALSE))</f>
        <v/>
      </c>
      <c r="I181"/>
      <c r="J181"/>
      <c r="K181"/>
      <c r="N181" s="10" t="s">
        <v>117</v>
      </c>
      <c r="O181" s="12"/>
      <c r="P181" s="12">
        <v>500</v>
      </c>
      <c r="Q181" s="12">
        <v>500</v>
      </c>
    </row>
    <row r="182" spans="1:17" x14ac:dyDescent="0.2">
      <c r="A182" s="10" t="s">
        <v>617</v>
      </c>
      <c r="C182" s="12">
        <v>400</v>
      </c>
      <c r="D182" s="12">
        <v>400</v>
      </c>
      <c r="E182" s="12" t="str">
        <f>VLOOKUP(A182,Data!E:H,4,FALSE)</f>
        <v>ON</v>
      </c>
      <c r="F182" t="str">
        <f>IF(VLOOKUP(A182,Data!E:P,12,FALSE)=0,"",VLOOKUP(A182,Data!E:P,12,FALSE))</f>
        <v/>
      </c>
      <c r="I182"/>
      <c r="J182"/>
      <c r="K182"/>
      <c r="N182" s="15" t="s">
        <v>1192</v>
      </c>
      <c r="O182" s="12"/>
      <c r="P182" s="12">
        <v>500</v>
      </c>
      <c r="Q182" s="12">
        <v>500</v>
      </c>
    </row>
    <row r="183" spans="1:17" x14ac:dyDescent="0.2">
      <c r="A183" s="10" t="s">
        <v>584</v>
      </c>
      <c r="C183" s="12">
        <v>400</v>
      </c>
      <c r="D183" s="12">
        <v>400</v>
      </c>
      <c r="E183" s="12" t="str">
        <f>VLOOKUP(A183,Data!E:H,4,FALSE)</f>
        <v>BC</v>
      </c>
      <c r="F183" t="str">
        <f>IF(VLOOKUP(A183,Data!E:P,12,FALSE)=0,"",VLOOKUP(A183,Data!E:P,12,FALSE))</f>
        <v/>
      </c>
      <c r="I183"/>
      <c r="J183"/>
      <c r="K183"/>
      <c r="N183" s="10" t="s">
        <v>897</v>
      </c>
      <c r="O183" s="12">
        <v>500</v>
      </c>
      <c r="P183" s="12"/>
      <c r="Q183" s="12">
        <v>500</v>
      </c>
    </row>
    <row r="184" spans="1:17" x14ac:dyDescent="0.2">
      <c r="A184" s="10" t="s">
        <v>128</v>
      </c>
      <c r="C184" s="12">
        <v>400</v>
      </c>
      <c r="D184" s="12">
        <v>400</v>
      </c>
      <c r="E184" s="12" t="str">
        <f>VLOOKUP(A184,Data!E:H,4,FALSE)</f>
        <v>BC</v>
      </c>
      <c r="F184" t="str">
        <f>IF(VLOOKUP(A184,Data!E:P,12,FALSE)=0,"",VLOOKUP(A184,Data!E:P,12,FALSE))</f>
        <v/>
      </c>
      <c r="I184"/>
      <c r="J184"/>
      <c r="K184"/>
      <c r="N184" s="15" t="s">
        <v>1573</v>
      </c>
      <c r="O184" s="12">
        <v>500</v>
      </c>
      <c r="P184" s="12"/>
      <c r="Q184" s="12">
        <v>500</v>
      </c>
    </row>
    <row r="185" spans="1:17" x14ac:dyDescent="0.2">
      <c r="A185" s="10" t="s">
        <v>847</v>
      </c>
      <c r="B185" s="12">
        <v>400</v>
      </c>
      <c r="D185" s="12">
        <v>400</v>
      </c>
      <c r="E185" s="12" t="str">
        <f>VLOOKUP(A185,Data!E:H,4,FALSE)</f>
        <v>ON</v>
      </c>
      <c r="F185" t="str">
        <f>IF(VLOOKUP(A185,Data!E:P,12,FALSE)=0,"",VLOOKUP(A185,Data!E:P,12,FALSE))</f>
        <v/>
      </c>
      <c r="I185"/>
      <c r="J185"/>
      <c r="K185"/>
      <c r="N185" s="10" t="s">
        <v>86</v>
      </c>
      <c r="O185" s="12"/>
      <c r="P185" s="12">
        <v>500</v>
      </c>
      <c r="Q185" s="12">
        <v>500</v>
      </c>
    </row>
    <row r="186" spans="1:17" x14ac:dyDescent="0.2">
      <c r="A186" s="10" t="s">
        <v>885</v>
      </c>
      <c r="B186" s="12">
        <v>400</v>
      </c>
      <c r="D186" s="12">
        <v>400</v>
      </c>
      <c r="E186" s="12" t="str">
        <f>VLOOKUP(A186,Data!E:H,4,FALSE)</f>
        <v>AB</v>
      </c>
      <c r="F186" t="str">
        <f>IF(VLOOKUP(A186,Data!E:P,12,FALSE)=0,"",VLOOKUP(A186,Data!E:P,12,FALSE))</f>
        <v/>
      </c>
      <c r="I186"/>
      <c r="J186"/>
      <c r="K186"/>
      <c r="N186" s="10" t="s">
        <v>605</v>
      </c>
      <c r="O186" s="12"/>
      <c r="P186" s="12">
        <v>500</v>
      </c>
      <c r="Q186" s="12">
        <v>500</v>
      </c>
    </row>
    <row r="187" spans="1:17" x14ac:dyDescent="0.2">
      <c r="A187" s="10" t="s">
        <v>495</v>
      </c>
      <c r="C187" s="12">
        <v>400</v>
      </c>
      <c r="D187" s="12">
        <v>400</v>
      </c>
      <c r="E187" s="12" t="str">
        <f>VLOOKUP(A187,Data!E:H,4,FALSE)</f>
        <v>BC</v>
      </c>
      <c r="F187" t="str">
        <f>IF(VLOOKUP(A187,Data!E:P,12,FALSE)=0,"",VLOOKUP(A187,Data!E:P,12,FALSE))</f>
        <v/>
      </c>
      <c r="I187"/>
      <c r="J187"/>
      <c r="K187"/>
      <c r="N187" s="15" t="s">
        <v>1342</v>
      </c>
      <c r="O187" s="12"/>
      <c r="P187" s="12">
        <v>500</v>
      </c>
      <c r="Q187" s="12">
        <v>500</v>
      </c>
    </row>
    <row r="188" spans="1:17" x14ac:dyDescent="0.2">
      <c r="A188" s="10" t="s">
        <v>525</v>
      </c>
      <c r="C188" s="12">
        <v>400</v>
      </c>
      <c r="D188" s="12">
        <v>400</v>
      </c>
      <c r="E188" s="12" t="str">
        <f>VLOOKUP(A188,Data!E:H,4,FALSE)</f>
        <v>ON</v>
      </c>
      <c r="F188" t="str">
        <f>IF(VLOOKUP(A188,Data!E:P,12,FALSE)=0,"",VLOOKUP(A188,Data!E:P,12,FALSE))</f>
        <v>SVP Asset Management &amp; Investments at InnVest Hotels</v>
      </c>
      <c r="I188"/>
      <c r="J188"/>
      <c r="K188"/>
      <c r="N188" s="10" t="s">
        <v>901</v>
      </c>
      <c r="O188" s="12">
        <v>500</v>
      </c>
      <c r="P188" s="12"/>
      <c r="Q188" s="12">
        <v>500</v>
      </c>
    </row>
    <row r="189" spans="1:17" x14ac:dyDescent="0.2">
      <c r="A189" s="10" t="s">
        <v>494</v>
      </c>
      <c r="C189" s="12">
        <v>400</v>
      </c>
      <c r="D189" s="12">
        <v>400</v>
      </c>
      <c r="E189" s="12" t="str">
        <f>VLOOKUP(A189,Data!E:H,4,FALSE)</f>
        <v>ON</v>
      </c>
      <c r="F189" t="str">
        <f>IF(VLOOKUP(A189,Data!E:P,12,FALSE)=0,"",VLOOKUP(A189,Data!E:P,12,FALSE))</f>
        <v/>
      </c>
      <c r="I189"/>
      <c r="J189"/>
      <c r="K189"/>
      <c r="N189" s="15" t="s">
        <v>1578</v>
      </c>
      <c r="O189" s="12">
        <v>500</v>
      </c>
      <c r="P189" s="12"/>
      <c r="Q189" s="12">
        <v>500</v>
      </c>
    </row>
    <row r="190" spans="1:17" x14ac:dyDescent="0.2">
      <c r="A190" s="10" t="s">
        <v>558</v>
      </c>
      <c r="C190" s="12">
        <v>400</v>
      </c>
      <c r="D190" s="12">
        <v>400</v>
      </c>
      <c r="E190" s="12" t="str">
        <f>VLOOKUP(A190,Data!E:H,4,FALSE)</f>
        <v>ON</v>
      </c>
      <c r="F190" t="str">
        <f>IF(VLOOKUP(A190,Data!E:P,12,FALSE)=0,"",VLOOKUP(A190,Data!E:P,12,FALSE))</f>
        <v/>
      </c>
      <c r="I190"/>
      <c r="J190"/>
      <c r="K190"/>
      <c r="N190" s="10" t="s">
        <v>654</v>
      </c>
      <c r="O190" s="12"/>
      <c r="P190" s="12">
        <v>500</v>
      </c>
      <c r="Q190" s="12">
        <v>500</v>
      </c>
    </row>
    <row r="191" spans="1:17" x14ac:dyDescent="0.2">
      <c r="A191" s="10" t="s">
        <v>882</v>
      </c>
      <c r="B191" s="12">
        <v>400</v>
      </c>
      <c r="D191" s="12">
        <v>400</v>
      </c>
      <c r="E191" s="12" t="str">
        <f>VLOOKUP(A191,Data!E:H,4,FALSE)</f>
        <v>ON</v>
      </c>
      <c r="F191" t="str">
        <f>IF(VLOOKUP(A191,Data!E:P,12,FALSE)=0,"",VLOOKUP(A191,Data!E:P,12,FALSE))</f>
        <v/>
      </c>
      <c r="I191"/>
      <c r="J191"/>
      <c r="K191"/>
      <c r="N191" s="15" t="s">
        <v>1388</v>
      </c>
      <c r="O191" s="12"/>
      <c r="P191" s="12">
        <v>500</v>
      </c>
      <c r="Q191" s="12">
        <v>500</v>
      </c>
    </row>
    <row r="192" spans="1:17" x14ac:dyDescent="0.2">
      <c r="A192" s="10" t="s">
        <v>616</v>
      </c>
      <c r="C192" s="12">
        <v>400</v>
      </c>
      <c r="D192" s="12">
        <v>400</v>
      </c>
      <c r="E192" s="12" t="str">
        <f>VLOOKUP(A192,Data!E:H,4,FALSE)</f>
        <v>ON</v>
      </c>
      <c r="F192" t="str">
        <f>IF(VLOOKUP(A192,Data!E:P,12,FALSE)=0,"",VLOOKUP(A192,Data!E:P,12,FALSE))</f>
        <v/>
      </c>
      <c r="I192"/>
      <c r="J192"/>
      <c r="K192"/>
      <c r="N192" s="10" t="s">
        <v>534</v>
      </c>
      <c r="O192" s="12">
        <v>250</v>
      </c>
      <c r="P192" s="12">
        <v>250</v>
      </c>
      <c r="Q192" s="12">
        <v>500</v>
      </c>
    </row>
    <row r="193" spans="1:17" x14ac:dyDescent="0.2">
      <c r="A193" s="10" t="s">
        <v>887</v>
      </c>
      <c r="B193" s="12">
        <v>400</v>
      </c>
      <c r="D193" s="12">
        <v>400</v>
      </c>
      <c r="E193" s="12" t="str">
        <f>VLOOKUP(A193,Data!E:H,4,FALSE)</f>
        <v>AB</v>
      </c>
      <c r="F193" t="str">
        <f>IF(VLOOKUP(A193,Data!E:P,12,FALSE)=0,"",VLOOKUP(A193,Data!E:P,12,FALSE))</f>
        <v>Principal, Crazy Hill Resources Ltd. Former director, Merendon</v>
      </c>
      <c r="I193"/>
      <c r="J193"/>
      <c r="K193"/>
      <c r="N193" s="15" t="s">
        <v>1249</v>
      </c>
      <c r="O193" s="12">
        <v>250</v>
      </c>
      <c r="P193" s="12">
        <v>250</v>
      </c>
      <c r="Q193" s="12">
        <v>500</v>
      </c>
    </row>
    <row r="194" spans="1:17" x14ac:dyDescent="0.2">
      <c r="A194" s="10" t="s">
        <v>127</v>
      </c>
      <c r="C194" s="12">
        <v>400</v>
      </c>
      <c r="D194" s="12">
        <v>400</v>
      </c>
      <c r="E194" s="12" t="str">
        <f>VLOOKUP(A194,Data!E:H,4,FALSE)</f>
        <v>ON</v>
      </c>
      <c r="F194" t="str">
        <f>IF(VLOOKUP(A194,Data!E:P,12,FALSE)=0,"",VLOOKUP(A194,Data!E:P,12,FALSE))</f>
        <v/>
      </c>
      <c r="I194"/>
      <c r="J194"/>
      <c r="K194"/>
      <c r="N194" s="10" t="s">
        <v>963</v>
      </c>
      <c r="O194" s="12">
        <v>500</v>
      </c>
      <c r="P194" s="12"/>
      <c r="Q194" s="12">
        <v>500</v>
      </c>
    </row>
    <row r="195" spans="1:17" x14ac:dyDescent="0.2">
      <c r="A195" s="10" t="s">
        <v>884</v>
      </c>
      <c r="B195" s="12">
        <v>400</v>
      </c>
      <c r="D195" s="12">
        <v>400</v>
      </c>
      <c r="E195" s="12" t="str">
        <f>VLOOKUP(A195,Data!E:H,4,FALSE)</f>
        <v>ON</v>
      </c>
      <c r="F195" t="str">
        <f>IF(VLOOKUP(A195,Data!E:P,12,FALSE)=0,"",VLOOKUP(A195,Data!E:P,12,FALSE))</f>
        <v/>
      </c>
      <c r="I195"/>
      <c r="J195"/>
      <c r="K195"/>
      <c r="N195" s="15" t="s">
        <v>1675</v>
      </c>
      <c r="O195" s="12">
        <v>500</v>
      </c>
      <c r="P195" s="12"/>
      <c r="Q195" s="12">
        <v>500</v>
      </c>
    </row>
    <row r="196" spans="1:17" x14ac:dyDescent="0.2">
      <c r="A196" s="10" t="s">
        <v>565</v>
      </c>
      <c r="C196" s="12">
        <v>400</v>
      </c>
      <c r="D196" s="12">
        <v>400</v>
      </c>
      <c r="E196" s="12" t="str">
        <f>VLOOKUP(A196,Data!E:H,4,FALSE)</f>
        <v>ON</v>
      </c>
      <c r="F196" t="str">
        <f>IF(VLOOKUP(A196,Data!E:P,12,FALSE)=0,"",VLOOKUP(A196,Data!E:P,12,FALSE))</f>
        <v/>
      </c>
      <c r="I196"/>
      <c r="J196"/>
      <c r="K196"/>
      <c r="N196" s="10" t="s">
        <v>87</v>
      </c>
      <c r="O196" s="12"/>
      <c r="P196" s="12">
        <v>500</v>
      </c>
      <c r="Q196" s="12">
        <v>500</v>
      </c>
    </row>
    <row r="197" spans="1:17" x14ac:dyDescent="0.2">
      <c r="A197" s="10" t="s">
        <v>620</v>
      </c>
      <c r="C197" s="12">
        <v>375</v>
      </c>
      <c r="D197" s="12">
        <v>375</v>
      </c>
      <c r="E197" s="12" t="str">
        <f>VLOOKUP(A197,Data!E:H,4,FALSE)</f>
        <v>ON</v>
      </c>
      <c r="F197" t="str">
        <f>IF(VLOOKUP(A197,Data!E:P,12,FALSE)=0,"",VLOOKUP(A197,Data!E:P,12,FALSE))</f>
        <v/>
      </c>
      <c r="I197"/>
      <c r="J197"/>
      <c r="K197"/>
      <c r="N197" s="15" t="s">
        <v>1651</v>
      </c>
      <c r="O197" s="12"/>
      <c r="P197" s="12">
        <v>500</v>
      </c>
      <c r="Q197" s="12">
        <v>500</v>
      </c>
    </row>
    <row r="198" spans="1:17" x14ac:dyDescent="0.2">
      <c r="A198" s="10" t="s">
        <v>722</v>
      </c>
      <c r="C198" s="12">
        <v>375</v>
      </c>
      <c r="D198" s="12">
        <v>375</v>
      </c>
      <c r="E198" s="12" t="str">
        <f>VLOOKUP(A198,Data!E:H,4,FALSE)</f>
        <v>NS</v>
      </c>
      <c r="F198" t="str">
        <f>IF(VLOOKUP(A198,Data!E:P,12,FALSE)=0,"",VLOOKUP(A198,Data!E:P,12,FALSE))</f>
        <v/>
      </c>
      <c r="I198"/>
      <c r="J198"/>
      <c r="K198"/>
      <c r="N198" s="10" t="s">
        <v>905</v>
      </c>
      <c r="O198" s="12">
        <v>500</v>
      </c>
      <c r="P198" s="12"/>
      <c r="Q198" s="12">
        <v>500</v>
      </c>
    </row>
    <row r="199" spans="1:17" x14ac:dyDescent="0.2">
      <c r="A199" s="10" t="s">
        <v>879</v>
      </c>
      <c r="B199" s="12">
        <v>350</v>
      </c>
      <c r="D199" s="12">
        <v>350</v>
      </c>
      <c r="E199" s="12" t="str">
        <f>VLOOKUP(A199,Data!E:H,4,FALSE)</f>
        <v>YT</v>
      </c>
      <c r="F199" t="str">
        <f>IF(VLOOKUP(A199,Data!E:P,12,FALSE)=0,"",VLOOKUP(A199,Data!E:P,12,FALSE))</f>
        <v>Chief Technical and Training at Yukon Workers' Compensation Health and Safety Board</v>
      </c>
      <c r="I199"/>
      <c r="J199"/>
      <c r="K199"/>
      <c r="N199" s="10" t="s">
        <v>898</v>
      </c>
      <c r="O199" s="12">
        <v>500</v>
      </c>
      <c r="P199" s="12"/>
      <c r="Q199" s="12">
        <v>500</v>
      </c>
    </row>
    <row r="200" spans="1:17" x14ac:dyDescent="0.2">
      <c r="A200" s="10" t="s">
        <v>622</v>
      </c>
      <c r="C200" s="12">
        <v>350</v>
      </c>
      <c r="D200" s="12">
        <v>350</v>
      </c>
      <c r="E200" s="12" t="str">
        <f>VLOOKUP(A200,Data!E:H,4,FALSE)</f>
        <v>BC</v>
      </c>
      <c r="F200" t="str">
        <f>IF(VLOOKUP(A200,Data!E:P,12,FALSE)=0,"",VLOOKUP(A200,Data!E:P,12,FALSE))</f>
        <v/>
      </c>
      <c r="I200"/>
      <c r="J200"/>
      <c r="K200"/>
      <c r="N200" s="10" t="s">
        <v>606</v>
      </c>
      <c r="O200" s="12"/>
      <c r="P200" s="12">
        <v>500</v>
      </c>
      <c r="Q200" s="12">
        <v>500</v>
      </c>
    </row>
    <row r="201" spans="1:17" x14ac:dyDescent="0.2">
      <c r="A201" s="10" t="s">
        <v>623</v>
      </c>
      <c r="C201" s="12">
        <v>350</v>
      </c>
      <c r="D201" s="12">
        <v>350</v>
      </c>
      <c r="E201" s="12" t="str">
        <f>VLOOKUP(A201,Data!E:H,4,FALSE)</f>
        <v>ON</v>
      </c>
      <c r="F201" t="str">
        <f>IF(VLOOKUP(A201,Data!E:P,12,FALSE)=0,"",VLOOKUP(A201,Data!E:P,12,FALSE))</f>
        <v>Former president, Dana Hospitality Inc.</v>
      </c>
      <c r="I201"/>
      <c r="J201"/>
      <c r="K201"/>
      <c r="N201" s="15" t="s">
        <v>1345</v>
      </c>
      <c r="O201" s="12"/>
      <c r="P201" s="12">
        <v>500</v>
      </c>
      <c r="Q201" s="12">
        <v>500</v>
      </c>
    </row>
    <row r="202" spans="1:17" x14ac:dyDescent="0.2">
      <c r="A202" s="10" t="s">
        <v>513</v>
      </c>
      <c r="C202" s="12">
        <v>350</v>
      </c>
      <c r="D202" s="12">
        <v>350</v>
      </c>
      <c r="E202" s="12" t="str">
        <f>VLOOKUP(A202,Data!E:H,4,FALSE)</f>
        <v>ON</v>
      </c>
      <c r="F202" t="str">
        <f>IF(VLOOKUP(A202,Data!E:P,12,FALSE)=0,"",VLOOKUP(A202,Data!E:P,12,FALSE))</f>
        <v/>
      </c>
      <c r="I202"/>
      <c r="J202"/>
      <c r="K202"/>
      <c r="N202" s="10" t="s">
        <v>906</v>
      </c>
      <c r="O202" s="12">
        <v>500</v>
      </c>
      <c r="P202" s="12"/>
      <c r="Q202" s="12">
        <v>500</v>
      </c>
    </row>
    <row r="203" spans="1:17" x14ac:dyDescent="0.2">
      <c r="A203" s="10" t="s">
        <v>512</v>
      </c>
      <c r="C203" s="12">
        <v>350</v>
      </c>
      <c r="D203" s="12">
        <v>350</v>
      </c>
      <c r="E203" s="12" t="str">
        <f>VLOOKUP(A203,Data!E:H,4,FALSE)</f>
        <v>ON</v>
      </c>
      <c r="F203" t="str">
        <f>IF(VLOOKUP(A203,Data!E:P,12,FALSE)=0,"",VLOOKUP(A203,Data!E:P,12,FALSE))</f>
        <v/>
      </c>
      <c r="I203"/>
      <c r="J203"/>
      <c r="K203"/>
      <c r="N203" s="10" t="s">
        <v>900</v>
      </c>
      <c r="O203" s="12">
        <v>500</v>
      </c>
      <c r="P203" s="12"/>
      <c r="Q203" s="12">
        <v>500</v>
      </c>
    </row>
    <row r="204" spans="1:17" x14ac:dyDescent="0.2">
      <c r="A204" s="10" t="s">
        <v>880</v>
      </c>
      <c r="B204" s="12">
        <v>350</v>
      </c>
      <c r="D204" s="12">
        <v>350</v>
      </c>
      <c r="E204" s="12" t="str">
        <f>VLOOKUP(A204,Data!E:H,4,FALSE)</f>
        <v>AB</v>
      </c>
      <c r="F204" t="str">
        <f>IF(VLOOKUP(A204,Data!E:P,12,FALSE)=0,"",VLOOKUP(A204,Data!E:P,12,FALSE))</f>
        <v>Independent Oil &amp; Energy Professional. Former Chairman, Compton Petroleum Corp</v>
      </c>
      <c r="I204"/>
      <c r="J204"/>
      <c r="K204"/>
      <c r="N204" s="15" t="s">
        <v>1576</v>
      </c>
      <c r="O204" s="12">
        <v>500</v>
      </c>
      <c r="P204" s="12"/>
      <c r="Q204" s="12">
        <v>500</v>
      </c>
    </row>
    <row r="205" spans="1:17" x14ac:dyDescent="0.2">
      <c r="A205" s="10" t="s">
        <v>612</v>
      </c>
      <c r="C205" s="12">
        <v>350</v>
      </c>
      <c r="D205" s="12">
        <v>350</v>
      </c>
      <c r="E205" s="12" t="str">
        <f>VLOOKUP(A205,Data!E:H,4,FALSE)</f>
        <v>ON</v>
      </c>
      <c r="F205" t="str">
        <f>IF(VLOOKUP(A205,Data!E:P,12,FALSE)=0,"",VLOOKUP(A205,Data!E:P,12,FALSE))</f>
        <v/>
      </c>
      <c r="I205"/>
      <c r="J205"/>
      <c r="K205"/>
      <c r="N205" s="10" t="s">
        <v>659</v>
      </c>
      <c r="O205" s="12">
        <v>250</v>
      </c>
      <c r="P205" s="12">
        <v>250</v>
      </c>
      <c r="Q205" s="12">
        <v>500</v>
      </c>
    </row>
    <row r="206" spans="1:17" x14ac:dyDescent="0.2">
      <c r="A206" s="10" t="s">
        <v>881</v>
      </c>
      <c r="B206" s="12">
        <v>350</v>
      </c>
      <c r="D206" s="12">
        <v>350</v>
      </c>
      <c r="E206" s="12" t="str">
        <f>VLOOKUP(A206,Data!E:H,4,FALSE)</f>
        <v>ON</v>
      </c>
      <c r="F206" t="str">
        <f>IF(VLOOKUP(A206,Data!E:P,12,FALSE)=0,"",VLOOKUP(A206,Data!E:P,12,FALSE))</f>
        <v/>
      </c>
      <c r="I206"/>
      <c r="J206"/>
      <c r="K206"/>
      <c r="N206" s="10" t="s">
        <v>912</v>
      </c>
      <c r="O206" s="12">
        <v>500</v>
      </c>
      <c r="P206" s="12"/>
      <c r="Q206" s="12">
        <v>500</v>
      </c>
    </row>
    <row r="207" spans="1:17" x14ac:dyDescent="0.2">
      <c r="A207" s="10" t="s">
        <v>520</v>
      </c>
      <c r="C207" s="12">
        <v>350</v>
      </c>
      <c r="D207" s="12">
        <v>350</v>
      </c>
      <c r="E207" s="12" t="str">
        <f>VLOOKUP(A207,Data!E:H,4,FALSE)</f>
        <v>ON</v>
      </c>
      <c r="F207" t="str">
        <f>IF(VLOOKUP(A207,Data!E:P,12,FALSE)=0,"",VLOOKUP(A207,Data!E:P,12,FALSE))</f>
        <v/>
      </c>
      <c r="I207"/>
      <c r="J207"/>
      <c r="K207"/>
      <c r="N207" s="10" t="s">
        <v>118</v>
      </c>
      <c r="O207" s="12"/>
      <c r="P207" s="12">
        <v>500</v>
      </c>
      <c r="Q207" s="12">
        <v>500</v>
      </c>
    </row>
    <row r="208" spans="1:17" x14ac:dyDescent="0.2">
      <c r="A208" s="10" t="s">
        <v>521</v>
      </c>
      <c r="C208" s="12">
        <v>350</v>
      </c>
      <c r="D208" s="12">
        <v>350</v>
      </c>
      <c r="E208" s="12" t="str">
        <f>VLOOKUP(A208,Data!E:H,4,FALSE)</f>
        <v>ON</v>
      </c>
      <c r="F208" t="str">
        <f>IF(VLOOKUP(A208,Data!E:P,12,FALSE)=0,"",VLOOKUP(A208,Data!E:P,12,FALSE))</f>
        <v/>
      </c>
      <c r="I208"/>
      <c r="J208"/>
      <c r="K208"/>
      <c r="N208" s="15" t="s">
        <v>1653</v>
      </c>
      <c r="O208" s="12"/>
      <c r="P208" s="12">
        <v>500</v>
      </c>
      <c r="Q208" s="12">
        <v>500</v>
      </c>
    </row>
    <row r="209" spans="1:17" x14ac:dyDescent="0.2">
      <c r="A209" s="10" t="s">
        <v>547</v>
      </c>
      <c r="C209" s="12">
        <v>350</v>
      </c>
      <c r="D209" s="12">
        <v>350</v>
      </c>
      <c r="E209" s="12" t="str">
        <f>VLOOKUP(A209,Data!E:H,4,FALSE)</f>
        <v>ON</v>
      </c>
      <c r="F209" t="str">
        <f>IF(VLOOKUP(A209,Data!E:P,12,FALSE)=0,"",VLOOKUP(A209,Data!E:P,12,FALSE))</f>
        <v>Senior Investment Advisor, BMO Nesbitt Burns</v>
      </c>
      <c r="I209"/>
      <c r="J209"/>
      <c r="K209"/>
      <c r="N209" s="10" t="s">
        <v>908</v>
      </c>
      <c r="O209" s="12">
        <v>500</v>
      </c>
      <c r="P209" s="12"/>
      <c r="Q209" s="12">
        <v>500</v>
      </c>
    </row>
    <row r="210" spans="1:17" x14ac:dyDescent="0.2">
      <c r="A210" s="10" t="s">
        <v>530</v>
      </c>
      <c r="C210" s="12">
        <v>350</v>
      </c>
      <c r="D210" s="12">
        <v>350</v>
      </c>
      <c r="E210" s="12" t="str">
        <f>VLOOKUP(A210,Data!E:H,4,FALSE)</f>
        <v>ON</v>
      </c>
      <c r="F210" t="str">
        <f>IF(VLOOKUP(A210,Data!E:P,12,FALSE)=0,"",VLOOKUP(A210,Data!E:P,12,FALSE))</f>
        <v>Software Specialist at Maestro Technologies Inc.</v>
      </c>
      <c r="I210"/>
      <c r="J210"/>
      <c r="K210"/>
      <c r="N210" s="10" t="s">
        <v>119</v>
      </c>
      <c r="O210" s="12"/>
      <c r="P210" s="12">
        <v>500</v>
      </c>
      <c r="Q210" s="12">
        <v>500</v>
      </c>
    </row>
    <row r="211" spans="1:17" x14ac:dyDescent="0.2">
      <c r="A211" s="10" t="s">
        <v>878</v>
      </c>
      <c r="B211" s="12">
        <v>340</v>
      </c>
      <c r="D211" s="12">
        <v>340</v>
      </c>
      <c r="E211" s="12" t="str">
        <f>VLOOKUP(A211,Data!E:H,4,FALSE)</f>
        <v>ON</v>
      </c>
      <c r="F211" t="str">
        <f>IF(VLOOKUP(A211,Data!E:P,12,FALSE)=0,"",VLOOKUP(A211,Data!E:P,12,FALSE))</f>
        <v/>
      </c>
      <c r="I211"/>
      <c r="J211"/>
      <c r="K211"/>
      <c r="N211" s="10" t="s">
        <v>528</v>
      </c>
      <c r="O211" s="12"/>
      <c r="P211" s="12">
        <v>500</v>
      </c>
      <c r="Q211" s="12">
        <v>500</v>
      </c>
    </row>
    <row r="212" spans="1:17" x14ac:dyDescent="0.2">
      <c r="A212" s="10" t="s">
        <v>627</v>
      </c>
      <c r="C212" s="12">
        <v>325</v>
      </c>
      <c r="D212" s="12">
        <v>325</v>
      </c>
      <c r="E212" s="12" t="str">
        <f>VLOOKUP(A212,Data!E:H,4,FALSE)</f>
        <v>ON</v>
      </c>
      <c r="F212" t="str">
        <f>IF(VLOOKUP(A212,Data!E:P,12,FALSE)=0,"",VLOOKUP(A212,Data!E:P,12,FALSE))</f>
        <v/>
      </c>
      <c r="I212"/>
      <c r="J212"/>
      <c r="K212"/>
      <c r="N212" s="10" t="s">
        <v>89</v>
      </c>
      <c r="O212" s="12"/>
      <c r="P212" s="12">
        <v>500</v>
      </c>
      <c r="Q212" s="12">
        <v>500</v>
      </c>
    </row>
    <row r="213" spans="1:17" x14ac:dyDescent="0.2">
      <c r="A213" s="10" t="s">
        <v>621</v>
      </c>
      <c r="C213" s="12">
        <v>325</v>
      </c>
      <c r="D213" s="12">
        <v>325</v>
      </c>
      <c r="E213" s="12" t="str">
        <f>VLOOKUP(A213,Data!E:H,4,FALSE)</f>
        <v>ON</v>
      </c>
      <c r="F213" t="str">
        <f>IF(VLOOKUP(A213,Data!E:P,12,FALSE)=0,"",VLOOKUP(A213,Data!E:P,12,FALSE))</f>
        <v/>
      </c>
      <c r="I213"/>
      <c r="J213"/>
      <c r="K213"/>
      <c r="N213" s="10" t="s">
        <v>913</v>
      </c>
      <c r="O213" s="12">
        <v>500</v>
      </c>
      <c r="P213" s="12"/>
      <c r="Q213" s="12">
        <v>500</v>
      </c>
    </row>
    <row r="214" spans="1:17" x14ac:dyDescent="0.2">
      <c r="A214" s="10" t="s">
        <v>628</v>
      </c>
      <c r="C214" s="12">
        <v>325</v>
      </c>
      <c r="D214" s="12">
        <v>325</v>
      </c>
      <c r="E214" s="12" t="str">
        <f>VLOOKUP(A214,Data!E:H,4,FALSE)</f>
        <v>ON</v>
      </c>
      <c r="F214" t="str">
        <f>IF(VLOOKUP(A214,Data!E:P,12,FALSE)=0,"",VLOOKUP(A214,Data!E:P,12,FALSE))</f>
        <v/>
      </c>
      <c r="I214"/>
      <c r="J214"/>
      <c r="K214"/>
      <c r="N214" s="10" t="s">
        <v>601</v>
      </c>
      <c r="O214" s="12"/>
      <c r="P214" s="12">
        <v>500</v>
      </c>
      <c r="Q214" s="12">
        <v>500</v>
      </c>
    </row>
    <row r="215" spans="1:17" x14ac:dyDescent="0.2">
      <c r="A215" s="10" t="s">
        <v>867</v>
      </c>
      <c r="B215" s="12">
        <v>300</v>
      </c>
      <c r="D215" s="12">
        <v>300</v>
      </c>
      <c r="E215" s="12" t="str">
        <f>VLOOKUP(A215,Data!E:H,4,FALSE)</f>
        <v>AB</v>
      </c>
      <c r="F215" t="str">
        <f>IF(VLOOKUP(A215,Data!E:P,12,FALSE)=0,"",VLOOKUP(A215,Data!E:P,12,FALSE))</f>
        <v/>
      </c>
      <c r="I215"/>
      <c r="J215"/>
      <c r="K215"/>
      <c r="N215" s="15" t="s">
        <v>1336</v>
      </c>
      <c r="O215" s="12"/>
      <c r="P215" s="12">
        <v>500</v>
      </c>
      <c r="Q215" s="12">
        <v>500</v>
      </c>
    </row>
    <row r="216" spans="1:17" x14ac:dyDescent="0.2">
      <c r="A216" s="10" t="s">
        <v>873</v>
      </c>
      <c r="B216" s="12">
        <v>300</v>
      </c>
      <c r="D216" s="12">
        <v>300</v>
      </c>
      <c r="E216" s="12" t="str">
        <f>VLOOKUP(A216,Data!E:H,4,FALSE)</f>
        <v>ON</v>
      </c>
      <c r="F216" t="str">
        <f>IF(VLOOKUP(A216,Data!E:P,12,FALSE)=0,"",VLOOKUP(A216,Data!E:P,12,FALSE))</f>
        <v/>
      </c>
      <c r="I216"/>
      <c r="J216"/>
      <c r="K216"/>
      <c r="N216" s="10" t="s">
        <v>893</v>
      </c>
      <c r="O216" s="12">
        <v>500</v>
      </c>
      <c r="P216" s="12"/>
      <c r="Q216" s="12">
        <v>500</v>
      </c>
    </row>
    <row r="217" spans="1:17" x14ac:dyDescent="0.2">
      <c r="A217" s="10" t="s">
        <v>874</v>
      </c>
      <c r="B217" s="12">
        <v>300</v>
      </c>
      <c r="D217" s="12">
        <v>300</v>
      </c>
      <c r="E217" s="12" t="str">
        <f>VLOOKUP(A217,Data!E:H,4,FALSE)</f>
        <v>AB</v>
      </c>
      <c r="F217" t="str">
        <f>IF(VLOOKUP(A217,Data!E:P,12,FALSE)=0,"",VLOOKUP(A217,Data!E:P,12,FALSE))</f>
        <v/>
      </c>
      <c r="I217"/>
      <c r="J217"/>
      <c r="K217"/>
      <c r="N217" s="10" t="s">
        <v>83</v>
      </c>
      <c r="O217" s="12"/>
      <c r="P217" s="12">
        <v>500</v>
      </c>
      <c r="Q217" s="12">
        <v>500</v>
      </c>
    </row>
    <row r="218" spans="1:17" x14ac:dyDescent="0.2">
      <c r="A218" s="10" t="s">
        <v>713</v>
      </c>
      <c r="C218" s="12">
        <v>300</v>
      </c>
      <c r="D218" s="12">
        <v>300</v>
      </c>
      <c r="E218" s="12" t="str">
        <f>VLOOKUP(A218,Data!E:H,4,FALSE)</f>
        <v>ON</v>
      </c>
      <c r="F218" t="str">
        <f>IF(VLOOKUP(A218,Data!E:P,12,FALSE)=0,"",VLOOKUP(A218,Data!E:P,12,FALSE))</f>
        <v/>
      </c>
      <c r="I218"/>
      <c r="J218"/>
      <c r="K218"/>
      <c r="N218" s="10" t="s">
        <v>121</v>
      </c>
      <c r="O218" s="12"/>
      <c r="P218" s="12">
        <v>500</v>
      </c>
      <c r="Q218" s="12">
        <v>500</v>
      </c>
    </row>
    <row r="219" spans="1:17" x14ac:dyDescent="0.2">
      <c r="A219" s="10" t="s">
        <v>871</v>
      </c>
      <c r="B219" s="12">
        <v>300</v>
      </c>
      <c r="D219" s="12">
        <v>300</v>
      </c>
      <c r="E219" s="12" t="str">
        <f>VLOOKUP(A219,Data!E:H,4,FALSE)</f>
        <v>AB</v>
      </c>
      <c r="F219" t="str">
        <f>IF(VLOOKUP(A219,Data!E:P,12,FALSE)=0,"",VLOOKUP(A219,Data!E:P,12,FALSE))</f>
        <v/>
      </c>
      <c r="I219"/>
      <c r="J219"/>
      <c r="K219"/>
      <c r="N219" s="10" t="s">
        <v>899</v>
      </c>
      <c r="O219" s="12">
        <v>500</v>
      </c>
      <c r="P219" s="12"/>
      <c r="Q219" s="12">
        <v>500</v>
      </c>
    </row>
    <row r="220" spans="1:17" x14ac:dyDescent="0.2">
      <c r="A220" s="10" t="s">
        <v>856</v>
      </c>
      <c r="B220" s="12">
        <v>300</v>
      </c>
      <c r="D220" s="12">
        <v>300</v>
      </c>
      <c r="E220" s="12" t="str">
        <f>VLOOKUP(A220,Data!E:H,4,FALSE)</f>
        <v>ON</v>
      </c>
      <c r="F220" t="str">
        <f>IF(VLOOKUP(A220,Data!E:P,12,FALSE)=0,"",VLOOKUP(A220,Data!E:P,12,FALSE))</f>
        <v/>
      </c>
      <c r="I220"/>
      <c r="J220"/>
      <c r="K220"/>
      <c r="N220" s="10" t="s">
        <v>560</v>
      </c>
      <c r="O220" s="12">
        <v>300</v>
      </c>
      <c r="P220" s="12">
        <v>200</v>
      </c>
      <c r="Q220" s="12">
        <v>500</v>
      </c>
    </row>
    <row r="221" spans="1:17" x14ac:dyDescent="0.2">
      <c r="A221" s="10" t="s">
        <v>500</v>
      </c>
      <c r="C221" s="12">
        <v>300</v>
      </c>
      <c r="D221" s="12">
        <v>300</v>
      </c>
      <c r="E221" s="12" t="str">
        <f>VLOOKUP(A221,Data!E:H,4,FALSE)</f>
        <v>SK</v>
      </c>
      <c r="F221" t="str">
        <f>IF(VLOOKUP(A221,Data!E:P,12,FALSE)=0,"",VLOOKUP(A221,Data!E:P,12,FALSE))</f>
        <v/>
      </c>
      <c r="I221"/>
      <c r="J221"/>
      <c r="K221"/>
      <c r="N221" s="15" t="s">
        <v>1295</v>
      </c>
      <c r="O221" s="12">
        <v>300</v>
      </c>
      <c r="P221" s="12">
        <v>200</v>
      </c>
      <c r="Q221" s="12">
        <v>500</v>
      </c>
    </row>
    <row r="222" spans="1:17" x14ac:dyDescent="0.2">
      <c r="A222" s="10" t="s">
        <v>726</v>
      </c>
      <c r="C222" s="12">
        <v>300</v>
      </c>
      <c r="D222" s="12">
        <v>300</v>
      </c>
      <c r="E222" s="12" t="str">
        <f>VLOOKUP(A222,Data!E:H,4,FALSE)</f>
        <v>BC</v>
      </c>
      <c r="F222" t="str">
        <f>IF(VLOOKUP(A222,Data!E:P,12,FALSE)=0,"",VLOOKUP(A222,Data!E:P,12,FALSE))</f>
        <v/>
      </c>
      <c r="I222"/>
      <c r="J222"/>
      <c r="K222"/>
      <c r="N222" s="10" t="s">
        <v>892</v>
      </c>
      <c r="O222" s="12">
        <v>500</v>
      </c>
      <c r="P222" s="12"/>
      <c r="Q222" s="12">
        <v>500</v>
      </c>
    </row>
    <row r="223" spans="1:17" x14ac:dyDescent="0.2">
      <c r="A223" s="10" t="s">
        <v>505</v>
      </c>
      <c r="C223" s="12">
        <v>300</v>
      </c>
      <c r="D223" s="12">
        <v>300</v>
      </c>
      <c r="E223" s="12" t="str">
        <f>VLOOKUP(A223,Data!E:H,4,FALSE)</f>
        <v>ON</v>
      </c>
      <c r="F223" t="str">
        <f>IF(VLOOKUP(A223,Data!E:P,12,FALSE)=0,"",VLOOKUP(A223,Data!E:P,12,FALSE))</f>
        <v/>
      </c>
      <c r="I223"/>
      <c r="J223"/>
      <c r="K223"/>
      <c r="N223" s="10" t="s">
        <v>902</v>
      </c>
      <c r="O223" s="12">
        <v>500</v>
      </c>
      <c r="P223" s="12"/>
      <c r="Q223" s="12">
        <v>500</v>
      </c>
    </row>
    <row r="224" spans="1:17" x14ac:dyDescent="0.2">
      <c r="A224" s="10" t="s">
        <v>964</v>
      </c>
      <c r="B224" s="12">
        <v>300</v>
      </c>
      <c r="D224" s="12">
        <v>300</v>
      </c>
      <c r="E224" s="12" t="str">
        <f>VLOOKUP(A224,Data!E:H,4,FALSE)</f>
        <v>ON</v>
      </c>
      <c r="F224" t="str">
        <f>IF(VLOOKUP(A224,Data!E:P,12,FALSE)=0,"",VLOOKUP(A224,Data!E:P,12,FALSE))</f>
        <v/>
      </c>
      <c r="I224"/>
      <c r="J224"/>
      <c r="K224"/>
      <c r="N224" s="10" t="s">
        <v>607</v>
      </c>
      <c r="O224" s="12"/>
      <c r="P224" s="12">
        <v>500</v>
      </c>
      <c r="Q224" s="12">
        <v>500</v>
      </c>
    </row>
    <row r="225" spans="1:17" x14ac:dyDescent="0.2">
      <c r="A225" s="10" t="s">
        <v>877</v>
      </c>
      <c r="B225" s="12">
        <v>300</v>
      </c>
      <c r="D225" s="12">
        <v>300</v>
      </c>
      <c r="E225" s="12" t="str">
        <f>VLOOKUP(A225,Data!E:H,4,FALSE)</f>
        <v>BC</v>
      </c>
      <c r="F225" t="str">
        <f>IF(VLOOKUP(A225,Data!E:P,12,FALSE)=0,"",VLOOKUP(A225,Data!E:P,12,FALSE))</f>
        <v/>
      </c>
      <c r="I225"/>
      <c r="J225"/>
      <c r="K225"/>
      <c r="N225" s="10" t="s">
        <v>125</v>
      </c>
      <c r="O225" s="12"/>
      <c r="P225" s="12">
        <v>500</v>
      </c>
      <c r="Q225" s="12">
        <v>500</v>
      </c>
    </row>
    <row r="226" spans="1:17" x14ac:dyDescent="0.2">
      <c r="A226" s="10" t="s">
        <v>872</v>
      </c>
      <c r="B226" s="12">
        <v>300</v>
      </c>
      <c r="D226" s="12">
        <v>300</v>
      </c>
      <c r="E226" s="12" t="str">
        <f>VLOOKUP(A226,Data!E:H,4,FALSE)</f>
        <v>AB</v>
      </c>
      <c r="F226" t="str">
        <f>IF(VLOOKUP(A226,Data!E:P,12,FALSE)=0,"",VLOOKUP(A226,Data!E:P,12,FALSE))</f>
        <v/>
      </c>
      <c r="I226"/>
      <c r="J226"/>
      <c r="K226"/>
      <c r="N226" s="10" t="s">
        <v>603</v>
      </c>
      <c r="O226" s="12"/>
      <c r="P226" s="12">
        <v>500</v>
      </c>
      <c r="Q226" s="12">
        <v>500</v>
      </c>
    </row>
    <row r="227" spans="1:17" x14ac:dyDescent="0.2">
      <c r="A227" s="10" t="s">
        <v>499</v>
      </c>
      <c r="C227" s="12">
        <v>300</v>
      </c>
      <c r="D227" s="12">
        <v>300</v>
      </c>
      <c r="E227" s="12" t="str">
        <f>VLOOKUP(A227,Data!E:H,4,FALSE)</f>
        <v>AB</v>
      </c>
      <c r="F227" t="str">
        <f>IF(VLOOKUP(A227,Data!E:P,12,FALSE)=0,"",VLOOKUP(A227,Data!E:P,12,FALSE))</f>
        <v/>
      </c>
      <c r="I227"/>
      <c r="J227"/>
      <c r="K227"/>
      <c r="N227" s="10" t="s">
        <v>911</v>
      </c>
      <c r="O227" s="12">
        <v>500</v>
      </c>
      <c r="P227" s="12"/>
      <c r="Q227" s="12">
        <v>500</v>
      </c>
    </row>
    <row r="228" spans="1:17" x14ac:dyDescent="0.2">
      <c r="A228" s="10" t="s">
        <v>502</v>
      </c>
      <c r="C228" s="12">
        <v>300</v>
      </c>
      <c r="D228" s="12">
        <v>300</v>
      </c>
      <c r="E228" s="12" t="str">
        <f>VLOOKUP(A228,Data!E:H,4,FALSE)</f>
        <v>ON</v>
      </c>
      <c r="F228" t="str">
        <f>IF(VLOOKUP(A228,Data!E:P,12,FALSE)=0,"",VLOOKUP(A228,Data!E:P,12,FALSE))</f>
        <v/>
      </c>
      <c r="I228"/>
      <c r="J228"/>
      <c r="K228"/>
      <c r="N228" s="10" t="s">
        <v>88</v>
      </c>
      <c r="O228" s="12"/>
      <c r="P228" s="12">
        <v>500</v>
      </c>
      <c r="Q228" s="12">
        <v>500</v>
      </c>
    </row>
    <row r="229" spans="1:17" x14ac:dyDescent="0.2">
      <c r="A229" s="10" t="s">
        <v>630</v>
      </c>
      <c r="C229" s="12">
        <v>300</v>
      </c>
      <c r="D229" s="12">
        <v>300</v>
      </c>
      <c r="E229" s="12" t="str">
        <f>VLOOKUP(A229,Data!E:H,4,FALSE)</f>
        <v>ON</v>
      </c>
      <c r="F229" t="str">
        <f>IF(VLOOKUP(A229,Data!E:P,12,FALSE)=0,"",VLOOKUP(A229,Data!E:P,12,FALSE))</f>
        <v/>
      </c>
      <c r="I229"/>
      <c r="J229"/>
      <c r="K229"/>
      <c r="N229" s="15" t="s">
        <v>1652</v>
      </c>
      <c r="O229" s="12"/>
      <c r="P229" s="12">
        <v>500</v>
      </c>
      <c r="Q229" s="12">
        <v>500</v>
      </c>
    </row>
    <row r="230" spans="1:17" x14ac:dyDescent="0.2">
      <c r="A230" s="10" t="s">
        <v>968</v>
      </c>
      <c r="B230" s="12">
        <v>300</v>
      </c>
      <c r="D230" s="12">
        <v>300</v>
      </c>
      <c r="E230" s="12" t="str">
        <f>VLOOKUP(A230,Data!E:H,4,FALSE)</f>
        <v>ON</v>
      </c>
      <c r="F230" t="str">
        <f>IF(VLOOKUP(A230,Data!E:P,12,FALSE)=0,"",VLOOKUP(A230,Data!E:P,12,FALSE))</f>
        <v>President, amortization.com ltd</v>
      </c>
      <c r="I230"/>
      <c r="J230"/>
      <c r="K230"/>
      <c r="N230" s="10" t="s">
        <v>116</v>
      </c>
      <c r="O230" s="12"/>
      <c r="P230" s="12">
        <v>500</v>
      </c>
      <c r="Q230" s="12">
        <v>500</v>
      </c>
    </row>
    <row r="231" spans="1:17" x14ac:dyDescent="0.2">
      <c r="A231" s="10" t="s">
        <v>650</v>
      </c>
      <c r="C231" s="12">
        <v>300</v>
      </c>
      <c r="D231" s="12">
        <v>300</v>
      </c>
      <c r="E231" s="12" t="str">
        <f>VLOOKUP(A231,Data!E:H,4,FALSE)</f>
        <v>AB</v>
      </c>
      <c r="F231" t="str">
        <f>IF(VLOOKUP(A231,Data!E:P,12,FALSE)=0,"",VLOOKUP(A231,Data!E:P,12,FALSE))</f>
        <v>Retired. Former Commercial Advisor, Unconventional Resources, at Chevron Canda</v>
      </c>
      <c r="I231"/>
      <c r="J231"/>
      <c r="K231"/>
      <c r="N231" s="15" t="s">
        <v>1188</v>
      </c>
      <c r="O231" s="12"/>
      <c r="P231" s="12">
        <v>500</v>
      </c>
      <c r="Q231" s="12">
        <v>500</v>
      </c>
    </row>
    <row r="232" spans="1:17" x14ac:dyDescent="0.2">
      <c r="A232" s="10" t="s">
        <v>506</v>
      </c>
      <c r="C232" s="12">
        <v>300</v>
      </c>
      <c r="D232" s="12">
        <v>300</v>
      </c>
      <c r="E232" s="12" t="str">
        <f>VLOOKUP(A232,Data!E:H,4,FALSE)</f>
        <v>ON</v>
      </c>
      <c r="F232" t="str">
        <f>IF(VLOOKUP(A232,Data!E:P,12,FALSE)=0,"",VLOOKUP(A232,Data!E:P,12,FALSE))</f>
        <v/>
      </c>
      <c r="I232"/>
      <c r="J232"/>
      <c r="K232"/>
      <c r="N232" s="10" t="s">
        <v>896</v>
      </c>
      <c r="O232" s="12">
        <v>500</v>
      </c>
      <c r="P232" s="12"/>
      <c r="Q232" s="12">
        <v>500</v>
      </c>
    </row>
    <row r="233" spans="1:17" x14ac:dyDescent="0.2">
      <c r="A233" s="10" t="s">
        <v>865</v>
      </c>
      <c r="B233" s="12">
        <v>300</v>
      </c>
      <c r="D233" s="12">
        <v>300</v>
      </c>
      <c r="E233" s="12" t="str">
        <f>VLOOKUP(A233,Data!E:H,4,FALSE)</f>
        <v>QC</v>
      </c>
      <c r="F233" t="str">
        <f>IF(VLOOKUP(A233,Data!E:P,12,FALSE)=0,"",VLOOKUP(A233,Data!E:P,12,FALSE))</f>
        <v/>
      </c>
      <c r="I233"/>
      <c r="J233"/>
      <c r="K233"/>
      <c r="N233" s="15" t="s">
        <v>1571</v>
      </c>
      <c r="O233" s="12">
        <v>500</v>
      </c>
      <c r="P233" s="12"/>
      <c r="Q233" s="12">
        <v>500</v>
      </c>
    </row>
    <row r="234" spans="1:17" x14ac:dyDescent="0.2">
      <c r="A234" s="10" t="s">
        <v>727</v>
      </c>
      <c r="C234" s="12">
        <v>300</v>
      </c>
      <c r="D234" s="12">
        <v>300</v>
      </c>
      <c r="E234" s="12" t="str">
        <f>VLOOKUP(A234,Data!E:H,4,FALSE)</f>
        <v>AB</v>
      </c>
      <c r="F234" t="str">
        <f>IF(VLOOKUP(A234,Data!E:P,12,FALSE)=0,"",VLOOKUP(A234,Data!E:P,12,FALSE))</f>
        <v/>
      </c>
      <c r="I234"/>
      <c r="J234"/>
      <c r="K234"/>
      <c r="N234" s="10" t="s">
        <v>497</v>
      </c>
      <c r="O234" s="12"/>
      <c r="P234" s="12">
        <v>500</v>
      </c>
      <c r="Q234" s="12">
        <v>500</v>
      </c>
    </row>
    <row r="235" spans="1:17" x14ac:dyDescent="0.2">
      <c r="A235" s="10" t="s">
        <v>498</v>
      </c>
      <c r="C235" s="12">
        <v>300</v>
      </c>
      <c r="D235" s="12">
        <v>300</v>
      </c>
      <c r="E235" s="12" t="str">
        <f>VLOOKUP(A235,Data!E:H,4,FALSE)</f>
        <v>AB</v>
      </c>
      <c r="F235" t="str">
        <f>IF(VLOOKUP(A235,Data!E:P,12,FALSE)=0,"",VLOOKUP(A235,Data!E:P,12,FALSE))</f>
        <v>Key principal, Nitro Consulting Inc</v>
      </c>
      <c r="I235"/>
      <c r="J235"/>
      <c r="K235"/>
      <c r="N235" s="10" t="s">
        <v>904</v>
      </c>
      <c r="O235" s="12">
        <v>500</v>
      </c>
      <c r="P235" s="12"/>
      <c r="Q235" s="12">
        <v>500</v>
      </c>
    </row>
    <row r="236" spans="1:17" x14ac:dyDescent="0.2">
      <c r="A236" s="10" t="s">
        <v>860</v>
      </c>
      <c r="B236" s="12">
        <v>300</v>
      </c>
      <c r="D236" s="12">
        <v>300</v>
      </c>
      <c r="E236" s="12" t="str">
        <f>VLOOKUP(A236,Data!E:H,4,FALSE)</f>
        <v>ON</v>
      </c>
      <c r="F236" t="str">
        <f>IF(VLOOKUP(A236,Data!E:P,12,FALSE)=0,"",VLOOKUP(A236,Data!E:P,12,FALSE))</f>
        <v/>
      </c>
      <c r="I236"/>
      <c r="J236"/>
      <c r="K236"/>
      <c r="N236" s="10" t="s">
        <v>123</v>
      </c>
      <c r="O236" s="12"/>
      <c r="P236" s="12">
        <v>500</v>
      </c>
      <c r="Q236" s="12">
        <v>500</v>
      </c>
    </row>
    <row r="237" spans="1:17" x14ac:dyDescent="0.2">
      <c r="A237" s="10" t="s">
        <v>864</v>
      </c>
      <c r="B237" s="12">
        <v>300</v>
      </c>
      <c r="D237" s="12">
        <v>300</v>
      </c>
      <c r="E237" s="12" t="str">
        <f>VLOOKUP(A237,Data!E:H,4,FALSE)</f>
        <v>QC</v>
      </c>
      <c r="F237" t="str">
        <f>IF(VLOOKUP(A237,Data!E:P,12,FALSE)=0,"",VLOOKUP(A237,Data!E:P,12,FALSE))</f>
        <v/>
      </c>
      <c r="I237"/>
      <c r="J237"/>
      <c r="K237"/>
      <c r="N237" s="15" t="s">
        <v>1198</v>
      </c>
      <c r="O237" s="12"/>
      <c r="P237" s="12">
        <v>500</v>
      </c>
      <c r="Q237" s="12">
        <v>500</v>
      </c>
    </row>
    <row r="238" spans="1:17" x14ac:dyDescent="0.2">
      <c r="A238" s="10" t="s">
        <v>869</v>
      </c>
      <c r="B238" s="12">
        <v>300</v>
      </c>
      <c r="D238" s="12">
        <v>300</v>
      </c>
      <c r="E238" s="12" t="str">
        <f>VLOOKUP(A238,Data!E:H,4,FALSE)</f>
        <v>SK</v>
      </c>
      <c r="F238" t="str">
        <f>IF(VLOOKUP(A238,Data!E:P,12,FALSE)=0,"",VLOOKUP(A238,Data!E:P,12,FALSE))</f>
        <v>Lobbyist/consultant, Chicken Farmers of Canada</v>
      </c>
      <c r="I238"/>
      <c r="J238"/>
      <c r="K238"/>
      <c r="N238" s="10" t="s">
        <v>542</v>
      </c>
      <c r="O238" s="12">
        <v>250</v>
      </c>
      <c r="P238" s="12">
        <v>250</v>
      </c>
      <c r="Q238" s="12">
        <v>500</v>
      </c>
    </row>
    <row r="239" spans="1:17" x14ac:dyDescent="0.2">
      <c r="A239" s="10" t="s">
        <v>556</v>
      </c>
      <c r="C239" s="12">
        <v>300</v>
      </c>
      <c r="D239" s="12">
        <v>300</v>
      </c>
      <c r="E239" s="12" t="str">
        <f>VLOOKUP(A239,Data!E:H,4,FALSE)</f>
        <v>ON</v>
      </c>
      <c r="F239" t="str">
        <f>IF(VLOOKUP(A239,Data!E:P,12,FALSE)=0,"",VLOOKUP(A239,Data!E:P,12,FALSE))</f>
        <v/>
      </c>
      <c r="I239"/>
      <c r="J239"/>
      <c r="K239"/>
      <c r="N239" s="10" t="s">
        <v>909</v>
      </c>
      <c r="O239" s="12">
        <v>500</v>
      </c>
      <c r="P239" s="12"/>
      <c r="Q239" s="12">
        <v>500</v>
      </c>
    </row>
    <row r="240" spans="1:17" x14ac:dyDescent="0.2">
      <c r="A240" s="10" t="s">
        <v>866</v>
      </c>
      <c r="B240" s="12">
        <v>300</v>
      </c>
      <c r="D240" s="12">
        <v>300</v>
      </c>
      <c r="E240" s="12" t="str">
        <f>VLOOKUP(A240,Data!E:H,4,FALSE)</f>
        <v>ON</v>
      </c>
      <c r="F240" t="str">
        <f>IF(VLOOKUP(A240,Data!E:P,12,FALSE)=0,"",VLOOKUP(A240,Data!E:P,12,FALSE))</f>
        <v/>
      </c>
      <c r="I240"/>
      <c r="J240"/>
      <c r="K240"/>
      <c r="N240" s="15" t="s">
        <v>1668</v>
      </c>
      <c r="O240" s="12">
        <v>500</v>
      </c>
      <c r="P240" s="12"/>
      <c r="Q240" s="12">
        <v>500</v>
      </c>
    </row>
    <row r="241" spans="1:17" x14ac:dyDescent="0.2">
      <c r="A241" s="10" t="s">
        <v>504</v>
      </c>
      <c r="C241" s="12">
        <v>300</v>
      </c>
      <c r="D241" s="12">
        <v>300</v>
      </c>
      <c r="E241" s="12" t="str">
        <f>VLOOKUP(A241,Data!E:H,4,FALSE)</f>
        <v>ON</v>
      </c>
      <c r="F241" t="str">
        <f>IF(VLOOKUP(A241,Data!E:P,12,FALSE)=0,"",VLOOKUP(A241,Data!E:P,12,FALSE))</f>
        <v/>
      </c>
      <c r="I241"/>
      <c r="J241"/>
      <c r="K241"/>
      <c r="N241" s="10" t="s">
        <v>903</v>
      </c>
      <c r="O241" s="12">
        <v>500</v>
      </c>
      <c r="P241" s="12"/>
      <c r="Q241" s="12">
        <v>500</v>
      </c>
    </row>
    <row r="242" spans="1:17" x14ac:dyDescent="0.2">
      <c r="A242" s="10" t="s">
        <v>858</v>
      </c>
      <c r="B242" s="12">
        <v>300</v>
      </c>
      <c r="D242" s="12">
        <v>300</v>
      </c>
      <c r="E242" s="12" t="str">
        <f>VLOOKUP(A242,Data!E:H,4,FALSE)</f>
        <v>ON</v>
      </c>
      <c r="F242" t="str">
        <f>IF(VLOOKUP(A242,Data!E:P,12,FALSE)=0,"",VLOOKUP(A242,Data!E:P,12,FALSE))</f>
        <v/>
      </c>
      <c r="I242"/>
      <c r="J242"/>
      <c r="K242"/>
      <c r="N242" s="15" t="s">
        <v>1581</v>
      </c>
      <c r="O242" s="12">
        <v>500</v>
      </c>
      <c r="P242" s="12"/>
      <c r="Q242" s="12">
        <v>500</v>
      </c>
    </row>
    <row r="243" spans="1:17" x14ac:dyDescent="0.2">
      <c r="A243" s="10" t="s">
        <v>503</v>
      </c>
      <c r="C243" s="12">
        <v>300</v>
      </c>
      <c r="D243" s="12">
        <v>300</v>
      </c>
      <c r="E243" s="12" t="str">
        <f>VLOOKUP(A243,Data!E:H,4,FALSE)</f>
        <v>ON</v>
      </c>
      <c r="F243" t="str">
        <f>IF(VLOOKUP(A243,Data!E:P,12,FALSE)=0,"",VLOOKUP(A243,Data!E:P,12,FALSE))</f>
        <v/>
      </c>
      <c r="I243"/>
      <c r="J243"/>
      <c r="K243"/>
      <c r="N243" s="10" t="s">
        <v>653</v>
      </c>
      <c r="O243" s="12">
        <v>225</v>
      </c>
      <c r="P243" s="12">
        <v>250</v>
      </c>
      <c r="Q243" s="12">
        <v>475</v>
      </c>
    </row>
    <row r="244" spans="1:17" x14ac:dyDescent="0.2">
      <c r="A244" s="10" t="s">
        <v>875</v>
      </c>
      <c r="B244" s="12">
        <v>300</v>
      </c>
      <c r="D244" s="12">
        <v>300</v>
      </c>
      <c r="E244" s="12" t="str">
        <f>VLOOKUP(A244,Data!E:H,4,FALSE)</f>
        <v>ON</v>
      </c>
      <c r="F244" t="str">
        <f>IF(VLOOKUP(A244,Data!E:P,12,FALSE)=0,"",VLOOKUP(A244,Data!E:P,12,FALSE))</f>
        <v/>
      </c>
      <c r="I244"/>
      <c r="J244"/>
      <c r="K244"/>
      <c r="N244" s="10" t="s">
        <v>655</v>
      </c>
      <c r="O244" s="12">
        <v>225</v>
      </c>
      <c r="P244" s="12">
        <v>250</v>
      </c>
      <c r="Q244" s="12">
        <v>475</v>
      </c>
    </row>
    <row r="245" spans="1:17" x14ac:dyDescent="0.2">
      <c r="A245" s="10" t="s">
        <v>636</v>
      </c>
      <c r="C245" s="12">
        <v>300</v>
      </c>
      <c r="D245" s="12">
        <v>300</v>
      </c>
      <c r="E245" s="12" t="str">
        <f>VLOOKUP(A245,Data!E:H,4,FALSE)</f>
        <v>BC</v>
      </c>
      <c r="F245" t="str">
        <f>IF(VLOOKUP(A245,Data!E:P,12,FALSE)=0,"",VLOOKUP(A245,Data!E:P,12,FALSE))</f>
        <v>Owner/general manager, River City Woodworks Inc</v>
      </c>
      <c r="I245"/>
      <c r="J245"/>
      <c r="K245"/>
      <c r="N245" s="15" t="s">
        <v>1390</v>
      </c>
      <c r="O245" s="12">
        <v>225</v>
      </c>
      <c r="P245" s="12">
        <v>250</v>
      </c>
      <c r="Q245" s="12">
        <v>475</v>
      </c>
    </row>
    <row r="246" spans="1:17" x14ac:dyDescent="0.2">
      <c r="A246" s="10" t="s">
        <v>634</v>
      </c>
      <c r="C246" s="12">
        <v>300</v>
      </c>
      <c r="D246" s="12">
        <v>300</v>
      </c>
      <c r="E246" s="12" t="str">
        <f>VLOOKUP(A246,Data!E:H,4,FALSE)</f>
        <v>ON</v>
      </c>
      <c r="F246" t="str">
        <f>IF(VLOOKUP(A246,Data!E:P,12,FALSE)=0,"",VLOOKUP(A246,Data!E:P,12,FALSE))</f>
        <v/>
      </c>
      <c r="I246"/>
      <c r="J246"/>
      <c r="K246"/>
      <c r="N246" s="10" t="s">
        <v>608</v>
      </c>
      <c r="O246" s="12"/>
      <c r="P246" s="12">
        <v>470</v>
      </c>
      <c r="Q246" s="12">
        <v>470</v>
      </c>
    </row>
    <row r="247" spans="1:17" x14ac:dyDescent="0.2">
      <c r="A247" s="10" t="s">
        <v>870</v>
      </c>
      <c r="B247" s="12">
        <v>300</v>
      </c>
      <c r="D247" s="12">
        <v>300</v>
      </c>
      <c r="E247" s="12" t="str">
        <f>VLOOKUP(A247,Data!E:H,4,FALSE)</f>
        <v>ON</v>
      </c>
      <c r="F247" t="str">
        <f>IF(VLOOKUP(A247,Data!E:P,12,FALSE)=0,"",VLOOKUP(A247,Data!E:P,12,FALSE))</f>
        <v>President and GM of Macgregors Meat and Seafood Ltd.</v>
      </c>
      <c r="I247"/>
      <c r="J247"/>
      <c r="K247"/>
      <c r="N247" s="15" t="s">
        <v>1348</v>
      </c>
      <c r="O247" s="12"/>
      <c r="P247" s="12">
        <v>470</v>
      </c>
      <c r="Q247" s="12">
        <v>470</v>
      </c>
    </row>
    <row r="248" spans="1:17" x14ac:dyDescent="0.2">
      <c r="A248" s="10" t="s">
        <v>861</v>
      </c>
      <c r="B248" s="12">
        <v>300</v>
      </c>
      <c r="D248" s="12">
        <v>300</v>
      </c>
      <c r="E248" s="12" t="str">
        <f>VLOOKUP(A248,Data!E:H,4,FALSE)</f>
        <v>BC</v>
      </c>
      <c r="F248" t="str">
        <f>IF(VLOOKUP(A248,Data!E:P,12,FALSE)=0,"",VLOOKUP(A248,Data!E:P,12,FALSE))</f>
        <v/>
      </c>
      <c r="I248"/>
      <c r="J248"/>
      <c r="K248"/>
      <c r="N248" s="10" t="s">
        <v>696</v>
      </c>
      <c r="O248" s="12">
        <v>250</v>
      </c>
      <c r="P248" s="12">
        <v>200</v>
      </c>
      <c r="Q248" s="12">
        <v>450</v>
      </c>
    </row>
    <row r="249" spans="1:17" x14ac:dyDescent="0.2">
      <c r="A249" s="10" t="s">
        <v>501</v>
      </c>
      <c r="C249" s="12">
        <v>300</v>
      </c>
      <c r="D249" s="12">
        <v>300</v>
      </c>
      <c r="E249" s="12" t="str">
        <f>VLOOKUP(A249,Data!E:H,4,FALSE)</f>
        <v>ON</v>
      </c>
      <c r="F249" t="str">
        <f>IF(VLOOKUP(A249,Data!E:P,12,FALSE)=0,"",VLOOKUP(A249,Data!E:P,12,FALSE))</f>
        <v>Independent financial consultunt (Jake Kadwell and Associates)</v>
      </c>
      <c r="I249"/>
      <c r="J249"/>
      <c r="K249"/>
      <c r="N249" s="10" t="s">
        <v>609</v>
      </c>
      <c r="O249" s="12"/>
      <c r="P249" s="12">
        <v>450</v>
      </c>
      <c r="Q249" s="12">
        <v>450</v>
      </c>
    </row>
    <row r="250" spans="1:17" x14ac:dyDescent="0.2">
      <c r="A250" s="10" t="s">
        <v>862</v>
      </c>
      <c r="B250" s="12">
        <v>300</v>
      </c>
      <c r="D250" s="12">
        <v>300</v>
      </c>
      <c r="E250" s="12" t="str">
        <f>VLOOKUP(A250,Data!E:H,4,FALSE)</f>
        <v>ON</v>
      </c>
      <c r="F250" t="str">
        <f>IF(VLOOKUP(A250,Data!E:P,12,FALSE)=0,"",VLOOKUP(A250,Data!E:P,12,FALSE))</f>
        <v>MD, C. Crawford MPC</v>
      </c>
      <c r="I250"/>
      <c r="J250"/>
      <c r="K250"/>
      <c r="N250" s="10" t="s">
        <v>540</v>
      </c>
      <c r="O250" s="12"/>
      <c r="P250" s="12">
        <v>450</v>
      </c>
      <c r="Q250" s="12">
        <v>450</v>
      </c>
    </row>
    <row r="251" spans="1:17" x14ac:dyDescent="0.2">
      <c r="A251" s="10" t="s">
        <v>859</v>
      </c>
      <c r="B251" s="12">
        <v>300</v>
      </c>
      <c r="D251" s="12">
        <v>300</v>
      </c>
      <c r="E251" s="12" t="str">
        <f>VLOOKUP(A251,Data!E:H,4,FALSE)</f>
        <v>ON</v>
      </c>
      <c r="F251" t="str">
        <f>IF(VLOOKUP(A251,Data!E:P,12,FALSE)=0,"",VLOOKUP(A251,Data!E:P,12,FALSE))</f>
        <v/>
      </c>
      <c r="I251"/>
      <c r="J251"/>
      <c r="K251"/>
      <c r="N251" s="15" t="s">
        <v>1262</v>
      </c>
      <c r="O251" s="12"/>
      <c r="P251" s="12">
        <v>450</v>
      </c>
      <c r="Q251" s="12">
        <v>450</v>
      </c>
    </row>
    <row r="252" spans="1:17" x14ac:dyDescent="0.2">
      <c r="A252" s="10" t="s">
        <v>632</v>
      </c>
      <c r="C252" s="12">
        <v>300</v>
      </c>
      <c r="D252" s="12">
        <v>300</v>
      </c>
      <c r="E252" s="12" t="str">
        <f>VLOOKUP(A252,Data!E:H,4,FALSE)</f>
        <v>ON</v>
      </c>
      <c r="F252" t="str">
        <f>IF(VLOOKUP(A252,Data!E:P,12,FALSE)=0,"",VLOOKUP(A252,Data!E:P,12,FALSE))</f>
        <v/>
      </c>
      <c r="I252"/>
      <c r="J252"/>
      <c r="K252"/>
      <c r="N252" s="10" t="s">
        <v>518</v>
      </c>
      <c r="O252" s="12"/>
      <c r="P252" s="12">
        <v>450</v>
      </c>
      <c r="Q252" s="12">
        <v>450</v>
      </c>
    </row>
    <row r="253" spans="1:17" x14ac:dyDescent="0.2">
      <c r="A253" s="10" t="s">
        <v>876</v>
      </c>
      <c r="B253" s="12">
        <v>300</v>
      </c>
      <c r="D253" s="12">
        <v>300</v>
      </c>
      <c r="E253" s="12" t="str">
        <f>VLOOKUP(A253,Data!E:H,4,FALSE)</f>
        <v>ON</v>
      </c>
      <c r="F253" t="str">
        <f>IF(VLOOKUP(A253,Data!E:P,12,FALSE)=0,"",VLOOKUP(A253,Data!E:P,12,FALSE))</f>
        <v/>
      </c>
      <c r="I253"/>
      <c r="J253"/>
      <c r="K253"/>
      <c r="N253" s="10" t="s">
        <v>695</v>
      </c>
      <c r="O253" s="12">
        <v>250</v>
      </c>
      <c r="P253" s="12">
        <v>200</v>
      </c>
      <c r="Q253" s="12">
        <v>450</v>
      </c>
    </row>
    <row r="254" spans="1:17" x14ac:dyDescent="0.2">
      <c r="A254" s="10" t="s">
        <v>681</v>
      </c>
      <c r="C254" s="12">
        <v>300</v>
      </c>
      <c r="D254" s="12">
        <v>300</v>
      </c>
      <c r="E254" s="12" t="str">
        <f>VLOOKUP(A254,Data!E:H,4,FALSE)</f>
        <v>BC</v>
      </c>
      <c r="F254" t="str">
        <f>IF(VLOOKUP(A254,Data!E:P,12,FALSE)=0,"",VLOOKUP(A254,Data!E:P,12,FALSE))</f>
        <v>Owner, King Mechanical</v>
      </c>
      <c r="I254"/>
      <c r="J254"/>
      <c r="K254"/>
      <c r="N254" s="10" t="s">
        <v>712</v>
      </c>
      <c r="O254" s="12">
        <v>250</v>
      </c>
      <c r="P254" s="12">
        <v>200</v>
      </c>
      <c r="Q254" s="12">
        <v>450</v>
      </c>
    </row>
    <row r="255" spans="1:17" x14ac:dyDescent="0.2">
      <c r="A255" s="10" t="s">
        <v>965</v>
      </c>
      <c r="B255" s="12">
        <v>275</v>
      </c>
      <c r="D255" s="12">
        <v>275</v>
      </c>
      <c r="E255" s="12" t="str">
        <f>VLOOKUP(A255,Data!E:H,4,FALSE)</f>
        <v>ON</v>
      </c>
      <c r="F255" t="str">
        <f>IF(VLOOKUP(A255,Data!E:P,12,FALSE)=0,"",VLOOKUP(A255,Data!E:P,12,FALSE))</f>
        <v/>
      </c>
      <c r="I255"/>
      <c r="J255"/>
      <c r="K255"/>
      <c r="N255" s="10" t="s">
        <v>619</v>
      </c>
      <c r="O255" s="12"/>
      <c r="P255" s="12">
        <v>425</v>
      </c>
      <c r="Q255" s="12">
        <v>425</v>
      </c>
    </row>
    <row r="256" spans="1:17" x14ac:dyDescent="0.2">
      <c r="A256" s="10" t="s">
        <v>637</v>
      </c>
      <c r="C256" s="12">
        <v>275</v>
      </c>
      <c r="D256" s="12">
        <v>275</v>
      </c>
      <c r="E256" s="12" t="str">
        <f>VLOOKUP(A256,Data!E:H,4,FALSE)</f>
        <v>ON</v>
      </c>
      <c r="F256" t="str">
        <f>IF(VLOOKUP(A256,Data!E:P,12,FALSE)=0,"",VLOOKUP(A256,Data!E:P,12,FALSE))</f>
        <v/>
      </c>
      <c r="I256"/>
      <c r="J256"/>
      <c r="K256"/>
      <c r="N256" s="10" t="s">
        <v>888</v>
      </c>
      <c r="O256" s="12">
        <v>402</v>
      </c>
      <c r="P256" s="12"/>
      <c r="Q256" s="12">
        <v>402</v>
      </c>
    </row>
    <row r="257" spans="1:17" x14ac:dyDescent="0.2">
      <c r="A257" s="10" t="s">
        <v>526</v>
      </c>
      <c r="C257" s="12">
        <v>275</v>
      </c>
      <c r="D257" s="12">
        <v>275</v>
      </c>
      <c r="E257" s="12" t="str">
        <f>VLOOKUP(A257,Data!E:H,4,FALSE)</f>
        <v>ON</v>
      </c>
      <c r="F257" t="str">
        <f>IF(VLOOKUP(A257,Data!E:P,12,FALSE)=0,"",VLOOKUP(A257,Data!E:P,12,FALSE))</f>
        <v/>
      </c>
      <c r="I257"/>
      <c r="J257"/>
      <c r="K257"/>
      <c r="N257" s="15" t="s">
        <v>1560</v>
      </c>
      <c r="O257" s="12">
        <v>402</v>
      </c>
      <c r="P257" s="12"/>
      <c r="Q257" s="12">
        <v>402</v>
      </c>
    </row>
    <row r="258" spans="1:17" x14ac:dyDescent="0.2">
      <c r="A258" s="10" t="s">
        <v>507</v>
      </c>
      <c r="C258" s="12">
        <v>275</v>
      </c>
      <c r="D258" s="12">
        <v>275</v>
      </c>
      <c r="E258" s="12" t="str">
        <f>VLOOKUP(A258,Data!E:H,4,FALSE)</f>
        <v>ON</v>
      </c>
      <c r="F258" t="str">
        <f>IF(VLOOKUP(A258,Data!E:P,12,FALSE)=0,"",VLOOKUP(A258,Data!E:P,12,FALSE))</f>
        <v/>
      </c>
      <c r="I258"/>
      <c r="J258"/>
      <c r="K258"/>
      <c r="N258" s="10" t="s">
        <v>883</v>
      </c>
      <c r="O258" s="12">
        <v>400</v>
      </c>
      <c r="P258" s="12"/>
      <c r="Q258" s="12">
        <v>400</v>
      </c>
    </row>
    <row r="259" spans="1:17" x14ac:dyDescent="0.2">
      <c r="A259" s="10" t="s">
        <v>855</v>
      </c>
      <c r="B259" s="12">
        <v>275</v>
      </c>
      <c r="D259" s="12">
        <v>275</v>
      </c>
      <c r="E259" s="12" t="str">
        <f>VLOOKUP(A259,Data!E:H,4,FALSE)</f>
        <v>SK</v>
      </c>
      <c r="F259" t="str">
        <f>IF(VLOOKUP(A259,Data!E:P,12,FALSE)=0,"",VLOOKUP(A259,Data!E:P,12,FALSE))</f>
        <v/>
      </c>
      <c r="I259"/>
      <c r="J259"/>
      <c r="K259"/>
      <c r="N259" s="15" t="s">
        <v>1553</v>
      </c>
      <c r="O259" s="12">
        <v>400</v>
      </c>
      <c r="P259" s="12"/>
      <c r="Q259" s="12">
        <v>400</v>
      </c>
    </row>
    <row r="260" spans="1:17" x14ac:dyDescent="0.2">
      <c r="A260" s="10" t="s">
        <v>638</v>
      </c>
      <c r="C260" s="12">
        <v>275</v>
      </c>
      <c r="D260" s="12">
        <v>275</v>
      </c>
      <c r="E260" s="12" t="str">
        <f>VLOOKUP(A260,Data!E:H,4,FALSE)</f>
        <v>ON</v>
      </c>
      <c r="F260" t="str">
        <f>IF(VLOOKUP(A260,Data!E:P,12,FALSE)=0,"",VLOOKUP(A260,Data!E:P,12,FALSE))</f>
        <v/>
      </c>
      <c r="I260"/>
      <c r="J260"/>
      <c r="K260"/>
      <c r="N260" s="10" t="s">
        <v>129</v>
      </c>
      <c r="O260" s="12"/>
      <c r="P260" s="12">
        <v>400</v>
      </c>
      <c r="Q260" s="12">
        <v>400</v>
      </c>
    </row>
    <row r="261" spans="1:17" x14ac:dyDescent="0.2">
      <c r="A261" s="10" t="s">
        <v>573</v>
      </c>
      <c r="C261" s="12">
        <v>275</v>
      </c>
      <c r="D261" s="12">
        <v>275</v>
      </c>
      <c r="E261" s="12" t="str">
        <f>VLOOKUP(A261,Data!E:H,4,FALSE)</f>
        <v>BC</v>
      </c>
      <c r="F261" t="str">
        <f>IF(VLOOKUP(A261,Data!E:P,12,FALSE)=0,"",VLOOKUP(A261,Data!E:P,12,FALSE))</f>
        <v/>
      </c>
      <c r="I261"/>
      <c r="J261"/>
      <c r="K261"/>
      <c r="N261" s="10" t="s">
        <v>617</v>
      </c>
      <c r="O261" s="12"/>
      <c r="P261" s="12">
        <v>400</v>
      </c>
      <c r="Q261" s="12">
        <v>400</v>
      </c>
    </row>
    <row r="262" spans="1:17" x14ac:dyDescent="0.2">
      <c r="A262" s="10" t="s">
        <v>853</v>
      </c>
      <c r="B262" s="12">
        <v>250.9</v>
      </c>
      <c r="D262" s="12">
        <v>250.9</v>
      </c>
      <c r="E262" s="12" t="str">
        <f>VLOOKUP(A262,Data!E:H,4,FALSE)</f>
        <v>AB</v>
      </c>
      <c r="F262" t="str">
        <f>IF(VLOOKUP(A262,Data!E:P,12,FALSE)=0,"",VLOOKUP(A262,Data!E:P,12,FALSE))</f>
        <v>Primary contact, Deranway Trucking Ltd (Oilfield Equipment and Hazmat services)</v>
      </c>
      <c r="I262"/>
      <c r="J262"/>
      <c r="K262"/>
      <c r="N262" s="10" t="s">
        <v>584</v>
      </c>
      <c r="O262" s="12"/>
      <c r="P262" s="12">
        <v>400</v>
      </c>
      <c r="Q262" s="12">
        <v>400</v>
      </c>
    </row>
    <row r="263" spans="1:17" x14ac:dyDescent="0.2">
      <c r="A263" s="10" t="s">
        <v>817</v>
      </c>
      <c r="B263" s="12">
        <v>250</v>
      </c>
      <c r="D263" s="12">
        <v>250</v>
      </c>
      <c r="E263" s="12" t="str">
        <f>VLOOKUP(A263,Data!E:H,4,FALSE)</f>
        <v>AB</v>
      </c>
      <c r="F263" t="str">
        <f>IF(VLOOKUP(A263,Data!E:P,12,FALSE)=0,"",VLOOKUP(A263,Data!E:P,12,FALSE))</f>
        <v>Associate, NAI Commercial Real Estate Edmonton</v>
      </c>
      <c r="I263"/>
      <c r="J263"/>
      <c r="K263"/>
      <c r="N263" s="10" t="s">
        <v>128</v>
      </c>
      <c r="O263" s="12"/>
      <c r="P263" s="12">
        <v>400</v>
      </c>
      <c r="Q263" s="12">
        <v>400</v>
      </c>
    </row>
    <row r="264" spans="1:17" x14ac:dyDescent="0.2">
      <c r="A264" s="10" t="s">
        <v>548</v>
      </c>
      <c r="C264" s="12">
        <v>250</v>
      </c>
      <c r="D264" s="12">
        <v>250</v>
      </c>
      <c r="E264" s="12" t="str">
        <f>VLOOKUP(A264,Data!E:H,4,FALSE)</f>
        <v>ON</v>
      </c>
      <c r="F264" t="str">
        <f>IF(VLOOKUP(A264,Data!E:P,12,FALSE)=0,"",VLOOKUP(A264,Data!E:P,12,FALSE))</f>
        <v>Co-CEO &amp; Chief Investment Officer at Westcourt Capital Corporation</v>
      </c>
      <c r="I264"/>
      <c r="J264"/>
      <c r="K264"/>
      <c r="N264" s="10" t="s">
        <v>847</v>
      </c>
      <c r="O264" s="12">
        <v>400</v>
      </c>
      <c r="P264" s="12"/>
      <c r="Q264" s="12">
        <v>400</v>
      </c>
    </row>
    <row r="265" spans="1:17" x14ac:dyDescent="0.2">
      <c r="A265" s="10" t="s">
        <v>531</v>
      </c>
      <c r="C265" s="12">
        <v>250</v>
      </c>
      <c r="D265" s="12">
        <v>250</v>
      </c>
      <c r="E265" s="12" t="str">
        <f>VLOOKUP(A265,Data!E:H,4,FALSE)</f>
        <v>AB</v>
      </c>
      <c r="F265" t="str">
        <f>IF(VLOOKUP(A265,Data!E:P,12,FALSE)=0,"",VLOOKUP(A265,Data!E:P,12,FALSE))</f>
        <v>Membership director, Alberta Black Powder Association (ABPA)</v>
      </c>
      <c r="I265"/>
      <c r="J265"/>
      <c r="K265"/>
      <c r="N265" s="15" t="s">
        <v>1518</v>
      </c>
      <c r="O265" s="12">
        <v>400</v>
      </c>
      <c r="P265" s="12"/>
      <c r="Q265" s="12">
        <v>400</v>
      </c>
    </row>
    <row r="266" spans="1:17" x14ac:dyDescent="0.2">
      <c r="A266" s="10" t="s">
        <v>643</v>
      </c>
      <c r="C266" s="12">
        <v>250</v>
      </c>
      <c r="D266" s="12">
        <v>250</v>
      </c>
      <c r="E266" s="12" t="str">
        <f>VLOOKUP(A266,Data!E:H,4,FALSE)</f>
        <v>AB</v>
      </c>
      <c r="F266" t="str">
        <f>IF(VLOOKUP(A266,Data!E:P,12,FALSE)=0,"",VLOOKUP(A266,Data!E:P,12,FALSE))</f>
        <v>Certified Financial Planner, DEAN Financial Ltd.</v>
      </c>
      <c r="I266"/>
      <c r="J266"/>
      <c r="K266"/>
      <c r="N266" s="10" t="s">
        <v>885</v>
      </c>
      <c r="O266" s="12">
        <v>400</v>
      </c>
      <c r="P266" s="12"/>
      <c r="Q266" s="12">
        <v>400</v>
      </c>
    </row>
    <row r="267" spans="1:17" x14ac:dyDescent="0.2">
      <c r="A267" s="10" t="s">
        <v>639</v>
      </c>
      <c r="C267" s="12">
        <v>250</v>
      </c>
      <c r="D267" s="12">
        <v>250</v>
      </c>
      <c r="E267" s="12" t="str">
        <f>VLOOKUP(A267,Data!E:H,4,FALSE)</f>
        <v>ON</v>
      </c>
      <c r="F267" t="str">
        <f>IF(VLOOKUP(A267,Data!E:P,12,FALSE)=0,"",VLOOKUP(A267,Data!E:P,12,FALSE))</f>
        <v>Previous Chairman for Alphastar Television Network</v>
      </c>
      <c r="I267"/>
      <c r="J267"/>
      <c r="K267"/>
      <c r="N267" s="10" t="s">
        <v>495</v>
      </c>
      <c r="O267" s="12"/>
      <c r="P267" s="12">
        <v>400</v>
      </c>
      <c r="Q267" s="12">
        <v>400</v>
      </c>
    </row>
    <row r="268" spans="1:17" x14ac:dyDescent="0.2">
      <c r="A268" s="10" t="s">
        <v>664</v>
      </c>
      <c r="C268" s="12">
        <v>250</v>
      </c>
      <c r="D268" s="12">
        <v>250</v>
      </c>
      <c r="E268" s="12" t="str">
        <f>VLOOKUP(A268,Data!E:H,4,FALSE)</f>
        <v>BC</v>
      </c>
      <c r="F268" t="str">
        <f>IF(VLOOKUP(A268,Data!E:P,12,FALSE)=0,"",VLOOKUP(A268,Data!E:P,12,FALSE))</f>
        <v>Aircraft Maintenance Engineer, Apline Helicopters Inc.</v>
      </c>
      <c r="I268"/>
      <c r="J268"/>
      <c r="K268"/>
      <c r="N268" s="10" t="s">
        <v>525</v>
      </c>
      <c r="O268" s="12"/>
      <c r="P268" s="12">
        <v>400</v>
      </c>
      <c r="Q268" s="12">
        <v>400</v>
      </c>
    </row>
    <row r="269" spans="1:17" x14ac:dyDescent="0.2">
      <c r="A269" s="10" t="s">
        <v>826</v>
      </c>
      <c r="B269" s="12">
        <v>250</v>
      </c>
      <c r="D269" s="12">
        <v>250</v>
      </c>
      <c r="E269" s="12" t="str">
        <f>VLOOKUP(A269,Data!E:H,4,FALSE)</f>
        <v>NB</v>
      </c>
      <c r="F269" t="str">
        <f>IF(VLOOKUP(A269,Data!E:P,12,FALSE)=0,"",VLOOKUP(A269,Data!E:P,12,FALSE))</f>
        <v>Former director, Eastern Canada Consulting Services Ltd. (Dissolved)</v>
      </c>
      <c r="I269"/>
      <c r="J269"/>
      <c r="K269"/>
      <c r="N269" s="15" t="s">
        <v>1238</v>
      </c>
      <c r="O269" s="12"/>
      <c r="P269" s="12">
        <v>400</v>
      </c>
      <c r="Q269" s="12">
        <v>400</v>
      </c>
    </row>
    <row r="270" spans="1:17" x14ac:dyDescent="0.2">
      <c r="A270" s="10" t="s">
        <v>810</v>
      </c>
      <c r="B270" s="12">
        <v>250</v>
      </c>
      <c r="D270" s="12">
        <v>250</v>
      </c>
      <c r="E270" s="12" t="str">
        <f>VLOOKUP(A270,Data!E:H,4,FALSE)</f>
        <v>ON</v>
      </c>
      <c r="F270" t="str">
        <f>IF(VLOOKUP(A270,Data!E:P,12,FALSE)=0,"",VLOOKUP(A270,Data!E:P,12,FALSE))</f>
        <v/>
      </c>
      <c r="I270"/>
      <c r="J270"/>
      <c r="K270"/>
      <c r="N270" s="10" t="s">
        <v>494</v>
      </c>
      <c r="O270" s="12"/>
      <c r="P270" s="12">
        <v>400</v>
      </c>
      <c r="Q270" s="12">
        <v>400</v>
      </c>
    </row>
    <row r="271" spans="1:17" x14ac:dyDescent="0.2">
      <c r="A271" s="10" t="s">
        <v>814</v>
      </c>
      <c r="B271" s="12">
        <v>250</v>
      </c>
      <c r="D271" s="12">
        <v>250</v>
      </c>
      <c r="E271" s="12" t="str">
        <f>VLOOKUP(A271,Data!E:H,4,FALSE)</f>
        <v>ON</v>
      </c>
      <c r="F271" t="str">
        <f>IF(VLOOKUP(A271,Data!E:P,12,FALSE)=0,"",VLOOKUP(A271,Data!E:P,12,FALSE))</f>
        <v>Senior Financial Advisor, Manulife Securities Incorporated</v>
      </c>
      <c r="I271"/>
      <c r="J271"/>
      <c r="K271"/>
      <c r="N271" s="10" t="s">
        <v>558</v>
      </c>
      <c r="O271" s="12"/>
      <c r="P271" s="12">
        <v>400</v>
      </c>
      <c r="Q271" s="12">
        <v>400</v>
      </c>
    </row>
    <row r="272" spans="1:17" x14ac:dyDescent="0.2">
      <c r="A272" s="10" t="s">
        <v>804</v>
      </c>
      <c r="B272" s="12">
        <v>250</v>
      </c>
      <c r="D272" s="12">
        <v>250</v>
      </c>
      <c r="E272" s="12" t="str">
        <f>VLOOKUP(A272,Data!E:H,4,FALSE)</f>
        <v>AB</v>
      </c>
      <c r="F272" t="str">
        <f>IF(VLOOKUP(A272,Data!E:P,12,FALSE)=0,"",VLOOKUP(A272,Data!E:P,12,FALSE))</f>
        <v>President, Rocky Mountain Equipment</v>
      </c>
      <c r="I272"/>
      <c r="J272"/>
      <c r="K272"/>
      <c r="N272" s="10" t="s">
        <v>882</v>
      </c>
      <c r="O272" s="12">
        <v>400</v>
      </c>
      <c r="P272" s="12"/>
      <c r="Q272" s="12">
        <v>400</v>
      </c>
    </row>
    <row r="273" spans="1:17" x14ac:dyDescent="0.2">
      <c r="A273" s="10" t="s">
        <v>803</v>
      </c>
      <c r="B273" s="12">
        <v>250</v>
      </c>
      <c r="D273" s="12">
        <v>250</v>
      </c>
      <c r="E273" s="12" t="str">
        <f>VLOOKUP(A273,Data!E:H,4,FALSE)</f>
        <v>ON</v>
      </c>
      <c r="F273" t="str">
        <f>IF(VLOOKUP(A273,Data!E:P,12,FALSE)=0,"",VLOOKUP(A273,Data!E:P,12,FALSE))</f>
        <v/>
      </c>
      <c r="I273"/>
      <c r="J273"/>
      <c r="K273"/>
      <c r="N273" s="10" t="s">
        <v>616</v>
      </c>
      <c r="O273" s="12"/>
      <c r="P273" s="12">
        <v>400</v>
      </c>
      <c r="Q273" s="12">
        <v>400</v>
      </c>
    </row>
    <row r="274" spans="1:17" x14ac:dyDescent="0.2">
      <c r="A274" s="10" t="s">
        <v>527</v>
      </c>
      <c r="C274" s="12">
        <v>250</v>
      </c>
      <c r="D274" s="12">
        <v>250</v>
      </c>
      <c r="E274" s="12" t="str">
        <f>VLOOKUP(A274,Data!E:H,4,FALSE)</f>
        <v>AB</v>
      </c>
      <c r="F274" t="str">
        <f>IF(VLOOKUP(A274,Data!E:P,12,FALSE)=0,"",VLOOKUP(A274,Data!E:P,12,FALSE))</f>
        <v/>
      </c>
      <c r="I274"/>
      <c r="J274"/>
      <c r="K274"/>
      <c r="N274" s="10" t="s">
        <v>887</v>
      </c>
      <c r="O274" s="12">
        <v>400</v>
      </c>
      <c r="P274" s="12"/>
      <c r="Q274" s="12">
        <v>400</v>
      </c>
    </row>
    <row r="275" spans="1:17" x14ac:dyDescent="0.2">
      <c r="A275" s="10" t="s">
        <v>532</v>
      </c>
      <c r="C275" s="12">
        <v>250</v>
      </c>
      <c r="D275" s="12">
        <v>250</v>
      </c>
      <c r="E275" s="12" t="str">
        <f>VLOOKUP(A275,Data!E:H,4,FALSE)</f>
        <v>MB</v>
      </c>
      <c r="F275" t="str">
        <f>IF(VLOOKUP(A275,Data!E:P,12,FALSE)=0,"",VLOOKUP(A275,Data!E:P,12,FALSE))</f>
        <v>Manager, Searle Greenhouses Ltd.</v>
      </c>
      <c r="I275"/>
      <c r="J275"/>
      <c r="K275"/>
      <c r="N275" s="15" t="s">
        <v>1556</v>
      </c>
      <c r="O275" s="12">
        <v>400</v>
      </c>
      <c r="P275" s="12"/>
      <c r="Q275" s="12">
        <v>400</v>
      </c>
    </row>
    <row r="276" spans="1:17" x14ac:dyDescent="0.2">
      <c r="A276" s="10" t="s">
        <v>802</v>
      </c>
      <c r="B276" s="12">
        <v>250</v>
      </c>
      <c r="D276" s="12">
        <v>250</v>
      </c>
      <c r="E276" s="12" t="str">
        <f>VLOOKUP(A276,Data!E:H,4,FALSE)</f>
        <v>SK</v>
      </c>
      <c r="F276" t="str">
        <f>IF(VLOOKUP(A276,Data!E:P,12,FALSE)=0,"",VLOOKUP(A276,Data!E:P,12,FALSE))</f>
        <v/>
      </c>
      <c r="I276"/>
      <c r="J276"/>
      <c r="K276"/>
      <c r="N276" s="10" t="s">
        <v>127</v>
      </c>
      <c r="O276" s="12"/>
      <c r="P276" s="12">
        <v>400</v>
      </c>
      <c r="Q276" s="12">
        <v>400</v>
      </c>
    </row>
    <row r="277" spans="1:17" x14ac:dyDescent="0.2">
      <c r="A277" s="10" t="s">
        <v>533</v>
      </c>
      <c r="C277" s="12">
        <v>250</v>
      </c>
      <c r="D277" s="12">
        <v>250</v>
      </c>
      <c r="E277" s="12" t="str">
        <f>VLOOKUP(A277,Data!E:H,4,FALSE)</f>
        <v>PE</v>
      </c>
      <c r="F277" t="str">
        <f>IF(VLOOKUP(A277,Data!E:P,12,FALSE)=0,"",VLOOKUP(A277,Data!E:P,12,FALSE))</f>
        <v>Former Faculty, Faculty of Education, University of New Brunswick</v>
      </c>
      <c r="I277"/>
      <c r="J277"/>
      <c r="K277"/>
      <c r="N277" s="10" t="s">
        <v>884</v>
      </c>
      <c r="O277" s="12">
        <v>400</v>
      </c>
      <c r="P277" s="12"/>
      <c r="Q277" s="12">
        <v>400</v>
      </c>
    </row>
    <row r="278" spans="1:17" x14ac:dyDescent="0.2">
      <c r="A278" s="10" t="s">
        <v>644</v>
      </c>
      <c r="C278" s="12">
        <v>250</v>
      </c>
      <c r="D278" s="12">
        <v>250</v>
      </c>
      <c r="E278" s="12" t="str">
        <f>VLOOKUP(A278,Data!E:H,4,FALSE)</f>
        <v>ON</v>
      </c>
      <c r="F278" t="str">
        <f>IF(VLOOKUP(A278,Data!E:P,12,FALSE)=0,"",VLOOKUP(A278,Data!E:P,12,FALSE))</f>
        <v/>
      </c>
      <c r="I278"/>
      <c r="J278"/>
      <c r="K278"/>
      <c r="N278" s="10" t="s">
        <v>565</v>
      </c>
      <c r="O278" s="12"/>
      <c r="P278" s="12">
        <v>400</v>
      </c>
      <c r="Q278" s="12">
        <v>400</v>
      </c>
    </row>
    <row r="279" spans="1:17" x14ac:dyDescent="0.2">
      <c r="A279" s="10" t="s">
        <v>657</v>
      </c>
      <c r="C279" s="12">
        <v>250</v>
      </c>
      <c r="D279" s="12">
        <v>250</v>
      </c>
      <c r="E279" s="12" t="str">
        <f>VLOOKUP(A279,Data!E:H,4,FALSE)</f>
        <v>BC</v>
      </c>
      <c r="F279" t="str">
        <f>IF(VLOOKUP(A279,Data!E:P,12,FALSE)=0,"",VLOOKUP(A279,Data!E:P,12,FALSE))</f>
        <v/>
      </c>
      <c r="I279"/>
      <c r="J279"/>
      <c r="K279"/>
      <c r="N279" s="10" t="s">
        <v>620</v>
      </c>
      <c r="O279" s="12"/>
      <c r="P279" s="12">
        <v>375</v>
      </c>
      <c r="Q279" s="12">
        <v>375</v>
      </c>
    </row>
    <row r="280" spans="1:17" x14ac:dyDescent="0.2">
      <c r="A280" s="10" t="s">
        <v>648</v>
      </c>
      <c r="C280" s="12">
        <v>250</v>
      </c>
      <c r="D280" s="12">
        <v>250</v>
      </c>
      <c r="E280" s="12" t="str">
        <f>VLOOKUP(A280,Data!E:H,4,FALSE)</f>
        <v>ON</v>
      </c>
      <c r="F280" t="str">
        <f>IF(VLOOKUP(A280,Data!E:P,12,FALSE)=0,"",VLOOKUP(A280,Data!E:P,12,FALSE))</f>
        <v>Owner, Double S Framing Ltd.</v>
      </c>
      <c r="I280"/>
      <c r="J280"/>
      <c r="K280"/>
      <c r="N280" s="10" t="s">
        <v>722</v>
      </c>
      <c r="O280" s="12"/>
      <c r="P280" s="12">
        <v>375</v>
      </c>
      <c r="Q280" s="12">
        <v>375</v>
      </c>
    </row>
    <row r="281" spans="1:17" x14ac:dyDescent="0.2">
      <c r="A281" s="10" t="s">
        <v>658</v>
      </c>
      <c r="C281" s="12">
        <v>250</v>
      </c>
      <c r="D281" s="12">
        <v>250</v>
      </c>
      <c r="E281" s="12" t="str">
        <f>VLOOKUP(A281,Data!E:H,4,FALSE)</f>
        <v>ON</v>
      </c>
      <c r="F281" t="str">
        <f>IF(VLOOKUP(A281,Data!E:P,12,FALSE)=0,"",VLOOKUP(A281,Data!E:P,12,FALSE))</f>
        <v/>
      </c>
      <c r="I281"/>
      <c r="J281"/>
      <c r="K281"/>
      <c r="N281" s="10" t="s">
        <v>879</v>
      </c>
      <c r="O281" s="12">
        <v>350</v>
      </c>
      <c r="P281" s="12"/>
      <c r="Q281" s="12">
        <v>350</v>
      </c>
    </row>
    <row r="282" spans="1:17" x14ac:dyDescent="0.2">
      <c r="A282" s="10" t="s">
        <v>509</v>
      </c>
      <c r="C282" s="12">
        <v>250</v>
      </c>
      <c r="D282" s="12">
        <v>250</v>
      </c>
      <c r="E282" s="12" t="str">
        <f>VLOOKUP(A282,Data!E:H,4,FALSE)</f>
        <v>ON</v>
      </c>
      <c r="F282" t="str">
        <f>IF(VLOOKUP(A282,Data!E:P,12,FALSE)=0,"",VLOOKUP(A282,Data!E:P,12,FALSE))</f>
        <v>Founder at M.B.Loates Publishing Company Limited</v>
      </c>
      <c r="I282"/>
      <c r="J282"/>
      <c r="K282"/>
      <c r="N282" s="15" t="s">
        <v>1548</v>
      </c>
      <c r="O282" s="12">
        <v>350</v>
      </c>
      <c r="P282" s="12"/>
      <c r="Q282" s="12">
        <v>350</v>
      </c>
    </row>
    <row r="283" spans="1:17" x14ac:dyDescent="0.2">
      <c r="A283" s="10" t="s">
        <v>852</v>
      </c>
      <c r="B283" s="12">
        <v>250</v>
      </c>
      <c r="D283" s="12">
        <v>250</v>
      </c>
      <c r="E283" s="12" t="str">
        <f>VLOOKUP(A283,Data!E:H,4,FALSE)</f>
        <v>SK</v>
      </c>
      <c r="F283" t="str">
        <f>IF(VLOOKUP(A283,Data!E:P,12,FALSE)=0,"",VLOOKUP(A283,Data!E:P,12,FALSE))</f>
        <v/>
      </c>
      <c r="I283"/>
      <c r="J283"/>
      <c r="K283"/>
      <c r="N283" s="10" t="s">
        <v>622</v>
      </c>
      <c r="O283" s="12"/>
      <c r="P283" s="12">
        <v>350</v>
      </c>
      <c r="Q283" s="12">
        <v>350</v>
      </c>
    </row>
    <row r="284" spans="1:17" x14ac:dyDescent="0.2">
      <c r="A284" s="10" t="s">
        <v>838</v>
      </c>
      <c r="B284" s="12">
        <v>250</v>
      </c>
      <c r="D284" s="12">
        <v>250</v>
      </c>
      <c r="E284" s="12" t="str">
        <f>VLOOKUP(A284,Data!E:H,4,FALSE)</f>
        <v>AB</v>
      </c>
      <c r="F284" t="str">
        <f>IF(VLOOKUP(A284,Data!E:P,12,FALSE)=0,"",VLOOKUP(A284,Data!E:P,12,FALSE))</f>
        <v>Founder, Raymark Capital Inc.</v>
      </c>
      <c r="I284"/>
      <c r="J284"/>
      <c r="K284"/>
      <c r="N284" s="10" t="s">
        <v>623</v>
      </c>
      <c r="O284" s="12"/>
      <c r="P284" s="12">
        <v>350</v>
      </c>
      <c r="Q284" s="12">
        <v>350</v>
      </c>
    </row>
    <row r="285" spans="1:17" x14ac:dyDescent="0.2">
      <c r="A285" s="10" t="s">
        <v>815</v>
      </c>
      <c r="B285" s="12">
        <v>250</v>
      </c>
      <c r="D285" s="12">
        <v>250</v>
      </c>
      <c r="E285" s="12" t="str">
        <f>VLOOKUP(A285,Data!E:H,4,FALSE)</f>
        <v>AB</v>
      </c>
      <c r="F285" t="str">
        <f>IF(VLOOKUP(A285,Data!E:P,12,FALSE)=0,"",VLOOKUP(A285,Data!E:P,12,FALSE))</f>
        <v>Director of Research at The Explorers and Producers Association of Canada (EPAC)</v>
      </c>
      <c r="I285"/>
      <c r="J285"/>
      <c r="K285"/>
      <c r="N285" s="15" t="s">
        <v>1364</v>
      </c>
      <c r="O285" s="12"/>
      <c r="P285" s="12">
        <v>350</v>
      </c>
      <c r="Q285" s="12">
        <v>350</v>
      </c>
    </row>
    <row r="286" spans="1:17" x14ac:dyDescent="0.2">
      <c r="A286" s="10" t="s">
        <v>641</v>
      </c>
      <c r="C286" s="12">
        <v>250</v>
      </c>
      <c r="D286" s="12">
        <v>250</v>
      </c>
      <c r="E286" s="12" t="str">
        <f>VLOOKUP(A286,Data!E:H,4,FALSE)</f>
        <v>AB</v>
      </c>
      <c r="F286" t="str">
        <f>IF(VLOOKUP(A286,Data!E:P,12,FALSE)=0,"",VLOOKUP(A286,Data!E:P,12,FALSE))</f>
        <v/>
      </c>
      <c r="I286"/>
      <c r="J286"/>
      <c r="K286"/>
      <c r="N286" s="10" t="s">
        <v>513</v>
      </c>
      <c r="O286" s="12"/>
      <c r="P286" s="12">
        <v>350</v>
      </c>
      <c r="Q286" s="12">
        <v>350</v>
      </c>
    </row>
    <row r="287" spans="1:17" x14ac:dyDescent="0.2">
      <c r="A287" s="10" t="s">
        <v>800</v>
      </c>
      <c r="B287" s="12">
        <v>250</v>
      </c>
      <c r="D287" s="12">
        <v>250</v>
      </c>
      <c r="E287" s="12" t="str">
        <f>VLOOKUP(A287,Data!E:H,4,FALSE)</f>
        <v>ON</v>
      </c>
      <c r="F287" t="str">
        <f>IF(VLOOKUP(A287,Data!E:P,12,FALSE)=0,"",VLOOKUP(A287,Data!E:P,12,FALSE))</f>
        <v/>
      </c>
      <c r="I287"/>
      <c r="J287"/>
      <c r="K287"/>
      <c r="N287" s="10" t="s">
        <v>512</v>
      </c>
      <c r="O287" s="12"/>
      <c r="P287" s="12">
        <v>350</v>
      </c>
      <c r="Q287" s="12">
        <v>350</v>
      </c>
    </row>
    <row r="288" spans="1:17" x14ac:dyDescent="0.2">
      <c r="A288" s="10" t="s">
        <v>522</v>
      </c>
      <c r="C288" s="12">
        <v>250</v>
      </c>
      <c r="D288" s="12">
        <v>250</v>
      </c>
      <c r="E288" s="12" t="str">
        <f>VLOOKUP(A288,Data!E:H,4,FALSE)</f>
        <v>ON</v>
      </c>
      <c r="F288" t="str">
        <f>IF(VLOOKUP(A288,Data!E:P,12,FALSE)=0,"",VLOOKUP(A288,Data!E:P,12,FALSE))</f>
        <v/>
      </c>
      <c r="I288"/>
      <c r="J288"/>
      <c r="K288"/>
      <c r="N288" s="10" t="s">
        <v>880</v>
      </c>
      <c r="O288" s="12">
        <v>350</v>
      </c>
      <c r="P288" s="12"/>
      <c r="Q288" s="12">
        <v>350</v>
      </c>
    </row>
    <row r="289" spans="1:17" x14ac:dyDescent="0.2">
      <c r="A289" s="10" t="s">
        <v>517</v>
      </c>
      <c r="C289" s="12">
        <v>250</v>
      </c>
      <c r="D289" s="12">
        <v>250</v>
      </c>
      <c r="E289" s="12" t="str">
        <f>VLOOKUP(A289,Data!E:H,4,FALSE)</f>
        <v>ON</v>
      </c>
      <c r="F289" t="str">
        <f>IF(VLOOKUP(A289,Data!E:P,12,FALSE)=0,"",VLOOKUP(A289,Data!E:P,12,FALSE))</f>
        <v>CEO, DKV Initiatives Inc.</v>
      </c>
      <c r="I289"/>
      <c r="J289"/>
      <c r="K289"/>
      <c r="N289" s="15" t="s">
        <v>1551</v>
      </c>
      <c r="O289" s="12">
        <v>350</v>
      </c>
      <c r="P289" s="12"/>
      <c r="Q289" s="12">
        <v>350</v>
      </c>
    </row>
    <row r="290" spans="1:17" x14ac:dyDescent="0.2">
      <c r="A290" s="10" t="s">
        <v>850</v>
      </c>
      <c r="B290" s="12">
        <v>250</v>
      </c>
      <c r="D290" s="12">
        <v>250</v>
      </c>
      <c r="E290" s="12" t="str">
        <f>VLOOKUP(A290,Data!E:H,4,FALSE)</f>
        <v>AB</v>
      </c>
      <c r="F290" t="str">
        <f>IF(VLOOKUP(A290,Data!E:P,12,FALSE)=0,"",VLOOKUP(A290,Data!E:P,12,FALSE))</f>
        <v>President, Compass Directional Services Ltd.</v>
      </c>
      <c r="I290"/>
      <c r="J290"/>
      <c r="K290"/>
      <c r="N290" s="10" t="s">
        <v>612</v>
      </c>
      <c r="O290" s="12"/>
      <c r="P290" s="12">
        <v>350</v>
      </c>
      <c r="Q290" s="12">
        <v>350</v>
      </c>
    </row>
    <row r="291" spans="1:17" x14ac:dyDescent="0.2">
      <c r="A291" s="10" t="s">
        <v>536</v>
      </c>
      <c r="C291" s="12">
        <v>250</v>
      </c>
      <c r="D291" s="12">
        <v>250</v>
      </c>
      <c r="E291" s="12" t="str">
        <f>VLOOKUP(A291,Data!E:H,4,FALSE)</f>
        <v>ON</v>
      </c>
      <c r="F291" t="str">
        <f>IF(VLOOKUP(A291,Data!E:P,12,FALSE)=0,"",VLOOKUP(A291,Data!E:P,12,FALSE))</f>
        <v/>
      </c>
      <c r="I291"/>
      <c r="J291"/>
      <c r="K291"/>
      <c r="N291" s="10" t="s">
        <v>881</v>
      </c>
      <c r="O291" s="12">
        <v>350</v>
      </c>
      <c r="P291" s="12"/>
      <c r="Q291" s="12">
        <v>350</v>
      </c>
    </row>
    <row r="292" spans="1:17" x14ac:dyDescent="0.2">
      <c r="A292" s="10" t="s">
        <v>823</v>
      </c>
      <c r="B292" s="12">
        <v>250</v>
      </c>
      <c r="D292" s="12">
        <v>250</v>
      </c>
      <c r="E292" s="12" t="str">
        <f>VLOOKUP(A292,Data!E:H,4,FALSE)</f>
        <v>BC</v>
      </c>
      <c r="F292" t="str">
        <f>IF(VLOOKUP(A292,Data!E:P,12,FALSE)=0,"",VLOOKUP(A292,Data!E:P,12,FALSE))</f>
        <v/>
      </c>
      <c r="I292"/>
      <c r="J292"/>
      <c r="K292"/>
      <c r="N292" s="10" t="s">
        <v>520</v>
      </c>
      <c r="O292" s="12"/>
      <c r="P292" s="12">
        <v>350</v>
      </c>
      <c r="Q292" s="12">
        <v>350</v>
      </c>
    </row>
    <row r="293" spans="1:17" x14ac:dyDescent="0.2">
      <c r="A293" s="10" t="s">
        <v>651</v>
      </c>
      <c r="C293" s="12">
        <v>250</v>
      </c>
      <c r="D293" s="12">
        <v>250</v>
      </c>
      <c r="E293" s="12" t="str">
        <f>VLOOKUP(A293,Data!E:H,4,FALSE)</f>
        <v>ON</v>
      </c>
      <c r="F293" t="str">
        <f>IF(VLOOKUP(A293,Data!E:P,12,FALSE)=0,"",VLOOKUP(A293,Data!E:P,12,FALSE))</f>
        <v/>
      </c>
      <c r="I293"/>
      <c r="J293"/>
      <c r="K293"/>
      <c r="N293" s="10" t="s">
        <v>521</v>
      </c>
      <c r="O293" s="12"/>
      <c r="P293" s="12">
        <v>350</v>
      </c>
      <c r="Q293" s="12">
        <v>350</v>
      </c>
    </row>
    <row r="294" spans="1:17" x14ac:dyDescent="0.2">
      <c r="A294" s="10" t="s">
        <v>718</v>
      </c>
      <c r="C294" s="12">
        <v>250</v>
      </c>
      <c r="D294" s="12">
        <v>250</v>
      </c>
      <c r="E294" s="12" t="str">
        <f>VLOOKUP(A294,Data!E:H,4,FALSE)</f>
        <v>AB</v>
      </c>
      <c r="F294" t="str">
        <f>IF(VLOOKUP(A294,Data!E:P,12,FALSE)=0,"",VLOOKUP(A294,Data!E:P,12,FALSE))</f>
        <v>Litigator at Bennett Jones LLP. Chair of the Canadian Energy Executive Association with a job description of "Promoting Canadian Energy and Networking with High Level Energy Executives"</v>
      </c>
      <c r="I294"/>
      <c r="J294"/>
      <c r="K294"/>
      <c r="N294" s="10" t="s">
        <v>547</v>
      </c>
      <c r="O294" s="12"/>
      <c r="P294" s="12">
        <v>350</v>
      </c>
      <c r="Q294" s="12">
        <v>350</v>
      </c>
    </row>
    <row r="295" spans="1:17" x14ac:dyDescent="0.2">
      <c r="A295" s="10" t="s">
        <v>537</v>
      </c>
      <c r="C295" s="12">
        <v>250</v>
      </c>
      <c r="D295" s="12">
        <v>250</v>
      </c>
      <c r="E295" s="12" t="str">
        <f>VLOOKUP(A295,Data!E:H,4,FALSE)</f>
        <v>ON</v>
      </c>
      <c r="F295" t="str">
        <f>IF(VLOOKUP(A295,Data!E:P,12,FALSE)=0,"",VLOOKUP(A295,Data!E:P,12,FALSE))</f>
        <v/>
      </c>
      <c r="I295"/>
      <c r="J295"/>
      <c r="K295"/>
      <c r="N295" s="15" t="s">
        <v>1279</v>
      </c>
      <c r="O295" s="12"/>
      <c r="P295" s="12">
        <v>350</v>
      </c>
      <c r="Q295" s="12">
        <v>350</v>
      </c>
    </row>
    <row r="296" spans="1:17" x14ac:dyDescent="0.2">
      <c r="A296" s="10" t="s">
        <v>799</v>
      </c>
      <c r="B296" s="12">
        <v>250</v>
      </c>
      <c r="D296" s="12">
        <v>250</v>
      </c>
      <c r="E296" s="12" t="str">
        <f>VLOOKUP(A296,Data!E:H,4,FALSE)</f>
        <v>ON</v>
      </c>
      <c r="F296" t="str">
        <f>IF(VLOOKUP(A296,Data!E:P,12,FALSE)=0,"",VLOOKUP(A296,Data!E:P,12,FALSE))</f>
        <v/>
      </c>
      <c r="I296"/>
      <c r="J296"/>
      <c r="K296"/>
      <c r="N296" s="10" t="s">
        <v>530</v>
      </c>
      <c r="O296" s="12"/>
      <c r="P296" s="12">
        <v>350</v>
      </c>
      <c r="Q296" s="12">
        <v>350</v>
      </c>
    </row>
    <row r="297" spans="1:17" x14ac:dyDescent="0.2">
      <c r="A297" s="10" t="s">
        <v>822</v>
      </c>
      <c r="B297" s="12">
        <v>250</v>
      </c>
      <c r="D297" s="12">
        <v>250</v>
      </c>
      <c r="E297" s="12" t="str">
        <f>VLOOKUP(A297,Data!E:H,4,FALSE)</f>
        <v>ON</v>
      </c>
      <c r="F297" t="str">
        <f>IF(VLOOKUP(A297,Data!E:P,12,FALSE)=0,"",VLOOKUP(A297,Data!E:P,12,FALSE))</f>
        <v>Founding Principal, Upstream Strategy Group</v>
      </c>
      <c r="I297"/>
      <c r="J297"/>
      <c r="K297"/>
      <c r="N297" s="15" t="s">
        <v>1658</v>
      </c>
      <c r="O297" s="12"/>
      <c r="P297" s="12">
        <v>350</v>
      </c>
      <c r="Q297" s="12">
        <v>350</v>
      </c>
    </row>
    <row r="298" spans="1:17" x14ac:dyDescent="0.2">
      <c r="A298" s="10" t="s">
        <v>546</v>
      </c>
      <c r="C298" s="12">
        <v>250</v>
      </c>
      <c r="D298" s="12">
        <v>250</v>
      </c>
      <c r="E298" s="12" t="str">
        <f>VLOOKUP(A298,Data!E:H,4,FALSE)</f>
        <v>SK</v>
      </c>
      <c r="F298" t="str">
        <f>IF(VLOOKUP(A298,Data!E:P,12,FALSE)=0,"",VLOOKUP(A298,Data!E:P,12,FALSE))</f>
        <v>President, Red Hawk Well Servicing Inc.</v>
      </c>
      <c r="I298"/>
      <c r="J298"/>
      <c r="K298"/>
      <c r="N298" s="10" t="s">
        <v>878</v>
      </c>
      <c r="O298" s="12">
        <v>340</v>
      </c>
      <c r="P298" s="12"/>
      <c r="Q298" s="12">
        <v>340</v>
      </c>
    </row>
    <row r="299" spans="1:17" x14ac:dyDescent="0.2">
      <c r="A299" s="10" t="s">
        <v>813</v>
      </c>
      <c r="B299" s="12">
        <v>250</v>
      </c>
      <c r="D299" s="12">
        <v>250</v>
      </c>
      <c r="E299" s="12" t="str">
        <f>VLOOKUP(A299,Data!E:H,4,FALSE)</f>
        <v>ON</v>
      </c>
      <c r="F299" t="str">
        <f>IF(VLOOKUP(A299,Data!E:P,12,FALSE)=0,"",VLOOKUP(A299,Data!E:P,12,FALSE))</f>
        <v/>
      </c>
      <c r="I299"/>
      <c r="J299"/>
      <c r="K299"/>
      <c r="N299" s="10" t="s">
        <v>627</v>
      </c>
      <c r="O299" s="12"/>
      <c r="P299" s="12">
        <v>325</v>
      </c>
      <c r="Q299" s="12">
        <v>325</v>
      </c>
    </row>
    <row r="300" spans="1:17" x14ac:dyDescent="0.2">
      <c r="A300" s="10" t="s">
        <v>837</v>
      </c>
      <c r="B300" s="12">
        <v>250</v>
      </c>
      <c r="D300" s="12">
        <v>250</v>
      </c>
      <c r="E300" s="12" t="str">
        <f>VLOOKUP(A300,Data!E:H,4,FALSE)</f>
        <v>ON</v>
      </c>
      <c r="F300" t="str">
        <f>IF(VLOOKUP(A300,Data!E:P,12,FALSE)=0,"",VLOOKUP(A300,Data!E:P,12,FALSE))</f>
        <v/>
      </c>
      <c r="I300"/>
      <c r="J300"/>
      <c r="K300"/>
      <c r="N300" s="10" t="s">
        <v>621</v>
      </c>
      <c r="O300" s="12"/>
      <c r="P300" s="12">
        <v>325</v>
      </c>
      <c r="Q300" s="12">
        <v>325</v>
      </c>
    </row>
    <row r="301" spans="1:17" x14ac:dyDescent="0.2">
      <c r="A301" s="10" t="s">
        <v>818</v>
      </c>
      <c r="B301" s="12">
        <v>250</v>
      </c>
      <c r="D301" s="12">
        <v>250</v>
      </c>
      <c r="E301" s="12" t="str">
        <f>VLOOKUP(A301,Data!E:H,4,FALSE)</f>
        <v>MB</v>
      </c>
      <c r="F301" t="str">
        <f>IF(VLOOKUP(A301,Data!E:P,12,FALSE)=0,"",VLOOKUP(A301,Data!E:P,12,FALSE))</f>
        <v/>
      </c>
      <c r="I301"/>
      <c r="J301"/>
      <c r="K301"/>
      <c r="N301" s="10" t="s">
        <v>628</v>
      </c>
      <c r="O301" s="12"/>
      <c r="P301" s="12">
        <v>325</v>
      </c>
      <c r="Q301" s="12">
        <v>325</v>
      </c>
    </row>
    <row r="302" spans="1:17" x14ac:dyDescent="0.2">
      <c r="A302" s="10" t="s">
        <v>550</v>
      </c>
      <c r="C302" s="12">
        <v>250</v>
      </c>
      <c r="D302" s="12">
        <v>250</v>
      </c>
      <c r="E302" s="12" t="str">
        <f>VLOOKUP(A302,Data!E:H,4,FALSE)</f>
        <v>ON</v>
      </c>
      <c r="F302" t="str">
        <f>IF(VLOOKUP(A302,Data!E:P,12,FALSE)=0,"",VLOOKUP(A302,Data!E:P,12,FALSE))</f>
        <v>Former project lead at BWR Power &amp; Lighting</v>
      </c>
      <c r="I302"/>
      <c r="J302"/>
      <c r="K302"/>
      <c r="N302" s="10" t="s">
        <v>867</v>
      </c>
      <c r="O302" s="12">
        <v>300</v>
      </c>
      <c r="P302" s="12"/>
      <c r="Q302" s="12">
        <v>300</v>
      </c>
    </row>
    <row r="303" spans="1:17" x14ac:dyDescent="0.2">
      <c r="A303" s="10" t="s">
        <v>642</v>
      </c>
      <c r="C303" s="12">
        <v>250</v>
      </c>
      <c r="D303" s="12">
        <v>250</v>
      </c>
      <c r="E303" s="12" t="str">
        <f>VLOOKUP(A303,Data!E:H,4,FALSE)</f>
        <v>ON</v>
      </c>
      <c r="F303" t="str">
        <f>IF(VLOOKUP(A303,Data!E:P,12,FALSE)=0,"",VLOOKUP(A303,Data!E:P,12,FALSE))</f>
        <v/>
      </c>
      <c r="I303"/>
      <c r="J303"/>
      <c r="K303"/>
      <c r="N303" s="10" t="s">
        <v>873</v>
      </c>
      <c r="O303" s="12">
        <v>300</v>
      </c>
      <c r="P303" s="12"/>
      <c r="Q303" s="12">
        <v>300</v>
      </c>
    </row>
    <row r="304" spans="1:17" x14ac:dyDescent="0.2">
      <c r="A304" s="10" t="s">
        <v>649</v>
      </c>
      <c r="C304" s="12">
        <v>250</v>
      </c>
      <c r="D304" s="12">
        <v>250</v>
      </c>
      <c r="E304" s="12" t="str">
        <f>VLOOKUP(A304,Data!E:H,4,FALSE)</f>
        <v>BC</v>
      </c>
      <c r="F304" t="str">
        <f>IF(VLOOKUP(A304,Data!E:P,12,FALSE)=0,"",VLOOKUP(A304,Data!E:P,12,FALSE))</f>
        <v/>
      </c>
      <c r="I304"/>
      <c r="J304"/>
      <c r="K304"/>
      <c r="N304" s="10" t="s">
        <v>874</v>
      </c>
      <c r="O304" s="12">
        <v>300</v>
      </c>
      <c r="P304" s="12"/>
      <c r="Q304" s="12">
        <v>300</v>
      </c>
    </row>
    <row r="305" spans="1:17" x14ac:dyDescent="0.2">
      <c r="A305" s="10" t="s">
        <v>834</v>
      </c>
      <c r="B305" s="12">
        <v>250</v>
      </c>
      <c r="D305" s="12">
        <v>250</v>
      </c>
      <c r="E305" s="12" t="str">
        <f>VLOOKUP(A305,Data!E:H,4,FALSE)</f>
        <v>AB</v>
      </c>
      <c r="F305" t="str">
        <f>IF(VLOOKUP(A305,Data!E:P,12,FALSE)=0,"",VLOOKUP(A305,Data!E:P,12,FALSE))</f>
        <v/>
      </c>
      <c r="I305"/>
      <c r="J305"/>
      <c r="K305"/>
      <c r="N305" s="10" t="s">
        <v>713</v>
      </c>
      <c r="O305" s="12"/>
      <c r="P305" s="12">
        <v>300</v>
      </c>
      <c r="Q305" s="12">
        <v>300</v>
      </c>
    </row>
    <row r="306" spans="1:17" x14ac:dyDescent="0.2">
      <c r="A306" s="10" t="s">
        <v>809</v>
      </c>
      <c r="B306" s="12">
        <v>250</v>
      </c>
      <c r="D306" s="12">
        <v>250</v>
      </c>
      <c r="E306" s="12" t="str">
        <f>VLOOKUP(A306,Data!E:H,4,FALSE)</f>
        <v>AB</v>
      </c>
      <c r="F306" t="str">
        <f>IF(VLOOKUP(A306,Data!E:P,12,FALSE)=0,"",VLOOKUP(A306,Data!E:P,12,FALSE))</f>
        <v/>
      </c>
      <c r="I306"/>
      <c r="J306"/>
      <c r="K306"/>
      <c r="N306" s="10" t="s">
        <v>871</v>
      </c>
      <c r="O306" s="12">
        <v>300</v>
      </c>
      <c r="P306" s="12"/>
      <c r="Q306" s="12">
        <v>300</v>
      </c>
    </row>
    <row r="307" spans="1:17" x14ac:dyDescent="0.2">
      <c r="A307" s="10" t="s">
        <v>801</v>
      </c>
      <c r="B307" s="12">
        <v>250</v>
      </c>
      <c r="D307" s="12">
        <v>250</v>
      </c>
      <c r="E307" s="12" t="str">
        <f>VLOOKUP(A307,Data!E:H,4,FALSE)</f>
        <v>ON</v>
      </c>
      <c r="F307" t="str">
        <f>IF(VLOOKUP(A307,Data!E:P,12,FALSE)=0,"",VLOOKUP(A307,Data!E:P,12,FALSE))</f>
        <v/>
      </c>
      <c r="I307"/>
      <c r="J307"/>
      <c r="K307"/>
      <c r="N307" s="10" t="s">
        <v>856</v>
      </c>
      <c r="O307" s="12">
        <v>300</v>
      </c>
      <c r="P307" s="12"/>
      <c r="Q307" s="12">
        <v>300</v>
      </c>
    </row>
    <row r="308" spans="1:17" x14ac:dyDescent="0.2">
      <c r="A308" s="10" t="s">
        <v>656</v>
      </c>
      <c r="C308" s="12">
        <v>250</v>
      </c>
      <c r="D308" s="12">
        <v>250</v>
      </c>
      <c r="E308" s="12" t="str">
        <f>VLOOKUP(A308,Data!E:H,4,FALSE)</f>
        <v>AB</v>
      </c>
      <c r="F308" t="str">
        <f>IF(VLOOKUP(A308,Data!E:P,12,FALSE)=0,"",VLOOKUP(A308,Data!E:P,12,FALSE))</f>
        <v/>
      </c>
      <c r="I308"/>
      <c r="J308"/>
      <c r="K308"/>
      <c r="N308" s="10" t="s">
        <v>500</v>
      </c>
      <c r="O308" s="12"/>
      <c r="P308" s="12">
        <v>300</v>
      </c>
      <c r="Q308" s="12">
        <v>300</v>
      </c>
    </row>
    <row r="309" spans="1:17" x14ac:dyDescent="0.2">
      <c r="A309" s="10" t="s">
        <v>660</v>
      </c>
      <c r="C309" s="12">
        <v>250</v>
      </c>
      <c r="D309" s="12">
        <v>250</v>
      </c>
      <c r="E309" s="12" t="str">
        <f>VLOOKUP(A309,Data!E:H,4,FALSE)</f>
        <v>AB</v>
      </c>
      <c r="F309" t="str">
        <f>IF(VLOOKUP(A309,Data!E:P,12,FALSE)=0,"",VLOOKUP(A309,Data!E:P,12,FALSE))</f>
        <v/>
      </c>
      <c r="I309"/>
      <c r="J309"/>
      <c r="K309"/>
      <c r="N309" s="10" t="s">
        <v>726</v>
      </c>
      <c r="O309" s="12"/>
      <c r="P309" s="12">
        <v>300</v>
      </c>
      <c r="Q309" s="12">
        <v>300</v>
      </c>
    </row>
    <row r="310" spans="1:17" x14ac:dyDescent="0.2">
      <c r="A310" s="10" t="s">
        <v>663</v>
      </c>
      <c r="C310" s="12">
        <v>250</v>
      </c>
      <c r="D310" s="12">
        <v>250</v>
      </c>
      <c r="E310" s="12" t="str">
        <f>VLOOKUP(A310,Data!E:H,4,FALSE)</f>
        <v>ON</v>
      </c>
      <c r="F310" t="str">
        <f>IF(VLOOKUP(A310,Data!E:P,12,FALSE)=0,"",VLOOKUP(A310,Data!E:P,12,FALSE))</f>
        <v/>
      </c>
      <c r="I310"/>
      <c r="J310"/>
      <c r="K310"/>
      <c r="N310" s="10" t="s">
        <v>505</v>
      </c>
      <c r="O310" s="12"/>
      <c r="P310" s="12">
        <v>300</v>
      </c>
      <c r="Q310" s="12">
        <v>300</v>
      </c>
    </row>
    <row r="311" spans="1:17" x14ac:dyDescent="0.2">
      <c r="A311" s="10" t="s">
        <v>652</v>
      </c>
      <c r="C311" s="12">
        <v>250</v>
      </c>
      <c r="D311" s="12">
        <v>250</v>
      </c>
      <c r="E311" s="12" t="str">
        <f>VLOOKUP(A311,Data!E:H,4,FALSE)</f>
        <v>ON</v>
      </c>
      <c r="F311" t="str">
        <f>IF(VLOOKUP(A311,Data!E:P,12,FALSE)=0,"",VLOOKUP(A311,Data!E:P,12,FALSE))</f>
        <v/>
      </c>
      <c r="I311"/>
      <c r="J311"/>
      <c r="K311"/>
      <c r="N311" s="10" t="s">
        <v>964</v>
      </c>
      <c r="O311" s="12">
        <v>300</v>
      </c>
      <c r="P311" s="12"/>
      <c r="Q311" s="12">
        <v>300</v>
      </c>
    </row>
    <row r="312" spans="1:17" x14ac:dyDescent="0.2">
      <c r="A312" s="10" t="s">
        <v>640</v>
      </c>
      <c r="C312" s="12">
        <v>250</v>
      </c>
      <c r="D312" s="12">
        <v>250</v>
      </c>
      <c r="E312" s="12" t="str">
        <f>VLOOKUP(A312,Data!E:H,4,FALSE)</f>
        <v>BC</v>
      </c>
      <c r="F312" t="str">
        <f>IF(VLOOKUP(A312,Data!E:P,12,FALSE)=0,"",VLOOKUP(A312,Data!E:P,12,FALSE))</f>
        <v/>
      </c>
      <c r="I312"/>
      <c r="J312"/>
      <c r="K312"/>
      <c r="N312" s="10" t="s">
        <v>877</v>
      </c>
      <c r="O312" s="12">
        <v>300</v>
      </c>
      <c r="P312" s="12"/>
      <c r="Q312" s="12">
        <v>300</v>
      </c>
    </row>
    <row r="313" spans="1:17" x14ac:dyDescent="0.2">
      <c r="A313" s="10" t="s">
        <v>967</v>
      </c>
      <c r="B313" s="12">
        <v>250</v>
      </c>
      <c r="D313" s="12">
        <v>250</v>
      </c>
      <c r="E313" s="12" t="str">
        <f>VLOOKUP(A313,Data!E:H,4,FALSE)</f>
        <v>ON</v>
      </c>
      <c r="F313" t="str">
        <f>IF(VLOOKUP(A313,Data!E:P,12,FALSE)=0,"",VLOOKUP(A313,Data!E:P,12,FALSE))</f>
        <v/>
      </c>
      <c r="I313"/>
      <c r="J313"/>
      <c r="K313"/>
      <c r="N313" s="10" t="s">
        <v>872</v>
      </c>
      <c r="O313" s="12">
        <v>300</v>
      </c>
      <c r="P313" s="12"/>
      <c r="Q313" s="12">
        <v>300</v>
      </c>
    </row>
    <row r="314" spans="1:17" x14ac:dyDescent="0.2">
      <c r="A314" s="10" t="s">
        <v>827</v>
      </c>
      <c r="B314" s="12">
        <v>250</v>
      </c>
      <c r="D314" s="12">
        <v>250</v>
      </c>
      <c r="E314" s="12" t="str">
        <f>VLOOKUP(A314,Data!E:H,4,FALSE)</f>
        <v>BC</v>
      </c>
      <c r="F314" t="str">
        <f>IF(VLOOKUP(A314,Data!E:P,12,FALSE)=0,"",VLOOKUP(A314,Data!E:P,12,FALSE))</f>
        <v/>
      </c>
      <c r="I314"/>
      <c r="J314"/>
      <c r="K314"/>
      <c r="N314" s="10" t="s">
        <v>499</v>
      </c>
      <c r="O314" s="12"/>
      <c r="P314" s="12">
        <v>300</v>
      </c>
      <c r="Q314" s="12">
        <v>300</v>
      </c>
    </row>
    <row r="315" spans="1:17" x14ac:dyDescent="0.2">
      <c r="A315" s="10" t="s">
        <v>807</v>
      </c>
      <c r="B315" s="12">
        <v>250</v>
      </c>
      <c r="D315" s="12">
        <v>250</v>
      </c>
      <c r="E315" s="12" t="str">
        <f>VLOOKUP(A315,Data!E:H,4,FALSE)</f>
        <v>ON</v>
      </c>
      <c r="F315" t="str">
        <f>IF(VLOOKUP(A315,Data!E:P,12,FALSE)=0,"",VLOOKUP(A315,Data!E:P,12,FALSE))</f>
        <v/>
      </c>
      <c r="I315"/>
      <c r="J315"/>
      <c r="K315"/>
      <c r="N315" s="10" t="s">
        <v>502</v>
      </c>
      <c r="O315" s="12"/>
      <c r="P315" s="12">
        <v>300</v>
      </c>
      <c r="Q315" s="12">
        <v>300</v>
      </c>
    </row>
    <row r="316" spans="1:17" x14ac:dyDescent="0.2">
      <c r="A316" s="10" t="s">
        <v>806</v>
      </c>
      <c r="B316" s="12">
        <v>250</v>
      </c>
      <c r="D316" s="12">
        <v>250</v>
      </c>
      <c r="E316" s="12" t="str">
        <f>VLOOKUP(A316,Data!E:H,4,FALSE)</f>
        <v>AB</v>
      </c>
      <c r="F316" t="str">
        <f>IF(VLOOKUP(A316,Data!E:P,12,FALSE)=0,"",VLOOKUP(A316,Data!E:P,12,FALSE))</f>
        <v/>
      </c>
      <c r="I316"/>
      <c r="J316"/>
      <c r="K316"/>
      <c r="N316" s="15" t="s">
        <v>1221</v>
      </c>
      <c r="O316" s="12"/>
      <c r="P316" s="12">
        <v>300</v>
      </c>
      <c r="Q316" s="12">
        <v>300</v>
      </c>
    </row>
    <row r="317" spans="1:17" x14ac:dyDescent="0.2">
      <c r="A317" s="10" t="s">
        <v>841</v>
      </c>
      <c r="B317" s="12">
        <v>250</v>
      </c>
      <c r="D317" s="12">
        <v>250</v>
      </c>
      <c r="E317" s="12" t="str">
        <f>VLOOKUP(A317,Data!E:H,4,FALSE)</f>
        <v>ON</v>
      </c>
      <c r="F317" t="str">
        <f>IF(VLOOKUP(A317,Data!E:P,12,FALSE)=0,"",VLOOKUP(A317,Data!E:P,12,FALSE))</f>
        <v>Principal, Nadler Family Business</v>
      </c>
      <c r="I317"/>
      <c r="J317"/>
      <c r="K317"/>
      <c r="N317" s="10" t="s">
        <v>630</v>
      </c>
      <c r="O317" s="12"/>
      <c r="P317" s="12">
        <v>300</v>
      </c>
      <c r="Q317" s="12">
        <v>300</v>
      </c>
    </row>
    <row r="318" spans="1:17" x14ac:dyDescent="0.2">
      <c r="A318" s="10" t="s">
        <v>519</v>
      </c>
      <c r="C318" s="12">
        <v>250</v>
      </c>
      <c r="D318" s="12">
        <v>250</v>
      </c>
      <c r="E318" s="12" t="str">
        <f>VLOOKUP(A318,Data!E:H,4,FALSE)</f>
        <v>ON</v>
      </c>
      <c r="F318" t="str">
        <f>IF(VLOOKUP(A318,Data!E:P,12,FALSE)=0,"",VLOOKUP(A318,Data!E:P,12,FALSE))</f>
        <v>President and CEO of the Calgary Foundation</v>
      </c>
      <c r="I318"/>
      <c r="J318"/>
      <c r="K318"/>
      <c r="N318" s="10" t="s">
        <v>968</v>
      </c>
      <c r="O318" s="12">
        <v>300</v>
      </c>
      <c r="P318" s="12"/>
      <c r="Q318" s="12">
        <v>300</v>
      </c>
    </row>
    <row r="319" spans="1:17" x14ac:dyDescent="0.2">
      <c r="A319" s="10" t="s">
        <v>836</v>
      </c>
      <c r="B319" s="12">
        <v>250</v>
      </c>
      <c r="D319" s="12">
        <v>250</v>
      </c>
      <c r="E319" s="12" t="str">
        <f>VLOOKUP(A319,Data!E:H,4,FALSE)</f>
        <v>AB</v>
      </c>
      <c r="F319" t="str">
        <f>IF(VLOOKUP(A319,Data!E:P,12,FALSE)=0,"",VLOOKUP(A319,Data!E:P,12,FALSE))</f>
        <v/>
      </c>
      <c r="I319"/>
      <c r="J319"/>
      <c r="K319"/>
      <c r="N319" s="15" t="s">
        <v>1641</v>
      </c>
      <c r="O319" s="12">
        <v>300</v>
      </c>
      <c r="P319" s="12"/>
      <c r="Q319" s="12">
        <v>300</v>
      </c>
    </row>
    <row r="320" spans="1:17" x14ac:dyDescent="0.2">
      <c r="A320" s="10" t="s">
        <v>830</v>
      </c>
      <c r="B320" s="12">
        <v>250</v>
      </c>
      <c r="D320" s="12">
        <v>250</v>
      </c>
      <c r="E320" s="12" t="str">
        <f>VLOOKUP(A320,Data!E:H,4,FALSE)</f>
        <v>ON</v>
      </c>
      <c r="F320" t="str">
        <f>IF(VLOOKUP(A320,Data!E:P,12,FALSE)=0,"",VLOOKUP(A320,Data!E:P,12,FALSE))</f>
        <v>President, Moser Landscape Group</v>
      </c>
      <c r="I320"/>
      <c r="J320"/>
      <c r="K320"/>
      <c r="N320" s="10" t="s">
        <v>650</v>
      </c>
      <c r="O320" s="12"/>
      <c r="P320" s="12">
        <v>300</v>
      </c>
      <c r="Q320" s="12">
        <v>300</v>
      </c>
    </row>
    <row r="321" spans="1:17" x14ac:dyDescent="0.2">
      <c r="A321" s="10" t="s">
        <v>828</v>
      </c>
      <c r="B321" s="12">
        <v>250</v>
      </c>
      <c r="D321" s="12">
        <v>250</v>
      </c>
      <c r="E321" s="12" t="str">
        <f>VLOOKUP(A321,Data!E:H,4,FALSE)</f>
        <v>ON</v>
      </c>
      <c r="F321" t="str">
        <f>IF(VLOOKUP(A321,Data!E:P,12,FALSE)=0,"",VLOOKUP(A321,Data!E:P,12,FALSE))</f>
        <v>Vice President and Portfolio Manager, Nexus Investment Management</v>
      </c>
      <c r="I321"/>
      <c r="J321"/>
      <c r="K321"/>
      <c r="N321" s="15" t="s">
        <v>1386</v>
      </c>
      <c r="O321" s="12"/>
      <c r="P321" s="12">
        <v>300</v>
      </c>
      <c r="Q321" s="12">
        <v>300</v>
      </c>
    </row>
    <row r="322" spans="1:17" x14ac:dyDescent="0.2">
      <c r="A322" s="10" t="s">
        <v>843</v>
      </c>
      <c r="B322" s="12">
        <v>250</v>
      </c>
      <c r="D322" s="12">
        <v>250</v>
      </c>
      <c r="E322" s="12" t="str">
        <f>VLOOKUP(A322,Data!E:H,4,FALSE)</f>
        <v>ON</v>
      </c>
      <c r="F322" t="str">
        <f>IF(VLOOKUP(A322,Data!E:P,12,FALSE)=0,"",VLOOKUP(A322,Data!E:P,12,FALSE))</f>
        <v/>
      </c>
      <c r="I322"/>
      <c r="J322"/>
      <c r="K322"/>
      <c r="N322" s="10" t="s">
        <v>506</v>
      </c>
      <c r="O322" s="12"/>
      <c r="P322" s="12">
        <v>300</v>
      </c>
      <c r="Q322" s="12">
        <v>300</v>
      </c>
    </row>
    <row r="323" spans="1:17" x14ac:dyDescent="0.2">
      <c r="A323" s="10" t="s">
        <v>825</v>
      </c>
      <c r="B323" s="12">
        <v>250</v>
      </c>
      <c r="D323" s="12">
        <v>250</v>
      </c>
      <c r="E323" s="12" t="str">
        <f>VLOOKUP(A323,Data!E:H,4,FALSE)</f>
        <v>SK</v>
      </c>
      <c r="F323" t="str">
        <f>IF(VLOOKUP(A323,Data!E:P,12,FALSE)=0,"",VLOOKUP(A323,Data!E:P,12,FALSE))</f>
        <v>President and Chief Executive Officer of Bittercreek Capital Corporation. Chairman, MustGrow Biologics Corp.</v>
      </c>
      <c r="I323"/>
      <c r="J323"/>
      <c r="K323"/>
      <c r="N323" s="10" t="s">
        <v>865</v>
      </c>
      <c r="O323" s="12">
        <v>300</v>
      </c>
      <c r="P323" s="12"/>
      <c r="Q323" s="12">
        <v>300</v>
      </c>
    </row>
    <row r="324" spans="1:17" x14ac:dyDescent="0.2">
      <c r="A324" s="10" t="s">
        <v>845</v>
      </c>
      <c r="B324" s="12">
        <v>250</v>
      </c>
      <c r="D324" s="12">
        <v>250</v>
      </c>
      <c r="E324" s="12" t="str">
        <f>VLOOKUP(A324,Data!E:H,4,FALSE)</f>
        <v>ON</v>
      </c>
      <c r="F324" t="str">
        <f>IF(VLOOKUP(A324,Data!E:P,12,FALSE)=0,"",VLOOKUP(A324,Data!E:P,12,FALSE))</f>
        <v/>
      </c>
      <c r="I324"/>
      <c r="J324"/>
      <c r="K324"/>
      <c r="N324" s="10" t="s">
        <v>727</v>
      </c>
      <c r="O324" s="12"/>
      <c r="P324" s="12">
        <v>300</v>
      </c>
      <c r="Q324" s="12">
        <v>300</v>
      </c>
    </row>
    <row r="325" spans="1:17" x14ac:dyDescent="0.2">
      <c r="A325" s="10" t="s">
        <v>835</v>
      </c>
      <c r="B325" s="12">
        <v>250</v>
      </c>
      <c r="D325" s="12">
        <v>250</v>
      </c>
      <c r="E325" s="12" t="str">
        <f>VLOOKUP(A325,Data!E:H,4,FALSE)</f>
        <v>ON</v>
      </c>
      <c r="F325" t="str">
        <f>IF(VLOOKUP(A325,Data!E:P,12,FALSE)=0,"",VLOOKUP(A325,Data!E:P,12,FALSE))</f>
        <v/>
      </c>
      <c r="I325"/>
      <c r="J325"/>
      <c r="K325"/>
      <c r="N325" s="10" t="s">
        <v>498</v>
      </c>
      <c r="O325" s="12"/>
      <c r="P325" s="12">
        <v>300</v>
      </c>
      <c r="Q325" s="12">
        <v>300</v>
      </c>
    </row>
    <row r="326" spans="1:17" x14ac:dyDescent="0.2">
      <c r="A326" s="10" t="s">
        <v>851</v>
      </c>
      <c r="B326" s="12">
        <v>250</v>
      </c>
      <c r="D326" s="12">
        <v>250</v>
      </c>
      <c r="E326" s="12" t="str">
        <f>VLOOKUP(A326,Data!E:H,4,FALSE)</f>
        <v>NB</v>
      </c>
      <c r="F326" t="str">
        <f>IF(VLOOKUP(A326,Data!E:P,12,FALSE)=0,"",VLOOKUP(A326,Data!E:P,12,FALSE))</f>
        <v/>
      </c>
      <c r="I326"/>
      <c r="J326"/>
      <c r="K326"/>
      <c r="N326" s="15" t="s">
        <v>1222</v>
      </c>
      <c r="O326" s="12"/>
      <c r="P326" s="12">
        <v>300</v>
      </c>
      <c r="Q326" s="12">
        <v>300</v>
      </c>
    </row>
    <row r="327" spans="1:17" x14ac:dyDescent="0.2">
      <c r="A327" s="10" t="s">
        <v>515</v>
      </c>
      <c r="C327" s="12">
        <v>250</v>
      </c>
      <c r="D327" s="12">
        <v>250</v>
      </c>
      <c r="E327" s="12" t="str">
        <f>VLOOKUP(A327,Data!E:H,4,FALSE)</f>
        <v>PE</v>
      </c>
      <c r="F327" t="str">
        <f>IF(VLOOKUP(A327,Data!E:P,12,FALSE)=0,"",VLOOKUP(A327,Data!E:P,12,FALSE))</f>
        <v/>
      </c>
      <c r="I327"/>
      <c r="J327"/>
      <c r="K327"/>
      <c r="N327" s="10" t="s">
        <v>860</v>
      </c>
      <c r="O327" s="12">
        <v>300</v>
      </c>
      <c r="P327" s="12"/>
      <c r="Q327" s="12">
        <v>300</v>
      </c>
    </row>
    <row r="328" spans="1:17" x14ac:dyDescent="0.2">
      <c r="A328" s="10" t="s">
        <v>816</v>
      </c>
      <c r="B328" s="12">
        <v>250</v>
      </c>
      <c r="D328" s="12">
        <v>250</v>
      </c>
      <c r="E328" s="12" t="str">
        <f>VLOOKUP(A328,Data!E:H,4,FALSE)</f>
        <v>AB</v>
      </c>
      <c r="F328" t="str">
        <f>IF(VLOOKUP(A328,Data!E:P,12,FALSE)=0,"",VLOOKUP(A328,Data!E:P,12,FALSE))</f>
        <v/>
      </c>
      <c r="I328"/>
      <c r="J328"/>
      <c r="K328"/>
      <c r="N328" s="10" t="s">
        <v>864</v>
      </c>
      <c r="O328" s="12">
        <v>300</v>
      </c>
      <c r="P328" s="12"/>
      <c r="Q328" s="12">
        <v>300</v>
      </c>
    </row>
    <row r="329" spans="1:17" x14ac:dyDescent="0.2">
      <c r="A329" s="10" t="s">
        <v>646</v>
      </c>
      <c r="C329" s="12">
        <v>250</v>
      </c>
      <c r="D329" s="12">
        <v>250</v>
      </c>
      <c r="E329" s="12" t="str">
        <f>VLOOKUP(A329,Data!E:H,4,FALSE)</f>
        <v>ON</v>
      </c>
      <c r="F329" t="str">
        <f>IF(VLOOKUP(A329,Data!E:P,12,FALSE)=0,"",VLOOKUP(A329,Data!E:P,12,FALSE))</f>
        <v/>
      </c>
      <c r="I329"/>
      <c r="J329"/>
      <c r="K329"/>
      <c r="N329" s="10" t="s">
        <v>869</v>
      </c>
      <c r="O329" s="12">
        <v>300</v>
      </c>
      <c r="P329" s="12"/>
      <c r="Q329" s="12">
        <v>300</v>
      </c>
    </row>
    <row r="330" spans="1:17" x14ac:dyDescent="0.2">
      <c r="A330" s="10" t="s">
        <v>661</v>
      </c>
      <c r="C330" s="12">
        <v>250</v>
      </c>
      <c r="D330" s="12">
        <v>250</v>
      </c>
      <c r="E330" s="12" t="str">
        <f>VLOOKUP(A330,Data!E:H,4,FALSE)</f>
        <v>ON</v>
      </c>
      <c r="F330" t="str">
        <f>IF(VLOOKUP(A330,Data!E:P,12,FALSE)=0,"",VLOOKUP(A330,Data!E:P,12,FALSE))</f>
        <v>Financial Consultant, Kettle Wealth Management Ltd.</v>
      </c>
      <c r="I330"/>
      <c r="J330"/>
      <c r="K330"/>
      <c r="N330" s="15" t="s">
        <v>1540</v>
      </c>
      <c r="O330" s="12">
        <v>300</v>
      </c>
      <c r="P330" s="12"/>
      <c r="Q330" s="12">
        <v>300</v>
      </c>
    </row>
    <row r="331" spans="1:17" x14ac:dyDescent="0.2">
      <c r="A331" s="10" t="s">
        <v>824</v>
      </c>
      <c r="B331" s="12">
        <v>250</v>
      </c>
      <c r="D331" s="12">
        <v>250</v>
      </c>
      <c r="E331" s="12" t="str">
        <f>VLOOKUP(A331,Data!E:H,4,FALSE)</f>
        <v>BC</v>
      </c>
      <c r="F331" t="str">
        <f>IF(VLOOKUP(A331,Data!E:P,12,FALSE)=0,"",VLOOKUP(A331,Data!E:P,12,FALSE))</f>
        <v/>
      </c>
      <c r="I331"/>
      <c r="J331"/>
      <c r="K331"/>
      <c r="N331" s="10" t="s">
        <v>556</v>
      </c>
      <c r="O331" s="12"/>
      <c r="P331" s="12">
        <v>300</v>
      </c>
      <c r="Q331" s="12">
        <v>300</v>
      </c>
    </row>
    <row r="332" spans="1:17" x14ac:dyDescent="0.2">
      <c r="A332" s="10" t="s">
        <v>808</v>
      </c>
      <c r="B332" s="12">
        <v>250</v>
      </c>
      <c r="D332" s="12">
        <v>250</v>
      </c>
      <c r="E332" s="12" t="str">
        <f>VLOOKUP(A332,Data!E:H,4,FALSE)</f>
        <v>ON</v>
      </c>
      <c r="F332" t="str">
        <f>IF(VLOOKUP(A332,Data!E:P,12,FALSE)=0,"",VLOOKUP(A332,Data!E:P,12,FALSE))</f>
        <v/>
      </c>
      <c r="I332"/>
      <c r="J332"/>
      <c r="K332"/>
      <c r="N332" s="10" t="s">
        <v>866</v>
      </c>
      <c r="O332" s="12">
        <v>300</v>
      </c>
      <c r="P332" s="12"/>
      <c r="Q332" s="12">
        <v>300</v>
      </c>
    </row>
    <row r="333" spans="1:17" x14ac:dyDescent="0.2">
      <c r="A333" s="10" t="s">
        <v>969</v>
      </c>
      <c r="B333" s="12">
        <v>250</v>
      </c>
      <c r="D333" s="12">
        <v>250</v>
      </c>
      <c r="E333" s="12" t="str">
        <f>VLOOKUP(A333,Data!E:H,4,FALSE)</f>
        <v>ON</v>
      </c>
      <c r="F333" t="str">
        <f>IF(VLOOKUP(A333,Data!E:P,12,FALSE)=0,"",VLOOKUP(A333,Data!E:P,12,FALSE))</f>
        <v/>
      </c>
      <c r="I333"/>
      <c r="J333"/>
      <c r="K333"/>
      <c r="N333" s="10" t="s">
        <v>504</v>
      </c>
      <c r="O333" s="12"/>
      <c r="P333" s="12">
        <v>300</v>
      </c>
      <c r="Q333" s="12">
        <v>300</v>
      </c>
    </row>
    <row r="334" spans="1:17" x14ac:dyDescent="0.2">
      <c r="A334" s="10" t="s">
        <v>539</v>
      </c>
      <c r="C334" s="12">
        <v>250</v>
      </c>
      <c r="D334" s="12">
        <v>250</v>
      </c>
      <c r="E334" s="12" t="str">
        <f>VLOOKUP(A334,Data!E:H,4,FALSE)</f>
        <v>AB</v>
      </c>
      <c r="F334" t="str">
        <f>IF(VLOOKUP(A334,Data!E:P,12,FALSE)=0,"",VLOOKUP(A334,Data!E:P,12,FALSE))</f>
        <v>Broker, CommVest Realty Ltd.</v>
      </c>
      <c r="I334"/>
      <c r="J334"/>
      <c r="K334"/>
      <c r="N334" s="10" t="s">
        <v>858</v>
      </c>
      <c r="O334" s="12">
        <v>300</v>
      </c>
      <c r="P334" s="12"/>
      <c r="Q334" s="12">
        <v>300</v>
      </c>
    </row>
    <row r="335" spans="1:17" x14ac:dyDescent="0.2">
      <c r="A335" s="10" t="s">
        <v>812</v>
      </c>
      <c r="B335" s="12">
        <v>250</v>
      </c>
      <c r="D335" s="12">
        <v>250</v>
      </c>
      <c r="E335" s="12" t="str">
        <f>VLOOKUP(A335,Data!E:H,4,FALSE)</f>
        <v>ON</v>
      </c>
      <c r="F335" t="str">
        <f>IF(VLOOKUP(A335,Data!E:P,12,FALSE)=0,"",VLOOKUP(A335,Data!E:P,12,FALSE))</f>
        <v>Key principal, Blue Metal Mechanical Inc</v>
      </c>
      <c r="I335"/>
      <c r="J335"/>
      <c r="K335"/>
      <c r="N335" s="15" t="s">
        <v>1532</v>
      </c>
      <c r="O335" s="12">
        <v>300</v>
      </c>
      <c r="P335" s="12"/>
      <c r="Q335" s="12">
        <v>300</v>
      </c>
    </row>
    <row r="336" spans="1:17" x14ac:dyDescent="0.2">
      <c r="A336" s="10" t="s">
        <v>962</v>
      </c>
      <c r="B336" s="12">
        <v>250</v>
      </c>
      <c r="D336" s="12">
        <v>250</v>
      </c>
      <c r="E336" s="12" t="str">
        <f>VLOOKUP(A336,Data!E:H,4,FALSE)</f>
        <v>ON</v>
      </c>
      <c r="F336" t="str">
        <f>IF(VLOOKUP(A336,Data!E:P,12,FALSE)=0,"",VLOOKUP(A336,Data!E:P,12,FALSE))</f>
        <v/>
      </c>
      <c r="I336"/>
      <c r="J336"/>
      <c r="K336"/>
      <c r="N336" s="10" t="s">
        <v>503</v>
      </c>
      <c r="O336" s="12"/>
      <c r="P336" s="12">
        <v>300</v>
      </c>
      <c r="Q336" s="12">
        <v>300</v>
      </c>
    </row>
    <row r="337" spans="1:17" x14ac:dyDescent="0.2">
      <c r="A337" s="10" t="s">
        <v>842</v>
      </c>
      <c r="B337" s="12">
        <v>250</v>
      </c>
      <c r="D337" s="12">
        <v>250</v>
      </c>
      <c r="E337" s="12" t="str">
        <f>VLOOKUP(A337,Data!E:H,4,FALSE)</f>
        <v>ON</v>
      </c>
      <c r="F337" t="str">
        <f>IF(VLOOKUP(A337,Data!E:P,12,FALSE)=0,"",VLOOKUP(A337,Data!E:P,12,FALSE))</f>
        <v/>
      </c>
      <c r="I337"/>
      <c r="J337"/>
      <c r="K337"/>
      <c r="N337" s="10" t="s">
        <v>875</v>
      </c>
      <c r="O337" s="12">
        <v>300</v>
      </c>
      <c r="P337" s="12"/>
      <c r="Q337" s="12">
        <v>300</v>
      </c>
    </row>
    <row r="338" spans="1:17" x14ac:dyDescent="0.2">
      <c r="A338" s="10" t="s">
        <v>805</v>
      </c>
      <c r="B338" s="12">
        <v>250</v>
      </c>
      <c r="D338" s="12">
        <v>250</v>
      </c>
      <c r="E338" s="12" t="str">
        <f>VLOOKUP(A338,Data!E:H,4,FALSE)</f>
        <v>AB</v>
      </c>
      <c r="F338" t="str">
        <f>IF(VLOOKUP(A338,Data!E:P,12,FALSE)=0,"",VLOOKUP(A338,Data!E:P,12,FALSE))</f>
        <v>Founder &amp; president, Integrated Wealth Management</v>
      </c>
      <c r="I338"/>
      <c r="J338"/>
      <c r="K338"/>
      <c r="N338" s="10" t="s">
        <v>636</v>
      </c>
      <c r="O338" s="12"/>
      <c r="P338" s="12">
        <v>300</v>
      </c>
      <c r="Q338" s="12">
        <v>300</v>
      </c>
    </row>
    <row r="339" spans="1:17" x14ac:dyDescent="0.2">
      <c r="A339" s="10" t="s">
        <v>832</v>
      </c>
      <c r="B339" s="12">
        <v>250</v>
      </c>
      <c r="D339" s="12">
        <v>250</v>
      </c>
      <c r="E339" s="12" t="str">
        <f>VLOOKUP(A339,Data!E:H,4,FALSE)</f>
        <v>ON</v>
      </c>
      <c r="F339" t="str">
        <f>IF(VLOOKUP(A339,Data!E:P,12,FALSE)=0,"",VLOOKUP(A339,Data!E:P,12,FALSE))</f>
        <v>Dentist, Marinovich Dental</v>
      </c>
      <c r="I339"/>
      <c r="J339"/>
      <c r="K339"/>
      <c r="N339" s="15" t="s">
        <v>1368</v>
      </c>
      <c r="O339" s="12"/>
      <c r="P339" s="12">
        <v>300</v>
      </c>
      <c r="Q339" s="12">
        <v>300</v>
      </c>
    </row>
    <row r="340" spans="1:17" x14ac:dyDescent="0.2">
      <c r="A340" s="10" t="s">
        <v>821</v>
      </c>
      <c r="B340" s="12">
        <v>250</v>
      </c>
      <c r="D340" s="12">
        <v>250</v>
      </c>
      <c r="E340" s="12" t="str">
        <f>VLOOKUP(A340,Data!E:H,4,FALSE)</f>
        <v>AB</v>
      </c>
      <c r="F340" t="str">
        <f>IF(VLOOKUP(A340,Data!E:P,12,FALSE)=0,"",VLOOKUP(A340,Data!E:P,12,FALSE))</f>
        <v/>
      </c>
      <c r="I340"/>
      <c r="J340"/>
      <c r="K340"/>
      <c r="N340" s="10" t="s">
        <v>634</v>
      </c>
      <c r="O340" s="12"/>
      <c r="P340" s="12">
        <v>300</v>
      </c>
      <c r="Q340" s="12">
        <v>300</v>
      </c>
    </row>
    <row r="341" spans="1:17" x14ac:dyDescent="0.2">
      <c r="A341" s="10" t="s">
        <v>839</v>
      </c>
      <c r="B341" s="12">
        <v>250</v>
      </c>
      <c r="D341" s="12">
        <v>250</v>
      </c>
      <c r="E341" s="12" t="str">
        <f>VLOOKUP(A341,Data!E:H,4,FALSE)</f>
        <v>ON</v>
      </c>
      <c r="F341" t="str">
        <f>IF(VLOOKUP(A341,Data!E:P,12,FALSE)=0,"",VLOOKUP(A341,Data!E:P,12,FALSE))</f>
        <v/>
      </c>
      <c r="I341"/>
      <c r="J341"/>
      <c r="K341"/>
      <c r="N341" s="10" t="s">
        <v>870</v>
      </c>
      <c r="O341" s="12">
        <v>300</v>
      </c>
      <c r="P341" s="12"/>
      <c r="Q341" s="12">
        <v>300</v>
      </c>
    </row>
    <row r="342" spans="1:17" x14ac:dyDescent="0.2">
      <c r="A342" s="10" t="s">
        <v>820</v>
      </c>
      <c r="B342" s="12">
        <v>250</v>
      </c>
      <c r="D342" s="12">
        <v>250</v>
      </c>
      <c r="E342" s="12" t="str">
        <f>VLOOKUP(A342,Data!E:H,4,FALSE)</f>
        <v>AB</v>
      </c>
      <c r="F342" t="str">
        <f>IF(VLOOKUP(A342,Data!E:P,12,FALSE)=0,"",VLOOKUP(A342,Data!E:P,12,FALSE))</f>
        <v/>
      </c>
      <c r="I342"/>
      <c r="J342"/>
      <c r="K342"/>
      <c r="N342" s="15" t="s">
        <v>1539</v>
      </c>
      <c r="O342" s="12">
        <v>300</v>
      </c>
      <c r="P342" s="12"/>
      <c r="Q342" s="12">
        <v>300</v>
      </c>
    </row>
    <row r="343" spans="1:17" x14ac:dyDescent="0.2">
      <c r="A343" s="10" t="s">
        <v>645</v>
      </c>
      <c r="C343" s="12">
        <v>250</v>
      </c>
      <c r="D343" s="12">
        <v>250</v>
      </c>
      <c r="E343" s="12" t="str">
        <f>VLOOKUP(A343,Data!E:H,4,FALSE)</f>
        <v>BC</v>
      </c>
      <c r="F343" t="str">
        <f>IF(VLOOKUP(A343,Data!E:P,12,FALSE)=0,"",VLOOKUP(A343,Data!E:P,12,FALSE))</f>
        <v/>
      </c>
      <c r="I343"/>
      <c r="J343"/>
      <c r="K343"/>
      <c r="N343" s="10" t="s">
        <v>861</v>
      </c>
      <c r="O343" s="12">
        <v>300</v>
      </c>
      <c r="P343" s="12"/>
      <c r="Q343" s="12">
        <v>300</v>
      </c>
    </row>
    <row r="344" spans="1:17" x14ac:dyDescent="0.2">
      <c r="A344" s="10" t="s">
        <v>849</v>
      </c>
      <c r="B344" s="12">
        <v>250</v>
      </c>
      <c r="D344" s="12">
        <v>250</v>
      </c>
      <c r="E344" s="12" t="str">
        <f>VLOOKUP(A344,Data!E:H,4,FALSE)</f>
        <v>AB</v>
      </c>
      <c r="F344" t="str">
        <f>IF(VLOOKUP(A344,Data!E:P,12,FALSE)=0,"",VLOOKUP(A344,Data!E:P,12,FALSE))</f>
        <v/>
      </c>
      <c r="I344"/>
      <c r="J344"/>
      <c r="K344"/>
      <c r="N344" s="10" t="s">
        <v>501</v>
      </c>
      <c r="O344" s="12"/>
      <c r="P344" s="12">
        <v>300</v>
      </c>
      <c r="Q344" s="12">
        <v>300</v>
      </c>
    </row>
    <row r="345" spans="1:17" x14ac:dyDescent="0.2">
      <c r="A345" s="10" t="s">
        <v>729</v>
      </c>
      <c r="C345" s="12">
        <v>250</v>
      </c>
      <c r="D345" s="12">
        <v>250</v>
      </c>
      <c r="E345" s="12" t="str">
        <f>VLOOKUP(A345,Data!E:H,4,FALSE)</f>
        <v>AB</v>
      </c>
      <c r="F345" t="str">
        <f>IF(VLOOKUP(A345,Data!E:P,12,FALSE)=0,"",VLOOKUP(A345,Data!E:P,12,FALSE))</f>
        <v>Remington Land &amp; Cattle Company Inc</v>
      </c>
      <c r="I345"/>
      <c r="J345"/>
      <c r="K345"/>
      <c r="N345" s="15" t="s">
        <v>1655</v>
      </c>
      <c r="O345" s="12"/>
      <c r="P345" s="12">
        <v>300</v>
      </c>
      <c r="Q345" s="12">
        <v>300</v>
      </c>
    </row>
    <row r="346" spans="1:17" x14ac:dyDescent="0.2">
      <c r="A346" s="10" t="s">
        <v>662</v>
      </c>
      <c r="C346" s="12">
        <v>250</v>
      </c>
      <c r="D346" s="12">
        <v>250</v>
      </c>
      <c r="E346" s="12" t="str">
        <f>VLOOKUP(A346,Data!E:H,4,FALSE)</f>
        <v>ON</v>
      </c>
      <c r="F346" t="str">
        <f>IF(VLOOKUP(A346,Data!E:P,12,FALSE)=0,"",VLOOKUP(A346,Data!E:P,12,FALSE))</f>
        <v/>
      </c>
      <c r="I346"/>
      <c r="J346"/>
      <c r="K346"/>
      <c r="N346" s="10" t="s">
        <v>862</v>
      </c>
      <c r="O346" s="12">
        <v>300</v>
      </c>
      <c r="P346" s="12"/>
      <c r="Q346" s="12">
        <v>300</v>
      </c>
    </row>
    <row r="347" spans="1:17" x14ac:dyDescent="0.2">
      <c r="A347" s="10" t="s">
        <v>846</v>
      </c>
      <c r="B347" s="12">
        <v>250</v>
      </c>
      <c r="D347" s="12">
        <v>250</v>
      </c>
      <c r="E347" s="12" t="str">
        <f>VLOOKUP(A347,Data!E:H,4,FALSE)</f>
        <v>BC</v>
      </c>
      <c r="F347" t="str">
        <f>IF(VLOOKUP(A347,Data!E:P,12,FALSE)=0,"",VLOOKUP(A347,Data!E:P,12,FALSE))</f>
        <v>Aaron, Linda and Ted Zacks Family Philanthropic Fund</v>
      </c>
      <c r="I347"/>
      <c r="J347"/>
      <c r="K347"/>
      <c r="N347" s="15" t="s">
        <v>1535</v>
      </c>
      <c r="O347" s="12">
        <v>300</v>
      </c>
      <c r="P347" s="12"/>
      <c r="Q347" s="12">
        <v>300</v>
      </c>
    </row>
    <row r="348" spans="1:17" x14ac:dyDescent="0.2">
      <c r="A348" s="10" t="s">
        <v>647</v>
      </c>
      <c r="C348" s="12">
        <v>250</v>
      </c>
      <c r="D348" s="12">
        <v>250</v>
      </c>
      <c r="E348" s="12" t="str">
        <f>VLOOKUP(A348,Data!E:H,4,FALSE)</f>
        <v>ON</v>
      </c>
      <c r="F348" t="str">
        <f>IF(VLOOKUP(A348,Data!E:P,12,FALSE)=0,"",VLOOKUP(A348,Data!E:P,12,FALSE))</f>
        <v>CEO, PARAMA Credit Union</v>
      </c>
      <c r="I348"/>
      <c r="J348"/>
      <c r="K348"/>
      <c r="N348" s="10" t="s">
        <v>859</v>
      </c>
      <c r="O348" s="12">
        <v>300</v>
      </c>
      <c r="P348" s="12"/>
      <c r="Q348" s="12">
        <v>300</v>
      </c>
    </row>
    <row r="349" spans="1:17" x14ac:dyDescent="0.2">
      <c r="A349" s="10" t="s">
        <v>819</v>
      </c>
      <c r="B349" s="12">
        <v>250</v>
      </c>
      <c r="D349" s="12">
        <v>250</v>
      </c>
      <c r="E349" s="12" t="str">
        <f>VLOOKUP(A349,Data!E:H,4,FALSE)</f>
        <v>AB</v>
      </c>
      <c r="F349" t="str">
        <f>IF(VLOOKUP(A349,Data!E:P,12,FALSE)=0,"",VLOOKUP(A349,Data!E:P,12,FALSE))</f>
        <v/>
      </c>
      <c r="I349"/>
      <c r="J349"/>
      <c r="K349"/>
      <c r="N349" s="10" t="s">
        <v>632</v>
      </c>
      <c r="O349" s="12"/>
      <c r="P349" s="12">
        <v>300</v>
      </c>
      <c r="Q349" s="12">
        <v>300</v>
      </c>
    </row>
    <row r="350" spans="1:17" x14ac:dyDescent="0.2">
      <c r="A350" s="10" t="s">
        <v>831</v>
      </c>
      <c r="B350" s="12">
        <v>250</v>
      </c>
      <c r="D350" s="12">
        <v>250</v>
      </c>
      <c r="E350" s="12" t="str">
        <f>VLOOKUP(A350,Data!E:H,4,FALSE)</f>
        <v>AB</v>
      </c>
      <c r="F350" t="str">
        <f>IF(VLOOKUP(A350,Data!E:P,12,FALSE)=0,"",VLOOKUP(A350,Data!E:P,12,FALSE))</f>
        <v>Managing Director at Camcor Partners</v>
      </c>
      <c r="I350"/>
      <c r="J350"/>
      <c r="K350"/>
      <c r="N350" s="10" t="s">
        <v>876</v>
      </c>
      <c r="O350" s="12">
        <v>300</v>
      </c>
      <c r="P350" s="12"/>
      <c r="Q350" s="12">
        <v>300</v>
      </c>
    </row>
    <row r="351" spans="1:17" x14ac:dyDescent="0.2">
      <c r="A351" s="10" t="s">
        <v>529</v>
      </c>
      <c r="C351" s="12">
        <v>250</v>
      </c>
      <c r="D351" s="12">
        <v>250</v>
      </c>
      <c r="E351" s="12" t="str">
        <f>VLOOKUP(A351,Data!E:H,4,FALSE)</f>
        <v>ON</v>
      </c>
      <c r="F351" t="str">
        <f>IF(VLOOKUP(A351,Data!E:P,12,FALSE)=0,"",VLOOKUP(A351,Data!E:P,12,FALSE))</f>
        <v/>
      </c>
      <c r="I351"/>
      <c r="J351"/>
      <c r="K351"/>
      <c r="N351" s="10" t="s">
        <v>681</v>
      </c>
      <c r="O351" s="12"/>
      <c r="P351" s="12">
        <v>300</v>
      </c>
      <c r="Q351" s="12">
        <v>300</v>
      </c>
    </row>
    <row r="352" spans="1:17" x14ac:dyDescent="0.2">
      <c r="A352" s="10" t="s">
        <v>511</v>
      </c>
      <c r="C352" s="12">
        <v>250</v>
      </c>
      <c r="D352" s="12">
        <v>250</v>
      </c>
      <c r="E352" s="12" t="str">
        <f>VLOOKUP(A352,Data!E:H,4,FALSE)</f>
        <v>NS</v>
      </c>
      <c r="F352" t="str">
        <f>IF(VLOOKUP(A352,Data!E:P,12,FALSE)=0,"",VLOOKUP(A352,Data!E:P,12,FALSE))</f>
        <v>Director, Parkway Developments Limited</v>
      </c>
      <c r="I352"/>
      <c r="J352"/>
      <c r="K352"/>
      <c r="N352" s="15" t="s">
        <v>1413</v>
      </c>
      <c r="O352" s="12"/>
      <c r="P352" s="12">
        <v>300</v>
      </c>
      <c r="Q352" s="12">
        <v>300</v>
      </c>
    </row>
    <row r="353" spans="1:17" x14ac:dyDescent="0.2">
      <c r="A353" s="10" t="s">
        <v>840</v>
      </c>
      <c r="B353" s="12">
        <v>250</v>
      </c>
      <c r="D353" s="12">
        <v>250</v>
      </c>
      <c r="E353" s="12" t="str">
        <f>VLOOKUP(A353,Data!E:H,4,FALSE)</f>
        <v>AB</v>
      </c>
      <c r="F353" t="str">
        <f>IF(VLOOKUP(A353,Data!E:P,12,FALSE)=0,"",VLOOKUP(A353,Data!E:P,12,FALSE))</f>
        <v>President &amp; CEO, Pinecrest Energy Inc.</v>
      </c>
      <c r="I353"/>
      <c r="J353"/>
      <c r="K353"/>
      <c r="N353" s="10" t="s">
        <v>965</v>
      </c>
      <c r="O353" s="12">
        <v>275</v>
      </c>
      <c r="P353" s="12"/>
      <c r="Q353" s="12">
        <v>275</v>
      </c>
    </row>
    <row r="354" spans="1:17" x14ac:dyDescent="0.2">
      <c r="A354" s="10" t="s">
        <v>811</v>
      </c>
      <c r="B354" s="12">
        <v>250</v>
      </c>
      <c r="D354" s="12">
        <v>250</v>
      </c>
      <c r="E354" s="12" t="str">
        <f>VLOOKUP(A354,Data!E:H,4,FALSE)</f>
        <v>AB</v>
      </c>
      <c r="F354" t="str">
        <f>IF(VLOOKUP(A354,Data!E:P,12,FALSE)=0,"",VLOOKUP(A354,Data!E:P,12,FALSE))</f>
        <v>Oral Surgeon</v>
      </c>
      <c r="I354"/>
      <c r="J354"/>
      <c r="K354"/>
      <c r="N354" s="10" t="s">
        <v>637</v>
      </c>
      <c r="O354" s="12"/>
      <c r="P354" s="12">
        <v>275</v>
      </c>
      <c r="Q354" s="12">
        <v>275</v>
      </c>
    </row>
    <row r="355" spans="1:17" x14ac:dyDescent="0.2">
      <c r="A355" s="10" t="s">
        <v>848</v>
      </c>
      <c r="B355" s="12">
        <v>250</v>
      </c>
      <c r="D355" s="12">
        <v>250</v>
      </c>
      <c r="E355" s="12" t="str">
        <f>VLOOKUP(A355,Data!E:H,4,FALSE)</f>
        <v>MB</v>
      </c>
      <c r="F355" t="str">
        <f>IF(VLOOKUP(A355,Data!E:P,12,FALSE)=0,"",VLOOKUP(A355,Data!E:P,12,FALSE))</f>
        <v/>
      </c>
      <c r="I355"/>
      <c r="J355"/>
      <c r="K355"/>
      <c r="N355" s="10" t="s">
        <v>526</v>
      </c>
      <c r="O355" s="12"/>
      <c r="P355" s="12">
        <v>275</v>
      </c>
      <c r="Q355" s="12">
        <v>275</v>
      </c>
    </row>
    <row r="356" spans="1:17" x14ac:dyDescent="0.2">
      <c r="A356" s="10" t="s">
        <v>829</v>
      </c>
      <c r="B356" s="12">
        <v>250</v>
      </c>
      <c r="D356" s="12">
        <v>250</v>
      </c>
      <c r="E356" s="12" t="str">
        <f>VLOOKUP(A356,Data!E:H,4,FALSE)</f>
        <v>BC</v>
      </c>
      <c r="F356" t="str">
        <f>IF(VLOOKUP(A356,Data!E:P,12,FALSE)=0,"",VLOOKUP(A356,Data!E:P,12,FALSE))</f>
        <v/>
      </c>
      <c r="I356"/>
      <c r="J356"/>
      <c r="K356"/>
      <c r="N356" s="10" t="s">
        <v>507</v>
      </c>
      <c r="O356" s="12"/>
      <c r="P356" s="12">
        <v>275</v>
      </c>
      <c r="Q356" s="12">
        <v>275</v>
      </c>
    </row>
    <row r="357" spans="1:17" x14ac:dyDescent="0.2">
      <c r="A357" s="10" t="s">
        <v>833</v>
      </c>
      <c r="B357" s="12">
        <v>250</v>
      </c>
      <c r="D357" s="12">
        <v>250</v>
      </c>
      <c r="E357" s="12" t="str">
        <f>VLOOKUP(A357,Data!E:H,4,FALSE)</f>
        <v>AB</v>
      </c>
      <c r="F357" t="str">
        <f>IF(VLOOKUP(A357,Data!E:P,12,FALSE)=0,"",VLOOKUP(A357,Data!E:P,12,FALSE))</f>
        <v>Group CFO, Blackburn Marshall Construction (NE) Limited</v>
      </c>
      <c r="I357"/>
      <c r="J357"/>
      <c r="K357"/>
      <c r="N357" s="10" t="s">
        <v>855</v>
      </c>
      <c r="O357" s="12">
        <v>275</v>
      </c>
      <c r="P357" s="12"/>
      <c r="Q357" s="12">
        <v>275</v>
      </c>
    </row>
    <row r="358" spans="1:17" x14ac:dyDescent="0.2">
      <c r="A358" s="10" t="s">
        <v>854</v>
      </c>
      <c r="B358" s="12">
        <v>250</v>
      </c>
      <c r="D358" s="12">
        <v>250</v>
      </c>
      <c r="E358" s="12" t="str">
        <f>VLOOKUP(A358,Data!E:H,4,FALSE)</f>
        <v>ON</v>
      </c>
      <c r="F358" t="str">
        <f>IF(VLOOKUP(A358,Data!E:P,12,FALSE)=0,"",VLOOKUP(A358,Data!E:P,12,FALSE))</f>
        <v>Director, Sound Servant Ministries</v>
      </c>
      <c r="I358"/>
      <c r="J358"/>
      <c r="K358"/>
      <c r="N358" s="10" t="s">
        <v>638</v>
      </c>
      <c r="O358" s="12"/>
      <c r="P358" s="12">
        <v>275</v>
      </c>
      <c r="Q358" s="12">
        <v>275</v>
      </c>
    </row>
    <row r="359" spans="1:17" x14ac:dyDescent="0.2">
      <c r="A359" s="10" t="s">
        <v>1259</v>
      </c>
      <c r="C359" s="12">
        <v>250</v>
      </c>
      <c r="D359" s="12">
        <v>250</v>
      </c>
      <c r="E359" s="12" t="str">
        <f>VLOOKUP(A359,Data!E:H,4,FALSE)</f>
        <v>BC</v>
      </c>
      <c r="F359" t="str">
        <f>IF(VLOOKUP(A359,Data!E:P,12,FALSE)=0,"",VLOOKUP(A359,Data!E:P,12,FALSE))</f>
        <v>Former chair of University of British Columbia's board of governors before resigning after liking posts on Twitter that promoted conspiracy theories and disparaged the Black Lives Matter movement</v>
      </c>
      <c r="I359"/>
      <c r="J359"/>
      <c r="K359"/>
      <c r="N359" s="10" t="s">
        <v>573</v>
      </c>
      <c r="O359" s="12"/>
      <c r="P359" s="12">
        <v>275</v>
      </c>
      <c r="Q359" s="12">
        <v>275</v>
      </c>
    </row>
    <row r="360" spans="1:17" x14ac:dyDescent="0.2">
      <c r="A360" s="10" t="s">
        <v>629</v>
      </c>
      <c r="C360" s="12">
        <v>250</v>
      </c>
      <c r="D360" s="12">
        <v>250</v>
      </c>
      <c r="E360" s="12" t="str">
        <f>VLOOKUP(A360,Data!E:H,4,FALSE)</f>
        <v>AB</v>
      </c>
      <c r="F360" t="str">
        <f>IF(VLOOKUP(A360,Data!E:P,12,FALSE)=0,"",VLOOKUP(A360,Data!E:P,12,FALSE))</f>
        <v/>
      </c>
      <c r="I360"/>
      <c r="J360"/>
      <c r="K360"/>
      <c r="N360" s="10" t="s">
        <v>853</v>
      </c>
      <c r="O360" s="12">
        <v>250.9</v>
      </c>
      <c r="P360" s="12"/>
      <c r="Q360" s="12">
        <v>250.9</v>
      </c>
    </row>
    <row r="361" spans="1:17" x14ac:dyDescent="0.2">
      <c r="A361" s="10" t="s">
        <v>524</v>
      </c>
      <c r="C361" s="12">
        <v>250</v>
      </c>
      <c r="D361" s="12">
        <v>250</v>
      </c>
      <c r="E361" s="12" t="str">
        <f>VLOOKUP(A361,Data!E:H,4,FALSE)</f>
        <v>AB</v>
      </c>
      <c r="F361" t="str">
        <f>IF(VLOOKUP(A361,Data!E:P,12,FALSE)=0,"",VLOOKUP(A361,Data!E:P,12,FALSE))</f>
        <v>Digital Marketing Consultant, Sales Consultant</v>
      </c>
      <c r="I361"/>
      <c r="J361"/>
      <c r="K361"/>
      <c r="N361" s="15" t="s">
        <v>1523</v>
      </c>
      <c r="O361" s="12">
        <v>250.9</v>
      </c>
      <c r="P361" s="12"/>
      <c r="Q361" s="12">
        <v>250.9</v>
      </c>
    </row>
    <row r="362" spans="1:17" x14ac:dyDescent="0.2">
      <c r="A362" s="10" t="s">
        <v>667</v>
      </c>
      <c r="C362" s="12">
        <v>240</v>
      </c>
      <c r="D362" s="12">
        <v>240</v>
      </c>
      <c r="E362" s="12" t="str">
        <f>VLOOKUP(A362,Data!E:H,4,FALSE)</f>
        <v>AB</v>
      </c>
      <c r="F362" t="str">
        <f>IF(VLOOKUP(A362,Data!E:P,12,FALSE)=0,"",VLOOKUP(A362,Data!E:P,12,FALSE))</f>
        <v/>
      </c>
      <c r="I362"/>
      <c r="J362"/>
      <c r="K362"/>
      <c r="N362" s="10" t="s">
        <v>817</v>
      </c>
      <c r="O362" s="12">
        <v>250</v>
      </c>
      <c r="P362" s="12"/>
      <c r="Q362" s="12">
        <v>250</v>
      </c>
    </row>
    <row r="363" spans="1:17" x14ac:dyDescent="0.2">
      <c r="A363" s="10" t="s">
        <v>797</v>
      </c>
      <c r="B363" s="12">
        <v>225</v>
      </c>
      <c r="D363" s="12">
        <v>225</v>
      </c>
      <c r="E363" s="12" t="str">
        <f>VLOOKUP(A363,Data!E:H,4,FALSE)</f>
        <v>AB</v>
      </c>
      <c r="F363" t="str">
        <f>IF(VLOOKUP(A363,Data!E:P,12,FALSE)=0,"",VLOOKUP(A363,Data!E:P,12,FALSE))</f>
        <v>Principal, Intrepid Resources Ltd.</v>
      </c>
      <c r="I363"/>
      <c r="J363"/>
      <c r="K363"/>
      <c r="N363" s="15" t="s">
        <v>1480</v>
      </c>
      <c r="O363" s="12">
        <v>250</v>
      </c>
      <c r="P363" s="12"/>
      <c r="Q363" s="12">
        <v>250</v>
      </c>
    </row>
    <row r="364" spans="1:17" x14ac:dyDescent="0.2">
      <c r="A364" s="10" t="s">
        <v>635</v>
      </c>
      <c r="C364" s="12">
        <v>225</v>
      </c>
      <c r="D364" s="12">
        <v>225</v>
      </c>
      <c r="E364" s="12" t="str">
        <f>VLOOKUP(A364,Data!E:H,4,FALSE)</f>
        <v>ON</v>
      </c>
      <c r="F364" t="str">
        <f>IF(VLOOKUP(A364,Data!E:P,12,FALSE)=0,"",VLOOKUP(A364,Data!E:P,12,FALSE))</f>
        <v/>
      </c>
      <c r="I364"/>
      <c r="J364"/>
      <c r="K364"/>
      <c r="N364" s="10" t="s">
        <v>548</v>
      </c>
      <c r="O364" s="12"/>
      <c r="P364" s="12">
        <v>250</v>
      </c>
      <c r="Q364" s="12">
        <v>250</v>
      </c>
    </row>
    <row r="365" spans="1:17" x14ac:dyDescent="0.2">
      <c r="A365" s="10" t="s">
        <v>673</v>
      </c>
      <c r="C365" s="12">
        <v>225</v>
      </c>
      <c r="D365" s="12">
        <v>225</v>
      </c>
      <c r="E365" s="12" t="str">
        <f>VLOOKUP(A365,Data!E:H,4,FALSE)</f>
        <v>ON</v>
      </c>
      <c r="F365" t="str">
        <f>IF(VLOOKUP(A365,Data!E:P,12,FALSE)=0,"",VLOOKUP(A365,Data!E:P,12,FALSE))</f>
        <v/>
      </c>
      <c r="I365"/>
      <c r="J365"/>
      <c r="K365"/>
      <c r="N365" s="15" t="s">
        <v>1281</v>
      </c>
      <c r="O365" s="12"/>
      <c r="P365" s="12">
        <v>250</v>
      </c>
      <c r="Q365" s="12">
        <v>250</v>
      </c>
    </row>
    <row r="366" spans="1:17" x14ac:dyDescent="0.2">
      <c r="A366" s="10" t="s">
        <v>669</v>
      </c>
      <c r="C366" s="12">
        <v>225</v>
      </c>
      <c r="D366" s="12">
        <v>225</v>
      </c>
      <c r="E366" s="12" t="str">
        <f>VLOOKUP(A366,Data!E:H,4,FALSE)</f>
        <v>BC</v>
      </c>
      <c r="F366" t="str">
        <f>IF(VLOOKUP(A366,Data!E:P,12,FALSE)=0,"",VLOOKUP(A366,Data!E:P,12,FALSE))</f>
        <v/>
      </c>
      <c r="I366"/>
      <c r="J366"/>
      <c r="K366"/>
      <c r="N366" s="10" t="s">
        <v>531</v>
      </c>
      <c r="O366" s="12"/>
      <c r="P366" s="12">
        <v>250</v>
      </c>
      <c r="Q366" s="12">
        <v>250</v>
      </c>
    </row>
    <row r="367" spans="1:17" x14ac:dyDescent="0.2">
      <c r="A367" s="10" t="s">
        <v>666</v>
      </c>
      <c r="C367" s="12">
        <v>225</v>
      </c>
      <c r="D367" s="12">
        <v>225</v>
      </c>
      <c r="E367" s="12" t="str">
        <f>VLOOKUP(A367,Data!E:H,4,FALSE)</f>
        <v>SK</v>
      </c>
      <c r="F367" t="str">
        <f>IF(VLOOKUP(A367,Data!E:P,12,FALSE)=0,"",VLOOKUP(A367,Data!E:P,12,FALSE))</f>
        <v/>
      </c>
      <c r="I367"/>
      <c r="J367"/>
      <c r="K367"/>
      <c r="N367" s="15" t="s">
        <v>1241</v>
      </c>
      <c r="O367" s="12"/>
      <c r="P367" s="12">
        <v>250</v>
      </c>
      <c r="Q367" s="12">
        <v>250</v>
      </c>
    </row>
    <row r="368" spans="1:17" x14ac:dyDescent="0.2">
      <c r="A368" s="10" t="s">
        <v>677</v>
      </c>
      <c r="C368" s="12">
        <v>225</v>
      </c>
      <c r="D368" s="12">
        <v>225</v>
      </c>
      <c r="E368" s="12" t="str">
        <f>VLOOKUP(A368,Data!E:H,4,FALSE)</f>
        <v>NL</v>
      </c>
      <c r="F368" t="str">
        <f>IF(VLOOKUP(A368,Data!E:P,12,FALSE)=0,"",VLOOKUP(A368,Data!E:P,12,FALSE))</f>
        <v/>
      </c>
      <c r="I368"/>
      <c r="J368"/>
      <c r="K368"/>
      <c r="N368" s="10" t="s">
        <v>643</v>
      </c>
      <c r="O368" s="12"/>
      <c r="P368" s="12">
        <v>250</v>
      </c>
      <c r="Q368" s="12">
        <v>250</v>
      </c>
    </row>
    <row r="369" spans="1:17" x14ac:dyDescent="0.2">
      <c r="A369" s="10" t="s">
        <v>670</v>
      </c>
      <c r="C369" s="12">
        <v>225</v>
      </c>
      <c r="D369" s="12">
        <v>225</v>
      </c>
      <c r="E369" s="12" t="str">
        <f>VLOOKUP(A369,Data!E:H,4,FALSE)</f>
        <v>MB</v>
      </c>
      <c r="F369" t="str">
        <f>IF(VLOOKUP(A369,Data!E:P,12,FALSE)=0,"",VLOOKUP(A369,Data!E:P,12,FALSE))</f>
        <v/>
      </c>
      <c r="I369"/>
      <c r="J369"/>
      <c r="K369"/>
      <c r="N369" s="15" t="s">
        <v>1377</v>
      </c>
      <c r="O369" s="12"/>
      <c r="P369" s="12">
        <v>250</v>
      </c>
      <c r="Q369" s="12">
        <v>250</v>
      </c>
    </row>
    <row r="370" spans="1:17" x14ac:dyDescent="0.2">
      <c r="A370" s="10" t="s">
        <v>675</v>
      </c>
      <c r="C370" s="12">
        <v>225</v>
      </c>
      <c r="D370" s="12">
        <v>225</v>
      </c>
      <c r="E370" s="12" t="str">
        <f>VLOOKUP(A370,Data!E:H,4,FALSE)</f>
        <v>MB</v>
      </c>
      <c r="F370" t="str">
        <f>IF(VLOOKUP(A370,Data!E:P,12,FALSE)=0,"",VLOOKUP(A370,Data!E:P,12,FALSE))</f>
        <v/>
      </c>
      <c r="I370"/>
      <c r="J370"/>
      <c r="K370"/>
      <c r="N370" s="10" t="s">
        <v>639</v>
      </c>
      <c r="O370" s="12"/>
      <c r="P370" s="12">
        <v>250</v>
      </c>
      <c r="Q370" s="12">
        <v>250</v>
      </c>
    </row>
    <row r="371" spans="1:17" x14ac:dyDescent="0.2">
      <c r="A371" s="10" t="s">
        <v>798</v>
      </c>
      <c r="B371" s="12">
        <v>225</v>
      </c>
      <c r="D371" s="12">
        <v>225</v>
      </c>
      <c r="E371" s="12" t="str">
        <f>VLOOKUP(A371,Data!E:H,4,FALSE)</f>
        <v>AB</v>
      </c>
      <c r="F371" t="str">
        <f>IF(VLOOKUP(A371,Data!E:P,12,FALSE)=0,"",VLOOKUP(A371,Data!E:P,12,FALSE))</f>
        <v>Instrument/Electrical Project Coordinator, The Dow Chemical Company</v>
      </c>
      <c r="I371"/>
      <c r="J371"/>
      <c r="K371"/>
      <c r="N371" s="15" t="s">
        <v>1370</v>
      </c>
      <c r="O371" s="12"/>
      <c r="P371" s="12">
        <v>250</v>
      </c>
      <c r="Q371" s="12">
        <v>250</v>
      </c>
    </row>
    <row r="372" spans="1:17" x14ac:dyDescent="0.2">
      <c r="A372" s="10" t="s">
        <v>671</v>
      </c>
      <c r="C372" s="12">
        <v>225</v>
      </c>
      <c r="D372" s="12">
        <v>225</v>
      </c>
      <c r="E372" s="12" t="str">
        <f>VLOOKUP(A372,Data!E:H,4,FALSE)</f>
        <v>BC</v>
      </c>
      <c r="F372" t="str">
        <f>IF(VLOOKUP(A372,Data!E:P,12,FALSE)=0,"",VLOOKUP(A372,Data!E:P,12,FALSE))</f>
        <v/>
      </c>
      <c r="I372"/>
      <c r="J372"/>
      <c r="K372"/>
      <c r="N372" s="10" t="s">
        <v>664</v>
      </c>
      <c r="O372" s="12"/>
      <c r="P372" s="12">
        <v>250</v>
      </c>
      <c r="Q372" s="12">
        <v>250</v>
      </c>
    </row>
    <row r="373" spans="1:17" x14ac:dyDescent="0.2">
      <c r="A373" s="10" t="s">
        <v>551</v>
      </c>
      <c r="C373" s="12">
        <v>225</v>
      </c>
      <c r="D373" s="12">
        <v>225</v>
      </c>
      <c r="E373" s="12" t="str">
        <f>VLOOKUP(A373,Data!E:H,4,FALSE)</f>
        <v>SK</v>
      </c>
      <c r="F373" t="str">
        <f>IF(VLOOKUP(A373,Data!E:P,12,FALSE)=0,"",VLOOKUP(A373,Data!E:P,12,FALSE))</f>
        <v/>
      </c>
      <c r="I373"/>
      <c r="J373"/>
      <c r="K373"/>
      <c r="N373" s="15" t="s">
        <v>1404</v>
      </c>
      <c r="O373" s="12"/>
      <c r="P373" s="12">
        <v>250</v>
      </c>
      <c r="Q373" s="12">
        <v>250</v>
      </c>
    </row>
    <row r="374" spans="1:17" x14ac:dyDescent="0.2">
      <c r="A374" s="10" t="s">
        <v>665</v>
      </c>
      <c r="C374" s="12">
        <v>225</v>
      </c>
      <c r="D374" s="12">
        <v>225</v>
      </c>
      <c r="E374" s="12" t="str">
        <f>VLOOKUP(A374,Data!E:H,4,FALSE)</f>
        <v>BC</v>
      </c>
      <c r="F374" t="str">
        <f>IF(VLOOKUP(A374,Data!E:P,12,FALSE)=0,"",VLOOKUP(A374,Data!E:P,12,FALSE))</f>
        <v/>
      </c>
      <c r="I374"/>
      <c r="J374"/>
      <c r="K374"/>
      <c r="N374" s="10" t="s">
        <v>826</v>
      </c>
      <c r="O374" s="12">
        <v>250</v>
      </c>
      <c r="P374" s="12"/>
      <c r="Q374" s="12">
        <v>250</v>
      </c>
    </row>
    <row r="375" spans="1:17" x14ac:dyDescent="0.2">
      <c r="A375" s="10" t="s">
        <v>796</v>
      </c>
      <c r="B375" s="12">
        <v>217.68</v>
      </c>
      <c r="D375" s="12">
        <v>217.68</v>
      </c>
      <c r="E375" s="12" t="str">
        <f>VLOOKUP(A375,Data!E:H,4,FALSE)</f>
        <v>ON</v>
      </c>
      <c r="F375" t="str">
        <f>IF(VLOOKUP(A375,Data!E:P,12,FALSE)=0,"",VLOOKUP(A375,Data!E:P,12,FALSE))</f>
        <v/>
      </c>
      <c r="I375"/>
      <c r="J375"/>
      <c r="K375"/>
      <c r="N375" s="15" t="s">
        <v>1425</v>
      </c>
      <c r="O375" s="12">
        <v>250</v>
      </c>
      <c r="P375" s="12"/>
      <c r="Q375" s="12">
        <v>250</v>
      </c>
    </row>
    <row r="376" spans="1:17" x14ac:dyDescent="0.2">
      <c r="A376" s="10" t="s">
        <v>795</v>
      </c>
      <c r="B376" s="12">
        <v>211.01</v>
      </c>
      <c r="D376" s="12">
        <v>211.01</v>
      </c>
      <c r="E376" s="12" t="str">
        <f>VLOOKUP(A376,Data!E:H,4,FALSE)</f>
        <v>ON</v>
      </c>
      <c r="F376" t="str">
        <f>IF(VLOOKUP(A376,Data!E:P,12,FALSE)=0,"",VLOOKUP(A376,Data!E:P,12,FALSE))</f>
        <v>Associate Portfolio Manager MM Fund, Spartan Fund Management</v>
      </c>
      <c r="I376"/>
      <c r="J376"/>
      <c r="K376"/>
      <c r="N376" s="10" t="s">
        <v>810</v>
      </c>
      <c r="O376" s="12">
        <v>250</v>
      </c>
      <c r="P376" s="12"/>
      <c r="Q376" s="12">
        <v>250</v>
      </c>
    </row>
    <row r="377" spans="1:17" x14ac:dyDescent="0.2">
      <c r="A377" s="10" t="s">
        <v>794</v>
      </c>
      <c r="B377" s="12">
        <v>205</v>
      </c>
      <c r="D377" s="12">
        <v>205</v>
      </c>
      <c r="E377" s="12" t="str">
        <f>VLOOKUP(A377,Data!E:H,4,FALSE)</f>
        <v>AB</v>
      </c>
      <c r="F377" t="str">
        <f>IF(VLOOKUP(A377,Data!E:P,12,FALSE)=0,"",VLOOKUP(A377,Data!E:P,12,FALSE))</f>
        <v/>
      </c>
      <c r="I377"/>
      <c r="J377"/>
      <c r="K377"/>
      <c r="N377" s="10" t="s">
        <v>814</v>
      </c>
      <c r="O377" s="12">
        <v>250</v>
      </c>
      <c r="P377" s="12"/>
      <c r="Q377" s="12">
        <v>250</v>
      </c>
    </row>
    <row r="378" spans="1:17" x14ac:dyDescent="0.2">
      <c r="A378" s="10" t="s">
        <v>692</v>
      </c>
      <c r="C378" s="12">
        <v>200</v>
      </c>
      <c r="D378" s="12">
        <v>200</v>
      </c>
      <c r="E378" s="12" t="str">
        <f>VLOOKUP(A378,Data!E:H,4,FALSE)</f>
        <v>ON</v>
      </c>
      <c r="F378" t="str">
        <f>IF(VLOOKUP(A378,Data!E:P,12,FALSE)=0,"",VLOOKUP(A378,Data!E:P,12,FALSE))</f>
        <v/>
      </c>
      <c r="I378"/>
      <c r="J378"/>
      <c r="K378"/>
      <c r="N378" s="15" t="s">
        <v>1473</v>
      </c>
      <c r="O378" s="12">
        <v>250</v>
      </c>
      <c r="P378" s="12"/>
      <c r="Q378" s="12">
        <v>250</v>
      </c>
    </row>
    <row r="379" spans="1:17" x14ac:dyDescent="0.2">
      <c r="A379" s="10" t="s">
        <v>602</v>
      </c>
      <c r="C379" s="12">
        <v>200</v>
      </c>
      <c r="D379" s="12">
        <v>200</v>
      </c>
      <c r="E379" s="12" t="str">
        <f>VLOOKUP(A379,Data!E:H,4,FALSE)</f>
        <v>BC</v>
      </c>
      <c r="F379" t="str">
        <f>IF(VLOOKUP(A379,Data!E:P,12,FALSE)=0,"",VLOOKUP(A379,Data!E:P,12,FALSE))</f>
        <v/>
      </c>
      <c r="I379"/>
      <c r="J379"/>
      <c r="K379"/>
      <c r="N379" s="10" t="s">
        <v>804</v>
      </c>
      <c r="O379" s="12">
        <v>250</v>
      </c>
      <c r="P379" s="12"/>
      <c r="Q379" s="12">
        <v>250</v>
      </c>
    </row>
    <row r="380" spans="1:17" x14ac:dyDescent="0.2">
      <c r="A380" s="10" t="s">
        <v>705</v>
      </c>
      <c r="C380" s="12">
        <v>200</v>
      </c>
      <c r="D380" s="12">
        <v>200</v>
      </c>
      <c r="E380" s="12" t="str">
        <f>VLOOKUP(A380,Data!E:H,4,FALSE)</f>
        <v>ON</v>
      </c>
      <c r="F380" t="str">
        <f>IF(VLOOKUP(A380,Data!E:P,12,FALSE)=0,"",VLOOKUP(A380,Data!E:P,12,FALSE))</f>
        <v>Assistant Vice President &amp; Team Director, Commercial Financing, First National Financial LP</v>
      </c>
      <c r="I380"/>
      <c r="J380"/>
      <c r="K380"/>
      <c r="N380" s="15" t="s">
        <v>1462</v>
      </c>
      <c r="O380" s="12">
        <v>250</v>
      </c>
      <c r="P380" s="12"/>
      <c r="Q380" s="12">
        <v>250</v>
      </c>
    </row>
    <row r="381" spans="1:17" x14ac:dyDescent="0.2">
      <c r="A381" s="10" t="s">
        <v>701</v>
      </c>
      <c r="C381" s="12">
        <v>200</v>
      </c>
      <c r="D381" s="12">
        <v>200</v>
      </c>
      <c r="E381" s="12" t="str">
        <f>VLOOKUP(A381,Data!E:H,4,FALSE)</f>
        <v>BC</v>
      </c>
      <c r="F381" t="str">
        <f>IF(VLOOKUP(A381,Data!E:P,12,FALSE)=0,"",VLOOKUP(A381,Data!E:P,12,FALSE))</f>
        <v/>
      </c>
      <c r="I381"/>
      <c r="J381"/>
      <c r="K381"/>
      <c r="N381" s="10" t="s">
        <v>803</v>
      </c>
      <c r="O381" s="12">
        <v>250</v>
      </c>
      <c r="P381" s="12"/>
      <c r="Q381" s="12">
        <v>250</v>
      </c>
    </row>
    <row r="382" spans="1:17" x14ac:dyDescent="0.2">
      <c r="A382" s="10" t="s">
        <v>711</v>
      </c>
      <c r="C382" s="12">
        <v>200</v>
      </c>
      <c r="D382" s="12">
        <v>200</v>
      </c>
      <c r="E382" s="12" t="str">
        <f>VLOOKUP(A382,Data!E:H,4,FALSE)</f>
        <v>ON</v>
      </c>
      <c r="F382" t="str">
        <f>IF(VLOOKUP(A382,Data!E:P,12,FALSE)=0,"",VLOOKUP(A382,Data!E:P,12,FALSE))</f>
        <v>Owner, Wild Man Ricing Ltd.</v>
      </c>
      <c r="I382"/>
      <c r="J382"/>
      <c r="K382"/>
      <c r="N382" s="10" t="s">
        <v>527</v>
      </c>
      <c r="O382" s="12"/>
      <c r="P382" s="12">
        <v>250</v>
      </c>
      <c r="Q382" s="12">
        <v>250</v>
      </c>
    </row>
    <row r="383" spans="1:17" x14ac:dyDescent="0.2">
      <c r="A383" s="10" t="s">
        <v>714</v>
      </c>
      <c r="C383" s="12">
        <v>200</v>
      </c>
      <c r="D383" s="12">
        <v>200</v>
      </c>
      <c r="E383" s="12" t="str">
        <f>VLOOKUP(A383,Data!E:H,4,FALSE)</f>
        <v>SK</v>
      </c>
      <c r="F383" t="str">
        <f>IF(VLOOKUP(A383,Data!E:P,12,FALSE)=0,"",VLOOKUP(A383,Data!E:P,12,FALSE))</f>
        <v/>
      </c>
      <c r="I383"/>
      <c r="J383"/>
      <c r="K383"/>
      <c r="N383" s="10" t="s">
        <v>532</v>
      </c>
      <c r="O383" s="12"/>
      <c r="P383" s="12">
        <v>250</v>
      </c>
      <c r="Q383" s="12">
        <v>250</v>
      </c>
    </row>
    <row r="384" spans="1:17" x14ac:dyDescent="0.2">
      <c r="A384" s="10" t="s">
        <v>587</v>
      </c>
      <c r="C384" s="12">
        <v>200</v>
      </c>
      <c r="D384" s="12">
        <v>200</v>
      </c>
      <c r="E384" s="12" t="str">
        <f>VLOOKUP(A384,Data!E:H,4,FALSE)</f>
        <v>ON</v>
      </c>
      <c r="F384" t="str">
        <f>IF(VLOOKUP(A384,Data!E:P,12,FALSE)=0,"",VLOOKUP(A384,Data!E:P,12,FALSE))</f>
        <v>Renfrew County Lawyer</v>
      </c>
      <c r="I384"/>
      <c r="J384"/>
      <c r="K384"/>
      <c r="N384" s="15" t="s">
        <v>1250</v>
      </c>
      <c r="O384" s="12"/>
      <c r="P384" s="12">
        <v>250</v>
      </c>
      <c r="Q384" s="12">
        <v>250</v>
      </c>
    </row>
    <row r="385" spans="1:17" x14ac:dyDescent="0.2">
      <c r="A385" s="10" t="s">
        <v>575</v>
      </c>
      <c r="C385" s="12">
        <v>200</v>
      </c>
      <c r="D385" s="12">
        <v>200</v>
      </c>
      <c r="E385" s="12" t="str">
        <f>VLOOKUP(A385,Data!E:H,4,FALSE)</f>
        <v>ON</v>
      </c>
      <c r="F385" t="str">
        <f>IF(VLOOKUP(A385,Data!E:P,12,FALSE)=0,"",VLOOKUP(A385,Data!E:P,12,FALSE))</f>
        <v/>
      </c>
      <c r="I385"/>
      <c r="J385"/>
      <c r="K385"/>
      <c r="N385" s="10" t="s">
        <v>802</v>
      </c>
      <c r="O385" s="12">
        <v>250</v>
      </c>
      <c r="P385" s="12"/>
      <c r="Q385" s="12">
        <v>250</v>
      </c>
    </row>
    <row r="386" spans="1:17" x14ac:dyDescent="0.2">
      <c r="A386" s="10" t="s">
        <v>562</v>
      </c>
      <c r="C386" s="12">
        <v>200</v>
      </c>
      <c r="D386" s="12">
        <v>200</v>
      </c>
      <c r="E386" s="12" t="str">
        <f>VLOOKUP(A386,Data!E:H,4,FALSE)</f>
        <v>AB</v>
      </c>
      <c r="F386" t="str">
        <f>IF(VLOOKUP(A386,Data!E:P,12,FALSE)=0,"",VLOOKUP(A386,Data!E:P,12,FALSE))</f>
        <v/>
      </c>
      <c r="I386"/>
      <c r="J386"/>
      <c r="K386"/>
      <c r="N386" s="10" t="s">
        <v>533</v>
      </c>
      <c r="O386" s="12"/>
      <c r="P386" s="12">
        <v>250</v>
      </c>
      <c r="Q386" s="12">
        <v>250</v>
      </c>
    </row>
    <row r="387" spans="1:17" x14ac:dyDescent="0.2">
      <c r="A387" s="10" t="s">
        <v>704</v>
      </c>
      <c r="C387" s="12">
        <v>200</v>
      </c>
      <c r="D387" s="12">
        <v>200</v>
      </c>
      <c r="E387" s="12" t="str">
        <f>VLOOKUP(A387,Data!E:H,4,FALSE)</f>
        <v>ON</v>
      </c>
      <c r="F387" t="str">
        <f>IF(VLOOKUP(A387,Data!E:P,12,FALSE)=0,"",VLOOKUP(A387,Data!E:P,12,FALSE))</f>
        <v>Partner, Goodman &amp; Griffin</v>
      </c>
      <c r="I387"/>
      <c r="J387"/>
      <c r="K387"/>
      <c r="N387" s="15" t="s">
        <v>1659</v>
      </c>
      <c r="O387" s="12"/>
      <c r="P387" s="12">
        <v>250</v>
      </c>
      <c r="Q387" s="12">
        <v>250</v>
      </c>
    </row>
    <row r="388" spans="1:17" x14ac:dyDescent="0.2">
      <c r="A388" s="10" t="s">
        <v>589</v>
      </c>
      <c r="C388" s="12">
        <v>200</v>
      </c>
      <c r="D388" s="12">
        <v>200</v>
      </c>
      <c r="E388" s="12" t="str">
        <f>VLOOKUP(A388,Data!E:H,4,FALSE)</f>
        <v>BC</v>
      </c>
      <c r="F388" t="str">
        <f>IF(VLOOKUP(A388,Data!E:P,12,FALSE)=0,"",VLOOKUP(A388,Data!E:P,12,FALSE))</f>
        <v/>
      </c>
      <c r="I388"/>
      <c r="J388"/>
      <c r="K388"/>
      <c r="N388" s="10" t="s">
        <v>644</v>
      </c>
      <c r="O388" s="12"/>
      <c r="P388" s="12">
        <v>250</v>
      </c>
      <c r="Q388" s="12">
        <v>250</v>
      </c>
    </row>
    <row r="389" spans="1:17" x14ac:dyDescent="0.2">
      <c r="A389" s="10" t="s">
        <v>576</v>
      </c>
      <c r="C389" s="12">
        <v>200</v>
      </c>
      <c r="D389" s="12">
        <v>200</v>
      </c>
      <c r="E389" s="12" t="str">
        <f>VLOOKUP(A389,Data!E:H,4,FALSE)</f>
        <v>AB</v>
      </c>
      <c r="F389" t="str">
        <f>IF(VLOOKUP(A389,Data!E:P,12,FALSE)=0,"",VLOOKUP(A389,Data!E:P,12,FALSE))</f>
        <v/>
      </c>
      <c r="I389"/>
      <c r="J389"/>
      <c r="K389"/>
      <c r="N389" s="10" t="s">
        <v>657</v>
      </c>
      <c r="O389" s="12"/>
      <c r="P389" s="12">
        <v>250</v>
      </c>
      <c r="Q389" s="12">
        <v>250</v>
      </c>
    </row>
    <row r="390" spans="1:17" x14ac:dyDescent="0.2">
      <c r="A390" s="10" t="s">
        <v>585</v>
      </c>
      <c r="C390" s="12">
        <v>200</v>
      </c>
      <c r="D390" s="12">
        <v>200</v>
      </c>
      <c r="E390" s="12" t="str">
        <f>VLOOKUP(A390,Data!E:H,4,FALSE)</f>
        <v>MB</v>
      </c>
      <c r="F390" t="str">
        <f>IF(VLOOKUP(A390,Data!E:P,12,FALSE)=0,"",VLOOKUP(A390,Data!E:P,12,FALSE))</f>
        <v/>
      </c>
      <c r="I390"/>
      <c r="J390"/>
      <c r="K390"/>
      <c r="N390" s="10" t="s">
        <v>648</v>
      </c>
      <c r="O390" s="12"/>
      <c r="P390" s="12">
        <v>250</v>
      </c>
      <c r="Q390" s="12">
        <v>250</v>
      </c>
    </row>
    <row r="391" spans="1:17" x14ac:dyDescent="0.2">
      <c r="A391" s="10" t="s">
        <v>715</v>
      </c>
      <c r="C391" s="12">
        <v>200</v>
      </c>
      <c r="D391" s="12">
        <v>200</v>
      </c>
      <c r="E391" s="12" t="str">
        <f>VLOOKUP(A391,Data!E:H,4,FALSE)</f>
        <v>AB</v>
      </c>
      <c r="F391" t="str">
        <f>IF(VLOOKUP(A391,Data!E:P,12,FALSE)=0,"",VLOOKUP(A391,Data!E:P,12,FALSE))</f>
        <v/>
      </c>
      <c r="I391"/>
      <c r="J391"/>
      <c r="K391"/>
      <c r="N391" s="15" t="s">
        <v>1383</v>
      </c>
      <c r="O391" s="12"/>
      <c r="P391" s="12">
        <v>250</v>
      </c>
      <c r="Q391" s="12">
        <v>250</v>
      </c>
    </row>
    <row r="392" spans="1:17" x14ac:dyDescent="0.2">
      <c r="A392" s="10" t="s">
        <v>688</v>
      </c>
      <c r="C392" s="12">
        <v>200</v>
      </c>
      <c r="D392" s="12">
        <v>200</v>
      </c>
      <c r="E392" s="12" t="str">
        <f>VLOOKUP(A392,Data!E:H,4,FALSE)</f>
        <v>ON</v>
      </c>
      <c r="F392" t="str">
        <f>IF(VLOOKUP(A392,Data!E:P,12,FALSE)=0,"",VLOOKUP(A392,Data!E:P,12,FALSE))</f>
        <v/>
      </c>
      <c r="I392"/>
      <c r="J392"/>
      <c r="K392"/>
      <c r="N392" s="10" t="s">
        <v>658</v>
      </c>
      <c r="O392" s="12"/>
      <c r="P392" s="12">
        <v>250</v>
      </c>
      <c r="Q392" s="12">
        <v>250</v>
      </c>
    </row>
    <row r="393" spans="1:17" x14ac:dyDescent="0.2">
      <c r="A393" s="10" t="s">
        <v>719</v>
      </c>
      <c r="C393" s="12">
        <v>200</v>
      </c>
      <c r="D393" s="12">
        <v>200</v>
      </c>
      <c r="E393" s="12" t="str">
        <f>VLOOKUP(A393,Data!E:H,4,FALSE)</f>
        <v>AB</v>
      </c>
      <c r="F393" t="str">
        <f>IF(VLOOKUP(A393,Data!E:P,12,FALSE)=0,"",VLOOKUP(A393,Data!E:P,12,FALSE))</f>
        <v/>
      </c>
      <c r="I393"/>
      <c r="J393"/>
      <c r="K393"/>
      <c r="N393" s="10" t="s">
        <v>509</v>
      </c>
      <c r="O393" s="12"/>
      <c r="P393" s="12">
        <v>250</v>
      </c>
      <c r="Q393" s="12">
        <v>250</v>
      </c>
    </row>
    <row r="394" spans="1:17" x14ac:dyDescent="0.2">
      <c r="A394" s="10" t="s">
        <v>723</v>
      </c>
      <c r="C394" s="12">
        <v>200</v>
      </c>
      <c r="D394" s="12">
        <v>200</v>
      </c>
      <c r="E394" s="12" t="str">
        <f>VLOOKUP(A394,Data!E:H,4,FALSE)</f>
        <v>AB</v>
      </c>
      <c r="F394" t="str">
        <f>IF(VLOOKUP(A394,Data!E:P,12,FALSE)=0,"",VLOOKUP(A394,Data!E:P,12,FALSE))</f>
        <v/>
      </c>
      <c r="I394"/>
      <c r="J394"/>
      <c r="K394"/>
      <c r="N394" s="15" t="s">
        <v>1220</v>
      </c>
      <c r="O394" s="12"/>
      <c r="P394" s="12">
        <v>250</v>
      </c>
      <c r="Q394" s="12">
        <v>250</v>
      </c>
    </row>
    <row r="395" spans="1:17" x14ac:dyDescent="0.2">
      <c r="A395" s="10" t="s">
        <v>686</v>
      </c>
      <c r="C395" s="12">
        <v>200</v>
      </c>
      <c r="D395" s="12">
        <v>200</v>
      </c>
      <c r="E395" s="12" t="str">
        <f>VLOOKUP(A395,Data!E:H,4,FALSE)</f>
        <v>ON</v>
      </c>
      <c r="F395" t="str">
        <f>IF(VLOOKUP(A395,Data!E:P,12,FALSE)=0,"",VLOOKUP(A395,Data!E:P,12,FALSE))</f>
        <v/>
      </c>
      <c r="I395"/>
      <c r="J395"/>
      <c r="K395"/>
      <c r="N395" s="10" t="s">
        <v>852</v>
      </c>
      <c r="O395" s="12">
        <v>250</v>
      </c>
      <c r="P395" s="12"/>
      <c r="Q395" s="12">
        <v>250</v>
      </c>
    </row>
    <row r="396" spans="1:17" x14ac:dyDescent="0.2">
      <c r="A396" s="10" t="s">
        <v>720</v>
      </c>
      <c r="C396" s="12">
        <v>200</v>
      </c>
      <c r="D396" s="12">
        <v>200</v>
      </c>
      <c r="E396" s="12" t="str">
        <f>VLOOKUP(A396,Data!E:H,4,FALSE)</f>
        <v>SK</v>
      </c>
      <c r="F396" t="str">
        <f>IF(VLOOKUP(A396,Data!E:P,12,FALSE)=0,"",VLOOKUP(A396,Data!E:P,12,FALSE))</f>
        <v/>
      </c>
      <c r="I396"/>
      <c r="J396"/>
      <c r="K396"/>
      <c r="N396" s="10" t="s">
        <v>838</v>
      </c>
      <c r="O396" s="12">
        <v>250</v>
      </c>
      <c r="P396" s="12"/>
      <c r="Q396" s="12">
        <v>250</v>
      </c>
    </row>
    <row r="397" spans="1:17" x14ac:dyDescent="0.2">
      <c r="A397" s="10" t="s">
        <v>693</v>
      </c>
      <c r="C397" s="12">
        <v>200</v>
      </c>
      <c r="D397" s="12">
        <v>200</v>
      </c>
      <c r="E397" s="12" t="str">
        <f>VLOOKUP(A397,Data!E:H,4,FALSE)</f>
        <v>AB</v>
      </c>
      <c r="F397" t="str">
        <f>IF(VLOOKUP(A397,Data!E:P,12,FALSE)=0,"",VLOOKUP(A397,Data!E:P,12,FALSE))</f>
        <v>Energy37 Consulting Inc.</v>
      </c>
      <c r="I397"/>
      <c r="J397"/>
      <c r="K397"/>
      <c r="N397" s="15" t="s">
        <v>1509</v>
      </c>
      <c r="O397" s="12">
        <v>250</v>
      </c>
      <c r="P397" s="12"/>
      <c r="Q397" s="12">
        <v>250</v>
      </c>
    </row>
    <row r="398" spans="1:17" x14ac:dyDescent="0.2">
      <c r="A398" s="10" t="s">
        <v>724</v>
      </c>
      <c r="C398" s="12">
        <v>200</v>
      </c>
      <c r="D398" s="12">
        <v>200</v>
      </c>
      <c r="E398" s="12" t="str">
        <f>VLOOKUP(A398,Data!E:H,4,FALSE)</f>
        <v>AB</v>
      </c>
      <c r="F398" t="str">
        <f>IF(VLOOKUP(A398,Data!E:P,12,FALSE)=0,"",VLOOKUP(A398,Data!E:P,12,FALSE))</f>
        <v>Former Director, AlbertInvest Capital Corporation (Dissolved)</v>
      </c>
      <c r="I398"/>
      <c r="J398"/>
      <c r="K398"/>
      <c r="N398" s="10" t="s">
        <v>815</v>
      </c>
      <c r="O398" s="12">
        <v>250</v>
      </c>
      <c r="P398" s="12"/>
      <c r="Q398" s="12">
        <v>250</v>
      </c>
    </row>
    <row r="399" spans="1:17" x14ac:dyDescent="0.2">
      <c r="A399" s="10" t="s">
        <v>631</v>
      </c>
      <c r="C399" s="12">
        <v>200</v>
      </c>
      <c r="D399" s="12">
        <v>200</v>
      </c>
      <c r="E399" s="12" t="str">
        <f>VLOOKUP(A399,Data!E:H,4,FALSE)</f>
        <v>BC</v>
      </c>
      <c r="F399" t="str">
        <f>IF(VLOOKUP(A399,Data!E:P,12,FALSE)=0,"",VLOOKUP(A399,Data!E:P,12,FALSE))</f>
        <v/>
      </c>
      <c r="I399"/>
      <c r="J399"/>
      <c r="K399"/>
      <c r="N399" s="15" t="s">
        <v>1476</v>
      </c>
      <c r="O399" s="12">
        <v>250</v>
      </c>
      <c r="P399" s="12"/>
      <c r="Q399" s="12">
        <v>250</v>
      </c>
    </row>
    <row r="400" spans="1:17" x14ac:dyDescent="0.2">
      <c r="A400" s="10" t="s">
        <v>611</v>
      </c>
      <c r="C400" s="12">
        <v>200</v>
      </c>
      <c r="D400" s="12">
        <v>200</v>
      </c>
      <c r="E400" s="12" t="str">
        <f>VLOOKUP(A400,Data!E:H,4,FALSE)</f>
        <v>AB</v>
      </c>
      <c r="F400" t="str">
        <f>IF(VLOOKUP(A400,Data!E:P,12,FALSE)=0,"",VLOOKUP(A400,Data!E:P,12,FALSE))</f>
        <v/>
      </c>
      <c r="I400"/>
      <c r="J400"/>
      <c r="K400"/>
      <c r="N400" s="10" t="s">
        <v>641</v>
      </c>
      <c r="O400" s="12"/>
      <c r="P400" s="12">
        <v>250</v>
      </c>
      <c r="Q400" s="12">
        <v>250</v>
      </c>
    </row>
    <row r="401" spans="1:17" x14ac:dyDescent="0.2">
      <c r="A401" s="10" t="s">
        <v>566</v>
      </c>
      <c r="C401" s="12">
        <v>200</v>
      </c>
      <c r="D401" s="12">
        <v>200</v>
      </c>
      <c r="E401" s="12" t="str">
        <f>VLOOKUP(A401,Data!E:H,4,FALSE)</f>
        <v>ON</v>
      </c>
      <c r="F401" t="str">
        <f>IF(VLOOKUP(A401,Data!E:P,12,FALSE)=0,"",VLOOKUP(A401,Data!E:P,12,FALSE))</f>
        <v/>
      </c>
      <c r="I401"/>
      <c r="J401"/>
      <c r="K401"/>
      <c r="N401" s="15" t="s">
        <v>1373</v>
      </c>
      <c r="O401" s="12"/>
      <c r="P401" s="12">
        <v>250</v>
      </c>
      <c r="Q401" s="12">
        <v>250</v>
      </c>
    </row>
    <row r="402" spans="1:17" x14ac:dyDescent="0.2">
      <c r="A402" s="10" t="s">
        <v>618</v>
      </c>
      <c r="C402" s="12">
        <v>200</v>
      </c>
      <c r="D402" s="12">
        <v>200</v>
      </c>
      <c r="E402" s="12" t="str">
        <f>VLOOKUP(A402,Data!E:H,4,FALSE)</f>
        <v>AB</v>
      </c>
      <c r="F402" t="str">
        <f>IF(VLOOKUP(A402,Data!E:P,12,FALSE)=0,"",VLOOKUP(A402,Data!E:P,12,FALSE))</f>
        <v>CFO &amp; VP-Fin at Compton Petroleum Corporation</v>
      </c>
      <c r="I402"/>
      <c r="J402"/>
      <c r="K402"/>
      <c r="N402" s="10" t="s">
        <v>800</v>
      </c>
      <c r="O402" s="12">
        <v>250</v>
      </c>
      <c r="P402" s="12"/>
      <c r="Q402" s="12">
        <v>250</v>
      </c>
    </row>
    <row r="403" spans="1:17" x14ac:dyDescent="0.2">
      <c r="A403" s="10" t="s">
        <v>580</v>
      </c>
      <c r="C403" s="12">
        <v>200</v>
      </c>
      <c r="D403" s="12">
        <v>200</v>
      </c>
      <c r="E403" s="12" t="str">
        <f>VLOOKUP(A403,Data!E:H,4,FALSE)</f>
        <v>BC</v>
      </c>
      <c r="F403" t="str">
        <f>IF(VLOOKUP(A403,Data!E:P,12,FALSE)=0,"",VLOOKUP(A403,Data!E:P,12,FALSE))</f>
        <v/>
      </c>
      <c r="I403"/>
      <c r="J403"/>
      <c r="K403"/>
      <c r="N403" s="10" t="s">
        <v>522</v>
      </c>
      <c r="O403" s="12"/>
      <c r="P403" s="12">
        <v>250</v>
      </c>
      <c r="Q403" s="12">
        <v>250</v>
      </c>
    </row>
    <row r="404" spans="1:17" x14ac:dyDescent="0.2">
      <c r="A404" s="10" t="s">
        <v>709</v>
      </c>
      <c r="C404" s="12">
        <v>200</v>
      </c>
      <c r="D404" s="12">
        <v>200</v>
      </c>
      <c r="E404" s="12" t="str">
        <f>VLOOKUP(A404,Data!E:H,4,FALSE)</f>
        <v>BC</v>
      </c>
      <c r="F404" t="str">
        <f>IF(VLOOKUP(A404,Data!E:P,12,FALSE)=0,"",VLOOKUP(A404,Data!E:P,12,FALSE))</f>
        <v/>
      </c>
      <c r="I404"/>
      <c r="J404"/>
      <c r="K404"/>
      <c r="N404" s="10" t="s">
        <v>517</v>
      </c>
      <c r="O404" s="12"/>
      <c r="P404" s="12">
        <v>250</v>
      </c>
      <c r="Q404" s="12">
        <v>250</v>
      </c>
    </row>
    <row r="405" spans="1:17" x14ac:dyDescent="0.2">
      <c r="A405" s="10" t="s">
        <v>581</v>
      </c>
      <c r="C405" s="12">
        <v>200</v>
      </c>
      <c r="D405" s="12">
        <v>200</v>
      </c>
      <c r="E405" s="12" t="str">
        <f>VLOOKUP(A405,Data!E:H,4,FALSE)</f>
        <v>ON</v>
      </c>
      <c r="F405" t="str">
        <f>IF(VLOOKUP(A405,Data!E:P,12,FALSE)=0,"",VLOOKUP(A405,Data!E:P,12,FALSE))</f>
        <v/>
      </c>
      <c r="I405"/>
      <c r="J405"/>
      <c r="K405"/>
      <c r="N405" s="15" t="s">
        <v>1233</v>
      </c>
      <c r="O405" s="12"/>
      <c r="P405" s="12">
        <v>250</v>
      </c>
      <c r="Q405" s="12">
        <v>250</v>
      </c>
    </row>
    <row r="406" spans="1:17" x14ac:dyDescent="0.2">
      <c r="A406" s="10" t="s">
        <v>707</v>
      </c>
      <c r="C406" s="12">
        <v>200</v>
      </c>
      <c r="D406" s="12">
        <v>200</v>
      </c>
      <c r="E406" s="12" t="str">
        <f>VLOOKUP(A406,Data!E:H,4,FALSE)</f>
        <v>MB</v>
      </c>
      <c r="F406" t="str">
        <f>IF(VLOOKUP(A406,Data!E:P,12,FALSE)=0,"",VLOOKUP(A406,Data!E:P,12,FALSE))</f>
        <v/>
      </c>
      <c r="I406"/>
      <c r="J406"/>
      <c r="K406"/>
      <c r="N406" s="10" t="s">
        <v>850</v>
      </c>
      <c r="O406" s="12">
        <v>250</v>
      </c>
      <c r="P406" s="12"/>
      <c r="Q406" s="12">
        <v>250</v>
      </c>
    </row>
    <row r="407" spans="1:17" x14ac:dyDescent="0.2">
      <c r="A407" s="10" t="s">
        <v>685</v>
      </c>
      <c r="C407" s="12">
        <v>200</v>
      </c>
      <c r="D407" s="12">
        <v>200</v>
      </c>
      <c r="E407" s="12" t="str">
        <f>VLOOKUP(A407,Data!E:H,4,FALSE)</f>
        <v>BC</v>
      </c>
      <c r="F407" t="str">
        <f>IF(VLOOKUP(A407,Data!E:P,12,FALSE)=0,"",VLOOKUP(A407,Data!E:P,12,FALSE))</f>
        <v/>
      </c>
      <c r="I407"/>
      <c r="J407"/>
      <c r="K407"/>
      <c r="N407" s="15" t="s">
        <v>1519</v>
      </c>
      <c r="O407" s="12">
        <v>250</v>
      </c>
      <c r="P407" s="12"/>
      <c r="Q407" s="12">
        <v>250</v>
      </c>
    </row>
    <row r="408" spans="1:17" x14ac:dyDescent="0.2">
      <c r="A408" s="10" t="s">
        <v>626</v>
      </c>
      <c r="C408" s="12">
        <v>200</v>
      </c>
      <c r="D408" s="12">
        <v>200</v>
      </c>
      <c r="E408" s="12" t="str">
        <f>VLOOKUP(A408,Data!E:H,4,FALSE)</f>
        <v>AB</v>
      </c>
      <c r="F408" t="str">
        <f>IF(VLOOKUP(A408,Data!E:P,12,FALSE)=0,"",VLOOKUP(A408,Data!E:P,12,FALSE))</f>
        <v/>
      </c>
      <c r="I408"/>
      <c r="J408"/>
      <c r="K408"/>
      <c r="N408" s="10" t="s">
        <v>536</v>
      </c>
      <c r="O408" s="12"/>
      <c r="P408" s="12">
        <v>250</v>
      </c>
      <c r="Q408" s="12">
        <v>250</v>
      </c>
    </row>
    <row r="409" spans="1:17" x14ac:dyDescent="0.2">
      <c r="A409" s="10" t="s">
        <v>680</v>
      </c>
      <c r="C409" s="12">
        <v>200</v>
      </c>
      <c r="D409" s="12">
        <v>200</v>
      </c>
      <c r="E409" s="12" t="str">
        <f>VLOOKUP(A409,Data!E:H,4,FALSE)</f>
        <v>ON</v>
      </c>
      <c r="F409" t="str">
        <f>IF(VLOOKUP(A409,Data!E:P,12,FALSE)=0,"",VLOOKUP(A409,Data!E:P,12,FALSE))</f>
        <v/>
      </c>
      <c r="I409"/>
      <c r="J409"/>
      <c r="K409"/>
      <c r="N409" s="15" t="s">
        <v>1255</v>
      </c>
      <c r="O409" s="12"/>
      <c r="P409" s="12">
        <v>250</v>
      </c>
      <c r="Q409" s="12">
        <v>250</v>
      </c>
    </row>
    <row r="410" spans="1:17" x14ac:dyDescent="0.2">
      <c r="A410" s="10" t="s">
        <v>700</v>
      </c>
      <c r="C410" s="12">
        <v>200</v>
      </c>
      <c r="D410" s="12">
        <v>200</v>
      </c>
      <c r="E410" s="12" t="str">
        <f>VLOOKUP(A410,Data!E:H,4,FALSE)</f>
        <v>BC</v>
      </c>
      <c r="F410" t="str">
        <f>IF(VLOOKUP(A410,Data!E:P,12,FALSE)=0,"",VLOOKUP(A410,Data!E:P,12,FALSE))</f>
        <v/>
      </c>
      <c r="I410"/>
      <c r="J410"/>
      <c r="K410"/>
      <c r="N410" s="10" t="s">
        <v>823</v>
      </c>
      <c r="O410" s="12">
        <v>250</v>
      </c>
      <c r="P410" s="12"/>
      <c r="Q410" s="12">
        <v>250</v>
      </c>
    </row>
    <row r="411" spans="1:17" x14ac:dyDescent="0.2">
      <c r="A411" s="10" t="s">
        <v>708</v>
      </c>
      <c r="C411" s="12">
        <v>200</v>
      </c>
      <c r="D411" s="12">
        <v>200</v>
      </c>
      <c r="E411" s="12" t="str">
        <f>VLOOKUP(A411,Data!E:H,4,FALSE)</f>
        <v>ON</v>
      </c>
      <c r="F411" t="str">
        <f>IF(VLOOKUP(A411,Data!E:P,12,FALSE)=0,"",VLOOKUP(A411,Data!E:P,12,FALSE))</f>
        <v>Art Director, InPrint Copy &amp; Signs</v>
      </c>
      <c r="I411"/>
      <c r="J411"/>
      <c r="K411"/>
      <c r="N411" s="10" t="s">
        <v>651</v>
      </c>
      <c r="O411" s="12"/>
      <c r="P411" s="12">
        <v>250</v>
      </c>
      <c r="Q411" s="12">
        <v>250</v>
      </c>
    </row>
    <row r="412" spans="1:17" x14ac:dyDescent="0.2">
      <c r="A412" s="10" t="s">
        <v>593</v>
      </c>
      <c r="C412" s="12">
        <v>200</v>
      </c>
      <c r="D412" s="12">
        <v>200</v>
      </c>
      <c r="E412" s="12" t="str">
        <f>VLOOKUP(A412,Data!E:H,4,FALSE)</f>
        <v>BC</v>
      </c>
      <c r="F412" t="str">
        <f>IF(VLOOKUP(A412,Data!E:P,12,FALSE)=0,"",VLOOKUP(A412,Data!E:P,12,FALSE))</f>
        <v/>
      </c>
      <c r="I412"/>
      <c r="J412"/>
      <c r="K412"/>
      <c r="N412" s="10" t="s">
        <v>718</v>
      </c>
      <c r="O412" s="12"/>
      <c r="P412" s="12">
        <v>250</v>
      </c>
      <c r="Q412" s="12">
        <v>250</v>
      </c>
    </row>
    <row r="413" spans="1:17" x14ac:dyDescent="0.2">
      <c r="A413" s="10" t="s">
        <v>702</v>
      </c>
      <c r="C413" s="12">
        <v>200</v>
      </c>
      <c r="D413" s="12">
        <v>200</v>
      </c>
      <c r="E413" s="12" t="str">
        <f>VLOOKUP(A413,Data!E:H,4,FALSE)</f>
        <v>BC</v>
      </c>
      <c r="F413" t="str">
        <f>IF(VLOOKUP(A413,Data!E:P,12,FALSE)=0,"",VLOOKUP(A413,Data!E:P,12,FALSE))</f>
        <v/>
      </c>
      <c r="I413"/>
      <c r="J413"/>
      <c r="K413"/>
      <c r="N413" s="15" t="s">
        <v>1444</v>
      </c>
      <c r="O413" s="12"/>
      <c r="P413" s="12">
        <v>250</v>
      </c>
      <c r="Q413" s="12">
        <v>250</v>
      </c>
    </row>
    <row r="414" spans="1:17" x14ac:dyDescent="0.2">
      <c r="A414" s="10" t="s">
        <v>564</v>
      </c>
      <c r="C414" s="12">
        <v>200</v>
      </c>
      <c r="D414" s="12">
        <v>200</v>
      </c>
      <c r="E414" s="12" t="str">
        <f>VLOOKUP(A414,Data!E:H,4,FALSE)</f>
        <v>ON</v>
      </c>
      <c r="F414" t="str">
        <f>IF(VLOOKUP(A414,Data!E:P,12,FALSE)=0,"",VLOOKUP(A414,Data!E:P,12,FALSE))</f>
        <v/>
      </c>
      <c r="I414"/>
      <c r="J414"/>
      <c r="K414"/>
      <c r="N414" s="10" t="s">
        <v>537</v>
      </c>
      <c r="O414" s="12"/>
      <c r="P414" s="12">
        <v>250</v>
      </c>
      <c r="Q414" s="12">
        <v>250</v>
      </c>
    </row>
    <row r="415" spans="1:17" x14ac:dyDescent="0.2">
      <c r="A415" s="10" t="s">
        <v>553</v>
      </c>
      <c r="C415" s="12">
        <v>200</v>
      </c>
      <c r="D415" s="12">
        <v>200</v>
      </c>
      <c r="E415" s="12" t="str">
        <f>VLOOKUP(A415,Data!E:H,4,FALSE)</f>
        <v>AB</v>
      </c>
      <c r="F415" t="str">
        <f>IF(VLOOKUP(A415,Data!E:P,12,FALSE)=0,"",VLOOKUP(A415,Data!E:P,12,FALSE))</f>
        <v>Owner, CDM Direct Mail</v>
      </c>
      <c r="I415"/>
      <c r="J415"/>
      <c r="K415"/>
      <c r="N415" s="10" t="s">
        <v>799</v>
      </c>
      <c r="O415" s="12">
        <v>250</v>
      </c>
      <c r="P415" s="12"/>
      <c r="Q415" s="12">
        <v>250</v>
      </c>
    </row>
    <row r="416" spans="1:17" x14ac:dyDescent="0.2">
      <c r="A416" s="10" t="s">
        <v>697</v>
      </c>
      <c r="C416" s="12">
        <v>200</v>
      </c>
      <c r="D416" s="12">
        <v>200</v>
      </c>
      <c r="E416" s="12" t="str">
        <f>VLOOKUP(A416,Data!E:H,4,FALSE)</f>
        <v>NB</v>
      </c>
      <c r="F416" t="str">
        <f>IF(VLOOKUP(A416,Data!E:P,12,FALSE)=0,"",VLOOKUP(A416,Data!E:P,12,FALSE))</f>
        <v/>
      </c>
      <c r="I416"/>
      <c r="J416"/>
      <c r="K416"/>
      <c r="N416" s="15" t="s">
        <v>1459</v>
      </c>
      <c r="O416" s="12">
        <v>250</v>
      </c>
      <c r="P416" s="12"/>
      <c r="Q416" s="12">
        <v>250</v>
      </c>
    </row>
    <row r="417" spans="1:17" x14ac:dyDescent="0.2">
      <c r="A417" s="10" t="s">
        <v>731</v>
      </c>
      <c r="C417" s="12">
        <v>200</v>
      </c>
      <c r="D417" s="12">
        <v>200</v>
      </c>
      <c r="E417" s="12" t="str">
        <f>VLOOKUP(A417,Data!E:H,4,FALSE)</f>
        <v>AB</v>
      </c>
      <c r="F417" t="str">
        <f>IF(VLOOKUP(A417,Data!E:P,12,FALSE)=0,"",VLOOKUP(A417,Data!E:P,12,FALSE))</f>
        <v/>
      </c>
      <c r="I417"/>
      <c r="J417"/>
      <c r="K417"/>
      <c r="N417" s="10" t="s">
        <v>822</v>
      </c>
      <c r="O417" s="12">
        <v>250</v>
      </c>
      <c r="P417" s="12"/>
      <c r="Q417" s="12">
        <v>250</v>
      </c>
    </row>
    <row r="418" spans="1:17" x14ac:dyDescent="0.2">
      <c r="A418" s="10" t="s">
        <v>574</v>
      </c>
      <c r="C418" s="12">
        <v>200</v>
      </c>
      <c r="D418" s="12">
        <v>200</v>
      </c>
      <c r="E418" s="12" t="str">
        <f>VLOOKUP(A418,Data!E:H,4,FALSE)</f>
        <v>AB</v>
      </c>
      <c r="F418" t="str">
        <f>IF(VLOOKUP(A418,Data!E:P,12,FALSE)=0,"",VLOOKUP(A418,Data!E:P,12,FALSE))</f>
        <v/>
      </c>
      <c r="I418"/>
      <c r="J418"/>
      <c r="K418"/>
      <c r="N418" s="15" t="s">
        <v>1485</v>
      </c>
      <c r="O418" s="12">
        <v>250</v>
      </c>
      <c r="P418" s="12"/>
      <c r="Q418" s="12">
        <v>250</v>
      </c>
    </row>
    <row r="419" spans="1:17" x14ac:dyDescent="0.2">
      <c r="A419" s="10" t="s">
        <v>687</v>
      </c>
      <c r="C419" s="12">
        <v>200</v>
      </c>
      <c r="D419" s="12">
        <v>200</v>
      </c>
      <c r="E419" s="12" t="str">
        <f>VLOOKUP(A419,Data!E:H,4,FALSE)</f>
        <v>BC</v>
      </c>
      <c r="F419" t="str">
        <f>IF(VLOOKUP(A419,Data!E:P,12,FALSE)=0,"",VLOOKUP(A419,Data!E:P,12,FALSE))</f>
        <v/>
      </c>
      <c r="I419"/>
      <c r="J419"/>
      <c r="K419"/>
      <c r="N419" s="10" t="s">
        <v>546</v>
      </c>
      <c r="O419" s="12"/>
      <c r="P419" s="12">
        <v>250</v>
      </c>
      <c r="Q419" s="12">
        <v>250</v>
      </c>
    </row>
    <row r="420" spans="1:17" x14ac:dyDescent="0.2">
      <c r="A420" s="10" t="s">
        <v>706</v>
      </c>
      <c r="C420" s="12">
        <v>200</v>
      </c>
      <c r="D420" s="12">
        <v>200</v>
      </c>
      <c r="E420" s="12" t="str">
        <f>VLOOKUP(A420,Data!E:H,4,FALSE)</f>
        <v>QC</v>
      </c>
      <c r="F420" t="str">
        <f>IF(VLOOKUP(A420,Data!E:P,12,FALSE)=0,"",VLOOKUP(A420,Data!E:P,12,FALSE))</f>
        <v/>
      </c>
      <c r="I420"/>
      <c r="J420"/>
      <c r="K420"/>
      <c r="N420" s="15" t="s">
        <v>1276</v>
      </c>
      <c r="O420" s="12"/>
      <c r="P420" s="12">
        <v>250</v>
      </c>
      <c r="Q420" s="12">
        <v>250</v>
      </c>
    </row>
    <row r="421" spans="1:17" x14ac:dyDescent="0.2">
      <c r="A421" s="10" t="s">
        <v>561</v>
      </c>
      <c r="C421" s="12">
        <v>200</v>
      </c>
      <c r="D421" s="12">
        <v>200</v>
      </c>
      <c r="E421" s="12" t="str">
        <f>VLOOKUP(A421,Data!E:H,4,FALSE)</f>
        <v>AB</v>
      </c>
      <c r="F421" t="str">
        <f>IF(VLOOKUP(A421,Data!E:P,12,FALSE)=0,"",VLOOKUP(A421,Data!E:P,12,FALSE))</f>
        <v>Chairman at Brookfield Asset Management</v>
      </c>
      <c r="I421"/>
      <c r="J421"/>
      <c r="K421"/>
      <c r="N421" s="10" t="s">
        <v>813</v>
      </c>
      <c r="O421" s="12">
        <v>250</v>
      </c>
      <c r="P421" s="12"/>
      <c r="Q421" s="12">
        <v>250</v>
      </c>
    </row>
    <row r="422" spans="1:17" x14ac:dyDescent="0.2">
      <c r="A422" s="10" t="s">
        <v>728</v>
      </c>
      <c r="C422" s="12">
        <v>200</v>
      </c>
      <c r="D422" s="12">
        <v>200</v>
      </c>
      <c r="E422" s="12" t="str">
        <f>VLOOKUP(A422,Data!E:H,4,FALSE)</f>
        <v>BC</v>
      </c>
      <c r="F422" t="str">
        <f>IF(VLOOKUP(A422,Data!E:P,12,FALSE)=0,"",VLOOKUP(A422,Data!E:P,12,FALSE))</f>
        <v/>
      </c>
      <c r="I422"/>
      <c r="J422"/>
      <c r="K422"/>
      <c r="N422" s="10" t="s">
        <v>837</v>
      </c>
      <c r="O422" s="12">
        <v>250</v>
      </c>
      <c r="P422" s="12"/>
      <c r="Q422" s="12">
        <v>250</v>
      </c>
    </row>
    <row r="423" spans="1:17" x14ac:dyDescent="0.2">
      <c r="A423" s="10" t="s">
        <v>567</v>
      </c>
      <c r="C423" s="12">
        <v>200</v>
      </c>
      <c r="D423" s="12">
        <v>200</v>
      </c>
      <c r="E423" s="12" t="str">
        <f>VLOOKUP(A423,Data!E:H,4,FALSE)</f>
        <v>AB</v>
      </c>
      <c r="F423" t="str">
        <f>IF(VLOOKUP(A423,Data!E:P,12,FALSE)=0,"",VLOOKUP(A423,Data!E:P,12,FALSE))</f>
        <v/>
      </c>
      <c r="I423"/>
      <c r="J423"/>
      <c r="K423"/>
      <c r="N423" s="10" t="s">
        <v>818</v>
      </c>
      <c r="O423" s="12">
        <v>250</v>
      </c>
      <c r="P423" s="12"/>
      <c r="Q423" s="12">
        <v>250</v>
      </c>
    </row>
    <row r="424" spans="1:17" x14ac:dyDescent="0.2">
      <c r="A424" s="10" t="s">
        <v>717</v>
      </c>
      <c r="C424" s="12">
        <v>200</v>
      </c>
      <c r="D424" s="12">
        <v>200</v>
      </c>
      <c r="E424" s="12" t="str">
        <f>VLOOKUP(A424,Data!E:H,4,FALSE)</f>
        <v>ON</v>
      </c>
      <c r="F424" t="str">
        <f>IF(VLOOKUP(A424,Data!E:P,12,FALSE)=0,"",VLOOKUP(A424,Data!E:P,12,FALSE))</f>
        <v>Owner and Optometrist, Insight Eye Care</v>
      </c>
      <c r="I424"/>
      <c r="J424"/>
      <c r="K424"/>
      <c r="N424" s="15" t="s">
        <v>1482</v>
      </c>
      <c r="O424" s="12">
        <v>250</v>
      </c>
      <c r="P424" s="12"/>
      <c r="Q424" s="12">
        <v>250</v>
      </c>
    </row>
    <row r="425" spans="1:17" x14ac:dyDescent="0.2">
      <c r="A425" s="10" t="s">
        <v>583</v>
      </c>
      <c r="C425" s="12">
        <v>200</v>
      </c>
      <c r="D425" s="12">
        <v>200</v>
      </c>
      <c r="E425" s="12" t="str">
        <f>VLOOKUP(A425,Data!E:H,4,FALSE)</f>
        <v>ON</v>
      </c>
      <c r="F425" t="str">
        <f>IF(VLOOKUP(A425,Data!E:P,12,FALSE)=0,"",VLOOKUP(A425,Data!E:P,12,FALSE))</f>
        <v/>
      </c>
      <c r="I425"/>
      <c r="J425"/>
      <c r="K425"/>
      <c r="N425" s="10" t="s">
        <v>550</v>
      </c>
      <c r="O425" s="12"/>
      <c r="P425" s="12">
        <v>250</v>
      </c>
      <c r="Q425" s="12">
        <v>250</v>
      </c>
    </row>
    <row r="426" spans="1:17" x14ac:dyDescent="0.2">
      <c r="A426" s="10" t="s">
        <v>716</v>
      </c>
      <c r="C426" s="12">
        <v>200</v>
      </c>
      <c r="D426" s="12">
        <v>200</v>
      </c>
      <c r="E426" s="12" t="str">
        <f>VLOOKUP(A426,Data!E:H,4,FALSE)</f>
        <v>ON</v>
      </c>
      <c r="F426" t="str">
        <f>IF(VLOOKUP(A426,Data!E:P,12,FALSE)=0,"",VLOOKUP(A426,Data!E:P,12,FALSE))</f>
        <v/>
      </c>
      <c r="I426"/>
      <c r="J426"/>
      <c r="K426"/>
      <c r="N426" s="15" t="s">
        <v>1286</v>
      </c>
      <c r="O426" s="12"/>
      <c r="P426" s="12">
        <v>250</v>
      </c>
      <c r="Q426" s="12">
        <v>250</v>
      </c>
    </row>
    <row r="427" spans="1:17" x14ac:dyDescent="0.2">
      <c r="A427" s="10" t="s">
        <v>703</v>
      </c>
      <c r="C427" s="12">
        <v>200</v>
      </c>
      <c r="D427" s="12">
        <v>200</v>
      </c>
      <c r="E427" s="12" t="str">
        <f>VLOOKUP(A427,Data!E:H,4,FALSE)</f>
        <v>ON</v>
      </c>
      <c r="F427" t="str">
        <f>IF(VLOOKUP(A427,Data!E:P,12,FALSE)=0,"",VLOOKUP(A427,Data!E:P,12,FALSE))</f>
        <v/>
      </c>
      <c r="I427"/>
      <c r="J427"/>
      <c r="K427"/>
      <c r="N427" s="10" t="s">
        <v>642</v>
      </c>
      <c r="O427" s="12"/>
      <c r="P427" s="12">
        <v>250</v>
      </c>
      <c r="Q427" s="12">
        <v>250</v>
      </c>
    </row>
    <row r="428" spans="1:17" x14ac:dyDescent="0.2">
      <c r="A428" s="10" t="s">
        <v>624</v>
      </c>
      <c r="C428" s="12">
        <v>200</v>
      </c>
      <c r="D428" s="12">
        <v>200</v>
      </c>
      <c r="E428" s="12" t="str">
        <f>VLOOKUP(A428,Data!E:H,4,FALSE)</f>
        <v>ON</v>
      </c>
      <c r="F428" t="str">
        <f>IF(VLOOKUP(A428,Data!E:P,12,FALSE)=0,"",VLOOKUP(A428,Data!E:P,12,FALSE))</f>
        <v/>
      </c>
      <c r="I428"/>
      <c r="J428"/>
      <c r="K428"/>
      <c r="N428" s="10" t="s">
        <v>649</v>
      </c>
      <c r="O428" s="12"/>
      <c r="P428" s="12">
        <v>250</v>
      </c>
      <c r="Q428" s="12">
        <v>250</v>
      </c>
    </row>
    <row r="429" spans="1:17" x14ac:dyDescent="0.2">
      <c r="A429" s="10" t="s">
        <v>577</v>
      </c>
      <c r="C429" s="12">
        <v>200</v>
      </c>
      <c r="D429" s="12">
        <v>200</v>
      </c>
      <c r="E429" s="12" t="str">
        <f>VLOOKUP(A429,Data!E:H,4,FALSE)</f>
        <v>BC</v>
      </c>
      <c r="F429" t="str">
        <f>IF(VLOOKUP(A429,Data!E:P,12,FALSE)=0,"",VLOOKUP(A429,Data!E:P,12,FALSE))</f>
        <v/>
      </c>
      <c r="I429"/>
      <c r="J429"/>
      <c r="K429"/>
      <c r="N429" s="10" t="s">
        <v>834</v>
      </c>
      <c r="O429" s="12">
        <v>250</v>
      </c>
      <c r="P429" s="12"/>
      <c r="Q429" s="12">
        <v>250</v>
      </c>
    </row>
    <row r="430" spans="1:17" x14ac:dyDescent="0.2">
      <c r="A430" s="10" t="s">
        <v>691</v>
      </c>
      <c r="C430" s="12">
        <v>200</v>
      </c>
      <c r="D430" s="12">
        <v>200</v>
      </c>
      <c r="E430" s="12" t="str">
        <f>VLOOKUP(A430,Data!E:H,4,FALSE)</f>
        <v>ON</v>
      </c>
      <c r="F430" t="str">
        <f>IF(VLOOKUP(A430,Data!E:P,12,FALSE)=0,"",VLOOKUP(A430,Data!E:P,12,FALSE))</f>
        <v>Senior Vendor Marketing Manager, Dell Technologies, Tech Data</v>
      </c>
      <c r="I430"/>
      <c r="J430"/>
      <c r="K430"/>
      <c r="N430" s="10" t="s">
        <v>809</v>
      </c>
      <c r="O430" s="12">
        <v>250</v>
      </c>
      <c r="P430" s="12"/>
      <c r="Q430" s="12">
        <v>250</v>
      </c>
    </row>
    <row r="431" spans="1:17" x14ac:dyDescent="0.2">
      <c r="A431" s="10" t="s">
        <v>554</v>
      </c>
      <c r="C431" s="12">
        <v>200</v>
      </c>
      <c r="D431" s="12">
        <v>200</v>
      </c>
      <c r="E431" s="12" t="str">
        <f>VLOOKUP(A431,Data!E:H,4,FALSE)</f>
        <v>BC</v>
      </c>
      <c r="F431" t="str">
        <f>IF(VLOOKUP(A431,Data!E:P,12,FALSE)=0,"",VLOOKUP(A431,Data!E:P,12,FALSE))</f>
        <v/>
      </c>
      <c r="I431"/>
      <c r="J431"/>
      <c r="K431"/>
      <c r="N431" s="10" t="s">
        <v>801</v>
      </c>
      <c r="O431" s="12">
        <v>250</v>
      </c>
      <c r="P431" s="12"/>
      <c r="Q431" s="12">
        <v>250</v>
      </c>
    </row>
    <row r="432" spans="1:17" x14ac:dyDescent="0.2">
      <c r="A432" s="10" t="s">
        <v>698</v>
      </c>
      <c r="C432" s="12">
        <v>200</v>
      </c>
      <c r="D432" s="12">
        <v>200</v>
      </c>
      <c r="E432" s="12" t="str">
        <f>VLOOKUP(A432,Data!E:H,4,FALSE)</f>
        <v>ON</v>
      </c>
      <c r="F432" t="str">
        <f>IF(VLOOKUP(A432,Data!E:P,12,FALSE)=0,"",VLOOKUP(A432,Data!E:P,12,FALSE))</f>
        <v/>
      </c>
      <c r="I432"/>
      <c r="J432"/>
      <c r="K432"/>
      <c r="N432" s="10" t="s">
        <v>656</v>
      </c>
      <c r="O432" s="12"/>
      <c r="P432" s="12">
        <v>250</v>
      </c>
      <c r="Q432" s="12">
        <v>250</v>
      </c>
    </row>
    <row r="433" spans="1:17" x14ac:dyDescent="0.2">
      <c r="A433" s="10" t="s">
        <v>683</v>
      </c>
      <c r="C433" s="12">
        <v>200</v>
      </c>
      <c r="D433" s="12">
        <v>200</v>
      </c>
      <c r="E433" s="12" t="str">
        <f>VLOOKUP(A433,Data!E:H,4,FALSE)</f>
        <v>AB</v>
      </c>
      <c r="F433" t="str">
        <f>IF(VLOOKUP(A433,Data!E:P,12,FALSE)=0,"",VLOOKUP(A433,Data!E:P,12,FALSE))</f>
        <v/>
      </c>
      <c r="I433"/>
      <c r="J433"/>
      <c r="K433"/>
      <c r="N433" s="10" t="s">
        <v>660</v>
      </c>
      <c r="O433" s="12"/>
      <c r="P433" s="12">
        <v>250</v>
      </c>
      <c r="Q433" s="12">
        <v>250</v>
      </c>
    </row>
    <row r="434" spans="1:17" x14ac:dyDescent="0.2">
      <c r="A434" s="10" t="s">
        <v>572</v>
      </c>
      <c r="C434" s="12">
        <v>200</v>
      </c>
      <c r="D434" s="12">
        <v>200</v>
      </c>
      <c r="E434" s="12" t="str">
        <f>VLOOKUP(A434,Data!E:H,4,FALSE)</f>
        <v>ON</v>
      </c>
      <c r="F434" t="str">
        <f>IF(VLOOKUP(A434,Data!E:P,12,FALSE)=0,"",VLOOKUP(A434,Data!E:P,12,FALSE))</f>
        <v/>
      </c>
      <c r="I434"/>
      <c r="J434"/>
      <c r="K434"/>
      <c r="N434" s="15" t="s">
        <v>1398</v>
      </c>
      <c r="O434" s="12"/>
      <c r="P434" s="12">
        <v>250</v>
      </c>
      <c r="Q434" s="12">
        <v>250</v>
      </c>
    </row>
    <row r="435" spans="1:17" x14ac:dyDescent="0.2">
      <c r="A435" s="10" t="s">
        <v>676</v>
      </c>
      <c r="C435" s="12">
        <v>200</v>
      </c>
      <c r="D435" s="12">
        <v>200</v>
      </c>
      <c r="E435" s="12" t="str">
        <f>VLOOKUP(A435,Data!E:H,4,FALSE)</f>
        <v>MB</v>
      </c>
      <c r="F435" t="str">
        <f>IF(VLOOKUP(A435,Data!E:P,12,FALSE)=0,"",VLOOKUP(A435,Data!E:P,12,FALSE))</f>
        <v/>
      </c>
      <c r="I435"/>
      <c r="J435"/>
      <c r="K435"/>
      <c r="N435" s="10" t="s">
        <v>663</v>
      </c>
      <c r="O435" s="12"/>
      <c r="P435" s="12">
        <v>250</v>
      </c>
      <c r="Q435" s="12">
        <v>250</v>
      </c>
    </row>
    <row r="436" spans="1:17" x14ac:dyDescent="0.2">
      <c r="A436" s="10" t="s">
        <v>684</v>
      </c>
      <c r="C436" s="12">
        <v>200</v>
      </c>
      <c r="D436" s="12">
        <v>200</v>
      </c>
      <c r="E436" s="12" t="str">
        <f>VLOOKUP(A436,Data!E:H,4,FALSE)</f>
        <v>ON</v>
      </c>
      <c r="F436" t="str">
        <f>IF(VLOOKUP(A436,Data!E:P,12,FALSE)=0,"",VLOOKUP(A436,Data!E:P,12,FALSE))</f>
        <v/>
      </c>
      <c r="I436"/>
      <c r="J436"/>
      <c r="K436"/>
      <c r="N436" s="10" t="s">
        <v>652</v>
      </c>
      <c r="O436" s="12"/>
      <c r="P436" s="12">
        <v>250</v>
      </c>
      <c r="Q436" s="12">
        <v>250</v>
      </c>
    </row>
    <row r="437" spans="1:17" x14ac:dyDescent="0.2">
      <c r="A437" s="10" t="s">
        <v>633</v>
      </c>
      <c r="C437" s="12">
        <v>200</v>
      </c>
      <c r="D437" s="12">
        <v>200</v>
      </c>
      <c r="E437" s="12" t="str">
        <f>VLOOKUP(A437,Data!E:H,4,FALSE)</f>
        <v>ON</v>
      </c>
      <c r="F437" t="str">
        <f>IF(VLOOKUP(A437,Data!E:P,12,FALSE)=0,"",VLOOKUP(A437,Data!E:P,12,FALSE))</f>
        <v/>
      </c>
      <c r="I437"/>
      <c r="J437"/>
      <c r="K437"/>
      <c r="N437" s="10" t="s">
        <v>640</v>
      </c>
      <c r="O437" s="12"/>
      <c r="P437" s="12">
        <v>250</v>
      </c>
      <c r="Q437" s="12">
        <v>250</v>
      </c>
    </row>
    <row r="438" spans="1:17" x14ac:dyDescent="0.2">
      <c r="A438" s="10" t="s">
        <v>586</v>
      </c>
      <c r="C438" s="12">
        <v>200</v>
      </c>
      <c r="D438" s="12">
        <v>200</v>
      </c>
      <c r="E438" s="12" t="str">
        <f>VLOOKUP(A438,Data!E:H,4,FALSE)</f>
        <v>BC</v>
      </c>
      <c r="F438" t="str">
        <f>IF(VLOOKUP(A438,Data!E:P,12,FALSE)=0,"",VLOOKUP(A438,Data!E:P,12,FALSE))</f>
        <v>President, Square B Construction Ltd.</v>
      </c>
      <c r="I438"/>
      <c r="J438"/>
      <c r="K438"/>
      <c r="N438" s="10" t="s">
        <v>967</v>
      </c>
      <c r="O438" s="12">
        <v>250</v>
      </c>
      <c r="P438" s="12"/>
      <c r="Q438" s="12">
        <v>250</v>
      </c>
    </row>
    <row r="439" spans="1:17" x14ac:dyDescent="0.2">
      <c r="A439" s="10" t="s">
        <v>552</v>
      </c>
      <c r="C439" s="12">
        <v>200</v>
      </c>
      <c r="D439" s="12">
        <v>200</v>
      </c>
      <c r="E439" s="12" t="str">
        <f>VLOOKUP(A439,Data!E:H,4,FALSE)</f>
        <v>BC</v>
      </c>
      <c r="F439" t="str">
        <f>IF(VLOOKUP(A439,Data!E:P,12,FALSE)=0,"",VLOOKUP(A439,Data!E:P,12,FALSE))</f>
        <v/>
      </c>
      <c r="I439"/>
      <c r="J439"/>
      <c r="K439"/>
      <c r="N439" s="10" t="s">
        <v>827</v>
      </c>
      <c r="O439" s="12">
        <v>250</v>
      </c>
      <c r="P439" s="12"/>
      <c r="Q439" s="12">
        <v>250</v>
      </c>
    </row>
    <row r="440" spans="1:17" x14ac:dyDescent="0.2">
      <c r="A440" s="10" t="s">
        <v>682</v>
      </c>
      <c r="C440" s="12">
        <v>200</v>
      </c>
      <c r="D440" s="12">
        <v>200</v>
      </c>
      <c r="E440" s="12" t="str">
        <f>VLOOKUP(A440,Data!E:H,4,FALSE)</f>
        <v>AB</v>
      </c>
      <c r="F440" t="str">
        <f>IF(VLOOKUP(A440,Data!E:P,12,FALSE)=0,"",VLOOKUP(A440,Data!E:P,12,FALSE))</f>
        <v/>
      </c>
      <c r="I440"/>
      <c r="J440"/>
      <c r="K440"/>
      <c r="N440" s="10" t="s">
        <v>807</v>
      </c>
      <c r="O440" s="12">
        <v>250</v>
      </c>
      <c r="P440" s="12"/>
      <c r="Q440" s="12">
        <v>250</v>
      </c>
    </row>
    <row r="441" spans="1:17" x14ac:dyDescent="0.2">
      <c r="A441" s="10" t="s">
        <v>690</v>
      </c>
      <c r="C441" s="12">
        <v>200</v>
      </c>
      <c r="D441" s="12">
        <v>200</v>
      </c>
      <c r="E441" s="12" t="str">
        <f>VLOOKUP(A441,Data!E:H,4,FALSE)</f>
        <v>BC</v>
      </c>
      <c r="F441" t="str">
        <f>IF(VLOOKUP(A441,Data!E:P,12,FALSE)=0,"",VLOOKUP(A441,Data!E:P,12,FALSE))</f>
        <v/>
      </c>
      <c r="I441"/>
      <c r="J441"/>
      <c r="K441"/>
      <c r="N441" s="10" t="s">
        <v>806</v>
      </c>
      <c r="O441" s="12">
        <v>250</v>
      </c>
      <c r="P441" s="12"/>
      <c r="Q441" s="12">
        <v>250</v>
      </c>
    </row>
    <row r="442" spans="1:17" x14ac:dyDescent="0.2">
      <c r="A442" s="10" t="s">
        <v>569</v>
      </c>
      <c r="C442" s="12">
        <v>200</v>
      </c>
      <c r="D442" s="12">
        <v>200</v>
      </c>
      <c r="E442" s="12" t="str">
        <f>VLOOKUP(A442,Data!E:H,4,FALSE)</f>
        <v>BC</v>
      </c>
      <c r="F442" t="str">
        <f>IF(VLOOKUP(A442,Data!E:P,12,FALSE)=0,"",VLOOKUP(A442,Data!E:P,12,FALSE))</f>
        <v/>
      </c>
      <c r="I442"/>
      <c r="J442"/>
      <c r="K442"/>
      <c r="N442" s="10" t="s">
        <v>841</v>
      </c>
      <c r="O442" s="12">
        <v>250</v>
      </c>
      <c r="P442" s="12"/>
      <c r="Q442" s="12">
        <v>250</v>
      </c>
    </row>
    <row r="443" spans="1:17" x14ac:dyDescent="0.2">
      <c r="A443" s="10" t="s">
        <v>578</v>
      </c>
      <c r="C443" s="12">
        <v>200</v>
      </c>
      <c r="D443" s="12">
        <v>200</v>
      </c>
      <c r="E443" s="12" t="str">
        <f>VLOOKUP(A443,Data!E:H,4,FALSE)</f>
        <v>ON</v>
      </c>
      <c r="F443" t="str">
        <f>IF(VLOOKUP(A443,Data!E:P,12,FALSE)=0,"",VLOOKUP(A443,Data!E:P,12,FALSE))</f>
        <v>Retired, Thiessen Orchards</v>
      </c>
      <c r="I443"/>
      <c r="J443"/>
      <c r="K443"/>
      <c r="N443" s="15" t="s">
        <v>1514</v>
      </c>
      <c r="O443" s="12">
        <v>250</v>
      </c>
      <c r="P443" s="12"/>
      <c r="Q443" s="12">
        <v>250</v>
      </c>
    </row>
    <row r="444" spans="1:17" x14ac:dyDescent="0.2">
      <c r="A444" s="10" t="s">
        <v>557</v>
      </c>
      <c r="C444" s="12">
        <v>200</v>
      </c>
      <c r="D444" s="12">
        <v>200</v>
      </c>
      <c r="E444" s="12" t="str">
        <f>VLOOKUP(A444,Data!E:H,4,FALSE)</f>
        <v>BC</v>
      </c>
      <c r="F444" t="str">
        <f>IF(VLOOKUP(A444,Data!E:P,12,FALSE)=0,"",VLOOKUP(A444,Data!E:P,12,FALSE))</f>
        <v>Chief Executive, Managing Partner at Picton Mahoney Asset Management</v>
      </c>
      <c r="I444"/>
      <c r="J444"/>
      <c r="K444"/>
      <c r="N444" s="10" t="s">
        <v>519</v>
      </c>
      <c r="O444" s="12"/>
      <c r="P444" s="12">
        <v>250</v>
      </c>
      <c r="Q444" s="12">
        <v>250</v>
      </c>
    </row>
    <row r="445" spans="1:17" x14ac:dyDescent="0.2">
      <c r="A445" s="10" t="s">
        <v>678</v>
      </c>
      <c r="C445" s="12">
        <v>200</v>
      </c>
      <c r="D445" s="12">
        <v>200</v>
      </c>
      <c r="E445" s="12" t="str">
        <f>VLOOKUP(A445,Data!E:H,4,FALSE)</f>
        <v>AB</v>
      </c>
      <c r="F445" t="str">
        <f>IF(VLOOKUP(A445,Data!E:P,12,FALSE)=0,"",VLOOKUP(A445,Data!E:P,12,FALSE))</f>
        <v/>
      </c>
      <c r="I445"/>
      <c r="J445"/>
      <c r="K445"/>
      <c r="N445" s="15" t="s">
        <v>1232</v>
      </c>
      <c r="O445" s="12"/>
      <c r="P445" s="12">
        <v>250</v>
      </c>
      <c r="Q445" s="12">
        <v>250</v>
      </c>
    </row>
    <row r="446" spans="1:17" x14ac:dyDescent="0.2">
      <c r="A446" s="10" t="s">
        <v>679</v>
      </c>
      <c r="C446" s="12">
        <v>200</v>
      </c>
      <c r="D446" s="12">
        <v>200</v>
      </c>
      <c r="E446" s="12" t="str">
        <f>VLOOKUP(A446,Data!E:H,4,FALSE)</f>
        <v>ON</v>
      </c>
      <c r="F446" t="str">
        <f>IF(VLOOKUP(A446,Data!E:P,12,FALSE)=0,"",VLOOKUP(A446,Data!E:P,12,FALSE))</f>
        <v>Engineer, Mevex</v>
      </c>
      <c r="I446"/>
      <c r="J446"/>
      <c r="K446"/>
      <c r="N446" s="10" t="s">
        <v>836</v>
      </c>
      <c r="O446" s="12">
        <v>250</v>
      </c>
      <c r="P446" s="12"/>
      <c r="Q446" s="12">
        <v>250</v>
      </c>
    </row>
    <row r="447" spans="1:17" x14ac:dyDescent="0.2">
      <c r="A447" s="10" t="s">
        <v>571</v>
      </c>
      <c r="C447" s="12">
        <v>200</v>
      </c>
      <c r="D447" s="12">
        <v>200</v>
      </c>
      <c r="E447" s="12" t="str">
        <f>VLOOKUP(A447,Data!E:H,4,FALSE)</f>
        <v>ON</v>
      </c>
      <c r="F447" t="str">
        <f>IF(VLOOKUP(A447,Data!E:P,12,FALSE)=0,"",VLOOKUP(A447,Data!E:P,12,FALSE))</f>
        <v>Allergist / Immunologist</v>
      </c>
      <c r="I447"/>
      <c r="J447"/>
      <c r="K447"/>
      <c r="N447" s="10" t="s">
        <v>830</v>
      </c>
      <c r="O447" s="12">
        <v>250</v>
      </c>
      <c r="P447" s="12"/>
      <c r="Q447" s="12">
        <v>250</v>
      </c>
    </row>
    <row r="448" spans="1:17" x14ac:dyDescent="0.2">
      <c r="A448" s="10" t="s">
        <v>674</v>
      </c>
      <c r="C448" s="12">
        <v>200</v>
      </c>
      <c r="D448" s="12">
        <v>200</v>
      </c>
      <c r="E448" s="12" t="str">
        <f>VLOOKUP(A448,Data!E:H,4,FALSE)</f>
        <v>ON</v>
      </c>
      <c r="F448" t="str">
        <f>IF(VLOOKUP(A448,Data!E:P,12,FALSE)=0,"",VLOOKUP(A448,Data!E:P,12,FALSE))</f>
        <v/>
      </c>
      <c r="I448"/>
      <c r="J448"/>
      <c r="K448"/>
      <c r="N448" s="15" t="s">
        <v>1497</v>
      </c>
      <c r="O448" s="12">
        <v>250</v>
      </c>
      <c r="P448" s="12"/>
      <c r="Q448" s="12">
        <v>250</v>
      </c>
    </row>
    <row r="449" spans="1:17" x14ac:dyDescent="0.2">
      <c r="A449" s="10" t="s">
        <v>579</v>
      </c>
      <c r="C449" s="12">
        <v>200</v>
      </c>
      <c r="D449" s="12">
        <v>200</v>
      </c>
      <c r="E449" s="12" t="str">
        <f>VLOOKUP(A449,Data!E:H,4,FALSE)</f>
        <v>ON</v>
      </c>
      <c r="F449" t="str">
        <f>IF(VLOOKUP(A449,Data!E:P,12,FALSE)=0,"",VLOOKUP(A449,Data!E:P,12,FALSE))</f>
        <v/>
      </c>
      <c r="I449"/>
      <c r="J449"/>
      <c r="K449"/>
      <c r="N449" s="10" t="s">
        <v>828</v>
      </c>
      <c r="O449" s="12">
        <v>250</v>
      </c>
      <c r="P449" s="12"/>
      <c r="Q449" s="12">
        <v>250</v>
      </c>
    </row>
    <row r="450" spans="1:17" x14ac:dyDescent="0.2">
      <c r="A450" s="10" t="s">
        <v>590</v>
      </c>
      <c r="C450" s="12">
        <v>200</v>
      </c>
      <c r="D450" s="12">
        <v>200</v>
      </c>
      <c r="E450" s="12" t="str">
        <f>VLOOKUP(A450,Data!E:H,4,FALSE)</f>
        <v>QC</v>
      </c>
      <c r="F450" t="str">
        <f>IF(VLOOKUP(A450,Data!E:P,12,FALSE)=0,"",VLOOKUP(A450,Data!E:P,12,FALSE))</f>
        <v/>
      </c>
      <c r="I450"/>
      <c r="J450"/>
      <c r="K450"/>
      <c r="N450" s="15" t="s">
        <v>1493</v>
      </c>
      <c r="O450" s="12">
        <v>250</v>
      </c>
      <c r="P450" s="12"/>
      <c r="Q450" s="12">
        <v>250</v>
      </c>
    </row>
    <row r="451" spans="1:17" x14ac:dyDescent="0.2">
      <c r="A451" s="10" t="s">
        <v>559</v>
      </c>
      <c r="C451" s="12">
        <v>200</v>
      </c>
      <c r="D451" s="12">
        <v>200</v>
      </c>
      <c r="E451" s="12" t="str">
        <f>VLOOKUP(A451,Data!E:H,4,FALSE)</f>
        <v>ON</v>
      </c>
      <c r="F451" t="str">
        <f>IF(VLOOKUP(A451,Data!E:P,12,FALSE)=0,"",VLOOKUP(A451,Data!E:P,12,FALSE))</f>
        <v/>
      </c>
      <c r="I451"/>
      <c r="J451"/>
      <c r="K451"/>
      <c r="N451" s="10" t="s">
        <v>843</v>
      </c>
      <c r="O451" s="12">
        <v>250</v>
      </c>
      <c r="P451" s="12"/>
      <c r="Q451" s="12">
        <v>250</v>
      </c>
    </row>
    <row r="452" spans="1:17" x14ac:dyDescent="0.2">
      <c r="A452" s="10" t="s">
        <v>689</v>
      </c>
      <c r="C452" s="12">
        <v>200</v>
      </c>
      <c r="D452" s="12">
        <v>200</v>
      </c>
      <c r="E452" s="12" t="str">
        <f>VLOOKUP(A452,Data!E:H,4,FALSE)</f>
        <v>ON</v>
      </c>
      <c r="F452" t="str">
        <f>IF(VLOOKUP(A452,Data!E:P,12,FALSE)=0,"",VLOOKUP(A452,Data!E:P,12,FALSE))</f>
        <v/>
      </c>
      <c r="I452"/>
      <c r="J452"/>
      <c r="K452"/>
      <c r="N452" s="10" t="s">
        <v>825</v>
      </c>
      <c r="O452" s="12">
        <v>250</v>
      </c>
      <c r="P452" s="12"/>
      <c r="Q452" s="12">
        <v>250</v>
      </c>
    </row>
    <row r="453" spans="1:17" x14ac:dyDescent="0.2">
      <c r="A453" s="10" t="s">
        <v>694</v>
      </c>
      <c r="C453" s="12">
        <v>200</v>
      </c>
      <c r="D453" s="12">
        <v>200</v>
      </c>
      <c r="E453" s="12" t="str">
        <f>VLOOKUP(A453,Data!E:H,4,FALSE)</f>
        <v>AB</v>
      </c>
      <c r="F453" t="str">
        <f>IF(VLOOKUP(A453,Data!E:P,12,FALSE)=0,"",VLOOKUP(A453,Data!E:P,12,FALSE))</f>
        <v/>
      </c>
      <c r="I453"/>
      <c r="J453"/>
      <c r="K453"/>
      <c r="N453" s="15" t="s">
        <v>1488</v>
      </c>
      <c r="O453" s="12">
        <v>250</v>
      </c>
      <c r="P453" s="12"/>
      <c r="Q453" s="12">
        <v>250</v>
      </c>
    </row>
    <row r="454" spans="1:17" x14ac:dyDescent="0.2">
      <c r="A454" s="10" t="s">
        <v>668</v>
      </c>
      <c r="C454" s="12">
        <v>200</v>
      </c>
      <c r="D454" s="12">
        <v>200</v>
      </c>
      <c r="E454" s="12" t="str">
        <f>VLOOKUP(A454,Data!E:H,4,FALSE)</f>
        <v>AB</v>
      </c>
      <c r="F454" t="str">
        <f>IF(VLOOKUP(A454,Data!E:P,12,FALSE)=0,"",VLOOKUP(A454,Data!E:P,12,FALSE))</f>
        <v/>
      </c>
      <c r="I454"/>
      <c r="J454"/>
      <c r="K454"/>
      <c r="N454" s="10" t="s">
        <v>845</v>
      </c>
      <c r="O454" s="12">
        <v>250</v>
      </c>
      <c r="P454" s="12"/>
      <c r="Q454" s="12">
        <v>250</v>
      </c>
    </row>
    <row r="455" spans="1:17" x14ac:dyDescent="0.2">
      <c r="A455" s="10" t="s">
        <v>710</v>
      </c>
      <c r="C455" s="12">
        <v>200</v>
      </c>
      <c r="D455" s="12">
        <v>200</v>
      </c>
      <c r="E455" s="12" t="str">
        <f>VLOOKUP(A455,Data!E:H,4,FALSE)</f>
        <v>MB</v>
      </c>
      <c r="F455" t="str">
        <f>IF(VLOOKUP(A455,Data!E:P,12,FALSE)=0,"",VLOOKUP(A455,Data!E:P,12,FALSE))</f>
        <v/>
      </c>
      <c r="I455"/>
      <c r="J455"/>
      <c r="K455"/>
      <c r="N455" s="10" t="s">
        <v>835</v>
      </c>
      <c r="O455" s="12">
        <v>250</v>
      </c>
      <c r="P455" s="12"/>
      <c r="Q455" s="12">
        <v>250</v>
      </c>
    </row>
    <row r="456" spans="1:17" x14ac:dyDescent="0.2">
      <c r="A456" s="10" t="s">
        <v>568</v>
      </c>
      <c r="C456" s="12">
        <v>200</v>
      </c>
      <c r="D456" s="12">
        <v>200</v>
      </c>
      <c r="E456" s="12" t="str">
        <f>VLOOKUP(A456,Data!E:H,4,FALSE)</f>
        <v>NB</v>
      </c>
      <c r="F456" t="str">
        <f>IF(VLOOKUP(A456,Data!E:P,12,FALSE)=0,"",VLOOKUP(A456,Data!E:P,12,FALSE))</f>
        <v/>
      </c>
      <c r="I456"/>
      <c r="J456"/>
      <c r="K456"/>
      <c r="N456" s="10" t="s">
        <v>851</v>
      </c>
      <c r="O456" s="12">
        <v>250</v>
      </c>
      <c r="P456" s="12"/>
      <c r="Q456" s="12">
        <v>250</v>
      </c>
    </row>
    <row r="457" spans="1:17" x14ac:dyDescent="0.2">
      <c r="A457" s="10" t="s">
        <v>672</v>
      </c>
      <c r="C457" s="12">
        <v>200</v>
      </c>
      <c r="D457" s="12">
        <v>200</v>
      </c>
      <c r="E457" s="12" t="str">
        <f>VLOOKUP(A457,Data!E:H,4,FALSE)</f>
        <v>ON</v>
      </c>
      <c r="F457" t="str">
        <f>IF(VLOOKUP(A457,Data!E:P,12,FALSE)=0,"",VLOOKUP(A457,Data!E:P,12,FALSE))</f>
        <v/>
      </c>
      <c r="I457"/>
      <c r="J457"/>
      <c r="K457"/>
      <c r="N457" s="10" t="s">
        <v>515</v>
      </c>
      <c r="O457" s="12"/>
      <c r="P457" s="12">
        <v>250</v>
      </c>
      <c r="Q457" s="12">
        <v>250</v>
      </c>
    </row>
    <row r="458" spans="1:17" x14ac:dyDescent="0.2">
      <c r="A458" s="10" t="s">
        <v>1200</v>
      </c>
      <c r="B458" s="12">
        <v>295603.58999999997</v>
      </c>
      <c r="C458" s="12">
        <v>131800</v>
      </c>
      <c r="D458" s="12">
        <v>427403.59</v>
      </c>
      <c r="F458"/>
      <c r="I458"/>
      <c r="J458"/>
      <c r="K458"/>
      <c r="N458" s="10" t="s">
        <v>816</v>
      </c>
      <c r="O458" s="12">
        <v>250</v>
      </c>
      <c r="P458" s="12"/>
      <c r="Q458" s="12">
        <v>250</v>
      </c>
    </row>
    <row r="459" spans="1:17" x14ac:dyDescent="0.2">
      <c r="B459"/>
      <c r="C459"/>
      <c r="D459"/>
      <c r="E459"/>
      <c r="F459"/>
      <c r="I459"/>
      <c r="J459"/>
      <c r="K459"/>
      <c r="N459" s="10" t="s">
        <v>646</v>
      </c>
      <c r="O459" s="12"/>
      <c r="P459" s="12">
        <v>250</v>
      </c>
      <c r="Q459" s="12">
        <v>250</v>
      </c>
    </row>
    <row r="460" spans="1:17" x14ac:dyDescent="0.2">
      <c r="B460"/>
      <c r="C460"/>
      <c r="D460"/>
      <c r="E460"/>
      <c r="F460"/>
      <c r="I460"/>
      <c r="J460"/>
      <c r="K460"/>
      <c r="N460" s="10" t="s">
        <v>661</v>
      </c>
      <c r="O460" s="12"/>
      <c r="P460" s="12">
        <v>250</v>
      </c>
      <c r="Q460" s="12">
        <v>250</v>
      </c>
    </row>
    <row r="461" spans="1:17" x14ac:dyDescent="0.2">
      <c r="B461"/>
      <c r="C461"/>
      <c r="D461"/>
      <c r="E461"/>
      <c r="F461"/>
      <c r="I461"/>
      <c r="J461"/>
      <c r="K461"/>
      <c r="N461" s="15" t="s">
        <v>1400</v>
      </c>
      <c r="O461" s="12"/>
      <c r="P461" s="12">
        <v>250</v>
      </c>
      <c r="Q461" s="12">
        <v>250</v>
      </c>
    </row>
    <row r="462" spans="1:17" x14ac:dyDescent="0.2">
      <c r="I462"/>
      <c r="J462"/>
      <c r="K462"/>
      <c r="N462" s="10" t="s">
        <v>824</v>
      </c>
      <c r="O462" s="12">
        <v>250</v>
      </c>
      <c r="P462" s="12"/>
      <c r="Q462" s="12">
        <v>250</v>
      </c>
    </row>
    <row r="463" spans="1:17" x14ac:dyDescent="0.2">
      <c r="I463"/>
      <c r="J463"/>
      <c r="K463"/>
      <c r="N463" s="10" t="s">
        <v>808</v>
      </c>
      <c r="O463" s="12">
        <v>250</v>
      </c>
      <c r="P463" s="12"/>
      <c r="Q463" s="12">
        <v>250</v>
      </c>
    </row>
    <row r="464" spans="1:17" x14ac:dyDescent="0.2">
      <c r="I464"/>
      <c r="J464"/>
      <c r="K464"/>
      <c r="N464" s="10" t="s">
        <v>969</v>
      </c>
      <c r="O464" s="12">
        <v>250</v>
      </c>
      <c r="P464" s="12"/>
      <c r="Q464" s="12">
        <v>250</v>
      </c>
    </row>
    <row r="465" spans="9:17" x14ac:dyDescent="0.2">
      <c r="I465"/>
      <c r="J465"/>
      <c r="K465"/>
      <c r="N465" s="10" t="s">
        <v>539</v>
      </c>
      <c r="O465" s="12"/>
      <c r="P465" s="12">
        <v>250</v>
      </c>
      <c r="Q465" s="12">
        <v>250</v>
      </c>
    </row>
    <row r="466" spans="9:17" x14ac:dyDescent="0.2">
      <c r="I466"/>
      <c r="J466"/>
      <c r="K466"/>
      <c r="N466" s="15" t="s">
        <v>1269</v>
      </c>
      <c r="O466" s="12"/>
      <c r="P466" s="12">
        <v>250</v>
      </c>
      <c r="Q466" s="12">
        <v>250</v>
      </c>
    </row>
    <row r="467" spans="9:17" x14ac:dyDescent="0.2">
      <c r="I467"/>
      <c r="J467"/>
      <c r="K467"/>
      <c r="N467" s="10" t="s">
        <v>812</v>
      </c>
      <c r="O467" s="12">
        <v>250</v>
      </c>
      <c r="P467" s="12"/>
      <c r="Q467" s="12">
        <v>250</v>
      </c>
    </row>
    <row r="468" spans="9:17" x14ac:dyDescent="0.2">
      <c r="I468"/>
      <c r="J468"/>
      <c r="K468"/>
      <c r="N468" s="15" t="s">
        <v>1469</v>
      </c>
      <c r="O468" s="12">
        <v>250</v>
      </c>
      <c r="P468" s="12"/>
      <c r="Q468" s="12">
        <v>250</v>
      </c>
    </row>
    <row r="469" spans="9:17" x14ac:dyDescent="0.2">
      <c r="I469"/>
      <c r="J469"/>
      <c r="K469"/>
      <c r="N469" s="10" t="s">
        <v>962</v>
      </c>
      <c r="O469" s="12">
        <v>250</v>
      </c>
      <c r="P469" s="12"/>
      <c r="Q469" s="12">
        <v>250</v>
      </c>
    </row>
    <row r="470" spans="9:17" x14ac:dyDescent="0.2">
      <c r="I470"/>
      <c r="J470"/>
      <c r="K470"/>
      <c r="N470" s="10" t="s">
        <v>842</v>
      </c>
      <c r="O470" s="12">
        <v>250</v>
      </c>
      <c r="P470" s="12"/>
      <c r="Q470" s="12">
        <v>250</v>
      </c>
    </row>
    <row r="471" spans="9:17" x14ac:dyDescent="0.2">
      <c r="I471"/>
      <c r="J471"/>
      <c r="K471"/>
      <c r="N471" s="10" t="s">
        <v>805</v>
      </c>
      <c r="O471" s="12">
        <v>250</v>
      </c>
      <c r="P471" s="12"/>
      <c r="Q471" s="12">
        <v>250</v>
      </c>
    </row>
    <row r="472" spans="9:17" x14ac:dyDescent="0.2">
      <c r="I472"/>
      <c r="J472"/>
      <c r="K472"/>
      <c r="N472" s="15" t="s">
        <v>1464</v>
      </c>
      <c r="O472" s="12">
        <v>250</v>
      </c>
      <c r="P472" s="12"/>
      <c r="Q472" s="12">
        <v>250</v>
      </c>
    </row>
    <row r="473" spans="9:17" x14ac:dyDescent="0.2">
      <c r="I473"/>
      <c r="J473"/>
      <c r="K473"/>
      <c r="N473" s="10" t="s">
        <v>832</v>
      </c>
      <c r="O473" s="12">
        <v>250</v>
      </c>
      <c r="P473" s="12"/>
      <c r="Q473" s="12">
        <v>250</v>
      </c>
    </row>
    <row r="474" spans="9:17" x14ac:dyDescent="0.2">
      <c r="I474"/>
      <c r="J474"/>
      <c r="K474"/>
      <c r="N474" s="15" t="s">
        <v>1503</v>
      </c>
      <c r="O474" s="12">
        <v>250</v>
      </c>
      <c r="P474" s="12"/>
      <c r="Q474" s="12">
        <v>250</v>
      </c>
    </row>
    <row r="475" spans="9:17" x14ac:dyDescent="0.2">
      <c r="I475"/>
      <c r="J475"/>
      <c r="K475"/>
      <c r="N475" s="10" t="s">
        <v>821</v>
      </c>
      <c r="O475" s="12">
        <v>250</v>
      </c>
      <c r="P475" s="12"/>
      <c r="Q475" s="12">
        <v>250</v>
      </c>
    </row>
    <row r="476" spans="9:17" x14ac:dyDescent="0.2">
      <c r="I476"/>
      <c r="J476"/>
      <c r="K476"/>
      <c r="N476" s="10" t="s">
        <v>839</v>
      </c>
      <c r="O476" s="12">
        <v>250</v>
      </c>
      <c r="P476" s="12"/>
      <c r="Q476" s="12">
        <v>250</v>
      </c>
    </row>
    <row r="477" spans="9:17" x14ac:dyDescent="0.2">
      <c r="I477"/>
      <c r="J477"/>
      <c r="K477"/>
      <c r="N477" s="10" t="s">
        <v>820</v>
      </c>
      <c r="O477" s="12">
        <v>250</v>
      </c>
      <c r="P477" s="12"/>
      <c r="Q477" s="12">
        <v>250</v>
      </c>
    </row>
    <row r="478" spans="9:17" x14ac:dyDescent="0.2">
      <c r="I478"/>
      <c r="J478"/>
      <c r="K478"/>
      <c r="N478" s="10" t="s">
        <v>645</v>
      </c>
      <c r="O478" s="12"/>
      <c r="P478" s="12">
        <v>250</v>
      </c>
      <c r="Q478" s="12">
        <v>250</v>
      </c>
    </row>
    <row r="479" spans="9:17" x14ac:dyDescent="0.2">
      <c r="I479"/>
      <c r="J479"/>
      <c r="K479"/>
      <c r="N479" s="10" t="s">
        <v>849</v>
      </c>
      <c r="O479" s="12">
        <v>250</v>
      </c>
      <c r="P479" s="12"/>
      <c r="Q479" s="12">
        <v>250</v>
      </c>
    </row>
    <row r="480" spans="9:17" x14ac:dyDescent="0.2">
      <c r="I480"/>
      <c r="J480"/>
      <c r="K480"/>
      <c r="N480" s="10" t="s">
        <v>729</v>
      </c>
      <c r="O480" s="12"/>
      <c r="P480" s="12">
        <v>250</v>
      </c>
      <c r="Q480" s="12">
        <v>250</v>
      </c>
    </row>
    <row r="481" spans="9:17" x14ac:dyDescent="0.2">
      <c r="I481"/>
      <c r="J481"/>
      <c r="K481"/>
      <c r="N481" s="15" t="s">
        <v>1447</v>
      </c>
      <c r="O481" s="12"/>
      <c r="P481" s="12">
        <v>250</v>
      </c>
      <c r="Q481" s="12">
        <v>250</v>
      </c>
    </row>
    <row r="482" spans="9:17" x14ac:dyDescent="0.2">
      <c r="I482"/>
      <c r="J482"/>
      <c r="K482"/>
      <c r="N482" s="10" t="s">
        <v>662</v>
      </c>
      <c r="O482" s="12"/>
      <c r="P482" s="12">
        <v>250</v>
      </c>
      <c r="Q482" s="12">
        <v>250</v>
      </c>
    </row>
    <row r="483" spans="9:17" x14ac:dyDescent="0.2">
      <c r="I483"/>
      <c r="J483"/>
      <c r="K483"/>
      <c r="N483" s="10" t="s">
        <v>846</v>
      </c>
      <c r="O483" s="12">
        <v>250</v>
      </c>
      <c r="P483" s="12"/>
      <c r="Q483" s="12">
        <v>250</v>
      </c>
    </row>
    <row r="484" spans="9:17" x14ac:dyDescent="0.2">
      <c r="I484"/>
      <c r="J484"/>
      <c r="K484"/>
      <c r="N484" s="15" t="s">
        <v>1516</v>
      </c>
      <c r="O484" s="12">
        <v>250</v>
      </c>
      <c r="P484" s="12"/>
      <c r="Q484" s="12">
        <v>250</v>
      </c>
    </row>
    <row r="485" spans="9:17" x14ac:dyDescent="0.2">
      <c r="I485"/>
      <c r="J485"/>
      <c r="K485"/>
      <c r="N485" s="10" t="s">
        <v>647</v>
      </c>
      <c r="O485" s="12"/>
      <c r="P485" s="12">
        <v>250</v>
      </c>
      <c r="Q485" s="12">
        <v>250</v>
      </c>
    </row>
    <row r="486" spans="9:17" x14ac:dyDescent="0.2">
      <c r="I486"/>
      <c r="J486"/>
      <c r="K486"/>
      <c r="N486" s="15" t="s">
        <v>1382</v>
      </c>
      <c r="O486" s="12"/>
      <c r="P486" s="12">
        <v>250</v>
      </c>
      <c r="Q486" s="12">
        <v>250</v>
      </c>
    </row>
    <row r="487" spans="9:17" x14ac:dyDescent="0.2">
      <c r="I487"/>
      <c r="J487"/>
      <c r="K487"/>
      <c r="N487" s="10" t="s">
        <v>819</v>
      </c>
      <c r="O487" s="12">
        <v>250</v>
      </c>
      <c r="P487" s="12"/>
      <c r="Q487" s="12">
        <v>250</v>
      </c>
    </row>
    <row r="488" spans="9:17" x14ac:dyDescent="0.2">
      <c r="I488"/>
      <c r="J488"/>
      <c r="K488"/>
      <c r="N488" s="10" t="s">
        <v>831</v>
      </c>
      <c r="O488" s="12">
        <v>250</v>
      </c>
      <c r="P488" s="12"/>
      <c r="Q488" s="12">
        <v>250</v>
      </c>
    </row>
    <row r="489" spans="9:17" x14ac:dyDescent="0.2">
      <c r="I489"/>
      <c r="J489"/>
      <c r="K489"/>
      <c r="N489" s="15" t="s">
        <v>1499</v>
      </c>
      <c r="O489" s="12">
        <v>250</v>
      </c>
      <c r="P489" s="12"/>
      <c r="Q489" s="12">
        <v>250</v>
      </c>
    </row>
    <row r="490" spans="9:17" x14ac:dyDescent="0.2">
      <c r="I490"/>
      <c r="J490"/>
      <c r="K490"/>
      <c r="N490" s="10" t="s">
        <v>529</v>
      </c>
      <c r="O490" s="12"/>
      <c r="P490" s="12">
        <v>250</v>
      </c>
      <c r="Q490" s="12">
        <v>250</v>
      </c>
    </row>
    <row r="491" spans="9:17" x14ac:dyDescent="0.2">
      <c r="I491"/>
      <c r="J491"/>
      <c r="K491"/>
      <c r="N491" s="10" t="s">
        <v>511</v>
      </c>
      <c r="O491" s="12"/>
      <c r="P491" s="12">
        <v>250</v>
      </c>
      <c r="Q491" s="12">
        <v>250</v>
      </c>
    </row>
    <row r="492" spans="9:17" x14ac:dyDescent="0.2">
      <c r="I492"/>
      <c r="J492"/>
      <c r="K492"/>
      <c r="N492" s="15" t="s">
        <v>1218</v>
      </c>
      <c r="O492" s="12"/>
      <c r="P492" s="12">
        <v>250</v>
      </c>
      <c r="Q492" s="12">
        <v>250</v>
      </c>
    </row>
    <row r="493" spans="9:17" x14ac:dyDescent="0.2">
      <c r="I493"/>
      <c r="J493"/>
      <c r="K493"/>
      <c r="N493" s="10" t="s">
        <v>840</v>
      </c>
      <c r="O493" s="12">
        <v>250</v>
      </c>
      <c r="P493" s="12"/>
      <c r="Q493" s="12">
        <v>250</v>
      </c>
    </row>
    <row r="494" spans="9:17" x14ac:dyDescent="0.2">
      <c r="I494"/>
      <c r="J494"/>
      <c r="K494"/>
      <c r="N494" s="15" t="s">
        <v>1512</v>
      </c>
      <c r="O494" s="12">
        <v>250</v>
      </c>
      <c r="P494" s="12"/>
      <c r="Q494" s="12">
        <v>250</v>
      </c>
    </row>
    <row r="495" spans="9:17" x14ac:dyDescent="0.2">
      <c r="I495"/>
      <c r="J495"/>
      <c r="K495"/>
      <c r="N495" s="10" t="s">
        <v>811</v>
      </c>
      <c r="O495" s="12">
        <v>250</v>
      </c>
      <c r="P495" s="12"/>
      <c r="Q495" s="12">
        <v>250</v>
      </c>
    </row>
    <row r="496" spans="9:17" x14ac:dyDescent="0.2">
      <c r="I496"/>
      <c r="J496"/>
      <c r="K496"/>
      <c r="N496" s="10" t="s">
        <v>848</v>
      </c>
      <c r="O496" s="12">
        <v>250</v>
      </c>
      <c r="P496" s="12"/>
      <c r="Q496" s="12">
        <v>250</v>
      </c>
    </row>
    <row r="497" spans="9:17" x14ac:dyDescent="0.2">
      <c r="I497"/>
      <c r="J497"/>
      <c r="K497"/>
      <c r="N497" s="10" t="s">
        <v>829</v>
      </c>
      <c r="O497" s="12">
        <v>250</v>
      </c>
      <c r="P497" s="12"/>
      <c r="Q497" s="12">
        <v>250</v>
      </c>
    </row>
    <row r="498" spans="9:17" x14ac:dyDescent="0.2">
      <c r="I498"/>
      <c r="J498"/>
      <c r="K498"/>
      <c r="N498" s="10" t="s">
        <v>833</v>
      </c>
      <c r="O498" s="12">
        <v>250</v>
      </c>
      <c r="P498" s="12"/>
      <c r="Q498" s="12">
        <v>250</v>
      </c>
    </row>
    <row r="499" spans="9:17" x14ac:dyDescent="0.2">
      <c r="I499"/>
      <c r="J499"/>
      <c r="K499"/>
      <c r="N499" s="15" t="s">
        <v>1506</v>
      </c>
      <c r="O499" s="12">
        <v>250</v>
      </c>
      <c r="P499" s="12"/>
      <c r="Q499" s="12">
        <v>250</v>
      </c>
    </row>
    <row r="500" spans="9:17" x14ac:dyDescent="0.2">
      <c r="I500"/>
      <c r="J500"/>
      <c r="K500"/>
      <c r="N500" s="10" t="s">
        <v>854</v>
      </c>
      <c r="O500" s="12">
        <v>250</v>
      </c>
      <c r="P500" s="12"/>
      <c r="Q500" s="12">
        <v>250</v>
      </c>
    </row>
    <row r="501" spans="9:17" x14ac:dyDescent="0.2">
      <c r="I501"/>
      <c r="J501"/>
      <c r="K501"/>
      <c r="N501" s="15" t="s">
        <v>1526</v>
      </c>
      <c r="O501" s="12">
        <v>250</v>
      </c>
      <c r="P501" s="12"/>
      <c r="Q501" s="12">
        <v>250</v>
      </c>
    </row>
    <row r="502" spans="9:17" x14ac:dyDescent="0.2">
      <c r="I502"/>
      <c r="J502"/>
      <c r="K502"/>
      <c r="N502" s="10" t="s">
        <v>1259</v>
      </c>
      <c r="O502" s="12"/>
      <c r="P502" s="12">
        <v>250</v>
      </c>
      <c r="Q502" s="12">
        <v>250</v>
      </c>
    </row>
    <row r="503" spans="9:17" x14ac:dyDescent="0.2">
      <c r="I503"/>
      <c r="J503"/>
      <c r="K503"/>
      <c r="N503" s="15" t="s">
        <v>1270</v>
      </c>
      <c r="O503" s="12"/>
      <c r="P503" s="12">
        <v>250</v>
      </c>
      <c r="Q503" s="12">
        <v>250</v>
      </c>
    </row>
    <row r="504" spans="9:17" x14ac:dyDescent="0.2">
      <c r="I504"/>
      <c r="J504"/>
      <c r="K504"/>
      <c r="N504" s="10" t="s">
        <v>629</v>
      </c>
      <c r="O504" s="12"/>
      <c r="P504" s="12">
        <v>250</v>
      </c>
      <c r="Q504" s="12">
        <v>250</v>
      </c>
    </row>
    <row r="505" spans="9:17" x14ac:dyDescent="0.2">
      <c r="I505"/>
      <c r="J505"/>
      <c r="K505"/>
      <c r="N505" s="10" t="s">
        <v>524</v>
      </c>
      <c r="O505" s="12"/>
      <c r="P505" s="12">
        <v>250</v>
      </c>
      <c r="Q505" s="12">
        <v>250</v>
      </c>
    </row>
    <row r="506" spans="9:17" x14ac:dyDescent="0.2">
      <c r="I506"/>
      <c r="J506"/>
      <c r="K506"/>
      <c r="N506" s="10" t="s">
        <v>667</v>
      </c>
      <c r="O506" s="12"/>
      <c r="P506" s="12">
        <v>240</v>
      </c>
      <c r="Q506" s="12">
        <v>240</v>
      </c>
    </row>
    <row r="507" spans="9:17" x14ac:dyDescent="0.2">
      <c r="I507"/>
      <c r="J507"/>
      <c r="K507"/>
      <c r="N507" s="10" t="s">
        <v>797</v>
      </c>
      <c r="O507" s="12">
        <v>225</v>
      </c>
      <c r="P507" s="12"/>
      <c r="Q507" s="12">
        <v>225</v>
      </c>
    </row>
    <row r="508" spans="9:17" x14ac:dyDescent="0.2">
      <c r="I508"/>
      <c r="J508"/>
      <c r="K508"/>
      <c r="N508" s="15" t="s">
        <v>1453</v>
      </c>
      <c r="O508" s="12">
        <v>225</v>
      </c>
      <c r="P508" s="12"/>
      <c r="Q508" s="12">
        <v>225</v>
      </c>
    </row>
    <row r="509" spans="9:17" x14ac:dyDescent="0.2">
      <c r="I509"/>
      <c r="J509"/>
      <c r="K509"/>
      <c r="N509" s="10" t="s">
        <v>635</v>
      </c>
      <c r="O509" s="12"/>
      <c r="P509" s="12">
        <v>225</v>
      </c>
      <c r="Q509" s="12">
        <v>225</v>
      </c>
    </row>
    <row r="510" spans="9:17" x14ac:dyDescent="0.2">
      <c r="I510"/>
      <c r="J510"/>
      <c r="K510"/>
      <c r="N510" s="10" t="s">
        <v>673</v>
      </c>
      <c r="O510" s="12"/>
      <c r="P510" s="12">
        <v>225</v>
      </c>
      <c r="Q510" s="12">
        <v>225</v>
      </c>
    </row>
    <row r="511" spans="9:17" x14ac:dyDescent="0.2">
      <c r="I511"/>
      <c r="J511"/>
      <c r="K511"/>
      <c r="N511" s="10" t="s">
        <v>669</v>
      </c>
      <c r="O511" s="12"/>
      <c r="P511" s="12">
        <v>225</v>
      </c>
      <c r="Q511" s="12">
        <v>225</v>
      </c>
    </row>
    <row r="512" spans="9:17" x14ac:dyDescent="0.2">
      <c r="I512"/>
      <c r="J512"/>
      <c r="K512"/>
      <c r="N512" s="10" t="s">
        <v>666</v>
      </c>
      <c r="O512" s="12"/>
      <c r="P512" s="12">
        <v>225</v>
      </c>
      <c r="Q512" s="12">
        <v>225</v>
      </c>
    </row>
    <row r="513" spans="9:17" x14ac:dyDescent="0.2">
      <c r="I513"/>
      <c r="J513"/>
      <c r="K513"/>
      <c r="N513" s="10" t="s">
        <v>677</v>
      </c>
      <c r="O513" s="12"/>
      <c r="P513" s="12">
        <v>225</v>
      </c>
      <c r="Q513" s="12">
        <v>225</v>
      </c>
    </row>
    <row r="514" spans="9:17" x14ac:dyDescent="0.2">
      <c r="I514"/>
      <c r="J514"/>
      <c r="K514"/>
      <c r="N514" s="10" t="s">
        <v>670</v>
      </c>
      <c r="O514" s="12"/>
      <c r="P514" s="12">
        <v>225</v>
      </c>
      <c r="Q514" s="12">
        <v>225</v>
      </c>
    </row>
    <row r="515" spans="9:17" x14ac:dyDescent="0.2">
      <c r="I515"/>
      <c r="J515"/>
      <c r="K515"/>
      <c r="N515" s="10" t="s">
        <v>675</v>
      </c>
      <c r="O515" s="12"/>
      <c r="P515" s="12">
        <v>225</v>
      </c>
      <c r="Q515" s="12">
        <v>225</v>
      </c>
    </row>
    <row r="516" spans="9:17" x14ac:dyDescent="0.2">
      <c r="I516"/>
      <c r="J516"/>
      <c r="K516"/>
      <c r="N516" s="10" t="s">
        <v>798</v>
      </c>
      <c r="O516" s="12">
        <v>225</v>
      </c>
      <c r="P516" s="12"/>
      <c r="Q516" s="12">
        <v>225</v>
      </c>
    </row>
    <row r="517" spans="9:17" x14ac:dyDescent="0.2">
      <c r="I517"/>
      <c r="J517"/>
      <c r="K517"/>
      <c r="N517" s="15" t="s">
        <v>1456</v>
      </c>
      <c r="O517" s="12">
        <v>225</v>
      </c>
      <c r="P517" s="12"/>
      <c r="Q517" s="12">
        <v>225</v>
      </c>
    </row>
    <row r="518" spans="9:17" x14ac:dyDescent="0.2">
      <c r="I518"/>
      <c r="J518"/>
      <c r="K518"/>
      <c r="N518" s="10" t="s">
        <v>671</v>
      </c>
      <c r="O518" s="12"/>
      <c r="P518" s="12">
        <v>225</v>
      </c>
      <c r="Q518" s="12">
        <v>225</v>
      </c>
    </row>
    <row r="519" spans="9:17" x14ac:dyDescent="0.2">
      <c r="I519"/>
      <c r="J519"/>
      <c r="K519"/>
      <c r="N519" s="10" t="s">
        <v>551</v>
      </c>
      <c r="O519" s="12"/>
      <c r="P519" s="12">
        <v>225</v>
      </c>
      <c r="Q519" s="12">
        <v>225</v>
      </c>
    </row>
    <row r="520" spans="9:17" x14ac:dyDescent="0.2">
      <c r="I520"/>
      <c r="J520"/>
      <c r="K520"/>
      <c r="N520" s="10" t="s">
        <v>665</v>
      </c>
      <c r="O520" s="12"/>
      <c r="P520" s="12">
        <v>225</v>
      </c>
      <c r="Q520" s="12">
        <v>225</v>
      </c>
    </row>
    <row r="521" spans="9:17" x14ac:dyDescent="0.2">
      <c r="I521"/>
      <c r="J521"/>
      <c r="K521"/>
      <c r="N521" s="10" t="s">
        <v>796</v>
      </c>
      <c r="O521" s="12">
        <v>217.68</v>
      </c>
      <c r="P521" s="12"/>
      <c r="Q521" s="12">
        <v>217.68</v>
      </c>
    </row>
    <row r="522" spans="9:17" x14ac:dyDescent="0.2">
      <c r="I522"/>
      <c r="J522"/>
      <c r="K522"/>
      <c r="N522" s="10" t="s">
        <v>795</v>
      </c>
      <c r="O522" s="12">
        <v>211.01</v>
      </c>
      <c r="P522" s="12"/>
      <c r="Q522" s="12">
        <v>211.01</v>
      </c>
    </row>
    <row r="523" spans="9:17" x14ac:dyDescent="0.2">
      <c r="I523"/>
      <c r="J523"/>
      <c r="K523"/>
      <c r="N523" s="15" t="s">
        <v>1666</v>
      </c>
      <c r="O523" s="12">
        <v>211.01</v>
      </c>
      <c r="P523" s="12"/>
      <c r="Q523" s="12">
        <v>211.01</v>
      </c>
    </row>
    <row r="524" spans="9:17" x14ac:dyDescent="0.2">
      <c r="I524"/>
      <c r="J524"/>
      <c r="K524"/>
      <c r="N524" s="10" t="s">
        <v>794</v>
      </c>
      <c r="O524" s="12">
        <v>205</v>
      </c>
      <c r="P524" s="12"/>
      <c r="Q524" s="12">
        <v>205</v>
      </c>
    </row>
    <row r="525" spans="9:17" x14ac:dyDescent="0.2">
      <c r="I525"/>
      <c r="J525"/>
      <c r="K525"/>
      <c r="N525" s="10" t="s">
        <v>692</v>
      </c>
      <c r="O525" s="12"/>
      <c r="P525" s="12">
        <v>200</v>
      </c>
      <c r="Q525" s="12">
        <v>200</v>
      </c>
    </row>
    <row r="526" spans="9:17" x14ac:dyDescent="0.2">
      <c r="I526"/>
      <c r="J526"/>
      <c r="K526"/>
      <c r="N526" s="10" t="s">
        <v>602</v>
      </c>
      <c r="O526" s="12"/>
      <c r="P526" s="12">
        <v>200</v>
      </c>
      <c r="Q526" s="12">
        <v>200</v>
      </c>
    </row>
    <row r="527" spans="9:17" x14ac:dyDescent="0.2">
      <c r="I527"/>
      <c r="J527"/>
      <c r="K527"/>
      <c r="N527" s="10" t="s">
        <v>705</v>
      </c>
      <c r="O527" s="12"/>
      <c r="P527" s="12">
        <v>200</v>
      </c>
      <c r="Q527" s="12">
        <v>200</v>
      </c>
    </row>
    <row r="528" spans="9:17" x14ac:dyDescent="0.2">
      <c r="I528"/>
      <c r="J528"/>
      <c r="K528"/>
      <c r="N528" s="15" t="s">
        <v>1433</v>
      </c>
      <c r="O528" s="12"/>
      <c r="P528" s="12">
        <v>200</v>
      </c>
      <c r="Q528" s="12">
        <v>200</v>
      </c>
    </row>
    <row r="529" spans="9:17" x14ac:dyDescent="0.2">
      <c r="I529"/>
      <c r="J529"/>
      <c r="K529"/>
      <c r="N529" s="10" t="s">
        <v>701</v>
      </c>
      <c r="O529" s="12"/>
      <c r="P529" s="12">
        <v>200</v>
      </c>
      <c r="Q529" s="12">
        <v>200</v>
      </c>
    </row>
    <row r="530" spans="9:17" x14ac:dyDescent="0.2">
      <c r="I530"/>
      <c r="J530"/>
      <c r="K530"/>
      <c r="N530" s="15" t="s">
        <v>1432</v>
      </c>
      <c r="O530" s="12"/>
      <c r="P530" s="12">
        <v>200</v>
      </c>
      <c r="Q530" s="12">
        <v>200</v>
      </c>
    </row>
    <row r="531" spans="9:17" x14ac:dyDescent="0.2">
      <c r="I531"/>
      <c r="J531"/>
      <c r="K531"/>
      <c r="N531" s="10" t="s">
        <v>711</v>
      </c>
      <c r="O531" s="12"/>
      <c r="P531" s="12">
        <v>200</v>
      </c>
      <c r="Q531" s="12">
        <v>200</v>
      </c>
    </row>
    <row r="532" spans="9:17" x14ac:dyDescent="0.2">
      <c r="I532"/>
      <c r="J532"/>
      <c r="K532"/>
      <c r="N532" s="15" t="s">
        <v>1437</v>
      </c>
      <c r="O532" s="12"/>
      <c r="P532" s="12">
        <v>200</v>
      </c>
      <c r="Q532" s="12">
        <v>200</v>
      </c>
    </row>
    <row r="533" spans="9:17" x14ac:dyDescent="0.2">
      <c r="I533"/>
      <c r="J533"/>
      <c r="K533"/>
      <c r="N533" s="10" t="s">
        <v>714</v>
      </c>
      <c r="O533" s="12"/>
      <c r="P533" s="12">
        <v>200</v>
      </c>
      <c r="Q533" s="12">
        <v>200</v>
      </c>
    </row>
    <row r="534" spans="9:17" x14ac:dyDescent="0.2">
      <c r="I534"/>
      <c r="J534"/>
      <c r="K534"/>
      <c r="N534" s="10" t="s">
        <v>587</v>
      </c>
      <c r="O534" s="12"/>
      <c r="P534" s="12">
        <v>200</v>
      </c>
      <c r="Q534" s="12">
        <v>200</v>
      </c>
    </row>
    <row r="535" spans="9:17" x14ac:dyDescent="0.2">
      <c r="I535"/>
      <c r="J535"/>
      <c r="K535"/>
      <c r="N535" s="10" t="s">
        <v>575</v>
      </c>
      <c r="O535" s="12"/>
      <c r="P535" s="12">
        <v>200</v>
      </c>
      <c r="Q535" s="12">
        <v>200</v>
      </c>
    </row>
    <row r="536" spans="9:17" x14ac:dyDescent="0.2">
      <c r="I536"/>
      <c r="J536"/>
      <c r="K536"/>
      <c r="N536" s="10" t="s">
        <v>562</v>
      </c>
      <c r="O536" s="12"/>
      <c r="P536" s="12">
        <v>200</v>
      </c>
      <c r="Q536" s="12">
        <v>200</v>
      </c>
    </row>
    <row r="537" spans="9:17" x14ac:dyDescent="0.2">
      <c r="I537"/>
      <c r="J537"/>
      <c r="K537"/>
      <c r="N537" s="10" t="s">
        <v>704</v>
      </c>
      <c r="O537" s="12"/>
      <c r="P537" s="12">
        <v>200</v>
      </c>
      <c r="Q537" s="12">
        <v>200</v>
      </c>
    </row>
    <row r="538" spans="9:17" x14ac:dyDescent="0.2">
      <c r="I538"/>
      <c r="J538"/>
      <c r="K538"/>
      <c r="N538" s="15" t="s">
        <v>1664</v>
      </c>
      <c r="O538" s="12"/>
      <c r="P538" s="12">
        <v>200</v>
      </c>
      <c r="Q538" s="12">
        <v>200</v>
      </c>
    </row>
    <row r="539" spans="9:17" x14ac:dyDescent="0.2">
      <c r="I539"/>
      <c r="J539"/>
      <c r="K539"/>
      <c r="N539" s="10" t="s">
        <v>589</v>
      </c>
      <c r="O539" s="12"/>
      <c r="P539" s="12">
        <v>200</v>
      </c>
      <c r="Q539" s="12">
        <v>200</v>
      </c>
    </row>
    <row r="540" spans="9:17" x14ac:dyDescent="0.2">
      <c r="I540"/>
      <c r="J540"/>
      <c r="K540"/>
      <c r="N540" s="10" t="s">
        <v>576</v>
      </c>
      <c r="O540" s="12"/>
      <c r="P540" s="12">
        <v>200</v>
      </c>
      <c r="Q540" s="12">
        <v>200</v>
      </c>
    </row>
    <row r="541" spans="9:17" x14ac:dyDescent="0.2">
      <c r="I541"/>
      <c r="J541"/>
      <c r="K541"/>
      <c r="N541" s="10" t="s">
        <v>585</v>
      </c>
      <c r="O541" s="12"/>
      <c r="P541" s="12">
        <v>200</v>
      </c>
      <c r="Q541" s="12">
        <v>200</v>
      </c>
    </row>
    <row r="542" spans="9:17" x14ac:dyDescent="0.2">
      <c r="I542"/>
      <c r="J542"/>
      <c r="K542"/>
      <c r="N542" s="15" t="s">
        <v>1315</v>
      </c>
      <c r="O542" s="12"/>
      <c r="P542" s="12">
        <v>200</v>
      </c>
      <c r="Q542" s="12">
        <v>200</v>
      </c>
    </row>
    <row r="543" spans="9:17" x14ac:dyDescent="0.2">
      <c r="I543"/>
      <c r="J543"/>
      <c r="K543"/>
      <c r="N543" s="10" t="s">
        <v>715</v>
      </c>
      <c r="O543" s="12"/>
      <c r="P543" s="12">
        <v>200</v>
      </c>
      <c r="Q543" s="12">
        <v>200</v>
      </c>
    </row>
    <row r="544" spans="9:17" x14ac:dyDescent="0.2">
      <c r="I544"/>
      <c r="J544"/>
      <c r="K544"/>
      <c r="N544" s="10" t="s">
        <v>688</v>
      </c>
      <c r="O544" s="12"/>
      <c r="P544" s="12">
        <v>200</v>
      </c>
      <c r="Q544" s="12">
        <v>200</v>
      </c>
    </row>
    <row r="545" spans="9:17" x14ac:dyDescent="0.2">
      <c r="I545"/>
      <c r="J545"/>
      <c r="K545"/>
      <c r="N545" s="10" t="s">
        <v>719</v>
      </c>
      <c r="O545" s="12"/>
      <c r="P545" s="12">
        <v>200</v>
      </c>
      <c r="Q545" s="12">
        <v>200</v>
      </c>
    </row>
    <row r="546" spans="9:17" x14ac:dyDescent="0.2">
      <c r="I546"/>
      <c r="J546"/>
      <c r="K546"/>
      <c r="N546" s="10" t="s">
        <v>723</v>
      </c>
      <c r="O546" s="12"/>
      <c r="P546" s="12">
        <v>200</v>
      </c>
      <c r="Q546" s="12">
        <v>200</v>
      </c>
    </row>
    <row r="547" spans="9:17" x14ac:dyDescent="0.2">
      <c r="I547"/>
      <c r="J547"/>
      <c r="K547"/>
      <c r="N547" s="10" t="s">
        <v>686</v>
      </c>
      <c r="O547" s="12"/>
      <c r="P547" s="12">
        <v>200</v>
      </c>
      <c r="Q547" s="12">
        <v>200</v>
      </c>
    </row>
    <row r="548" spans="9:17" x14ac:dyDescent="0.2">
      <c r="I548"/>
      <c r="J548"/>
      <c r="K548"/>
      <c r="N548" s="10" t="s">
        <v>720</v>
      </c>
      <c r="O548" s="12"/>
      <c r="P548" s="12">
        <v>200</v>
      </c>
      <c r="Q548" s="12">
        <v>200</v>
      </c>
    </row>
    <row r="549" spans="9:17" x14ac:dyDescent="0.2">
      <c r="I549"/>
      <c r="J549"/>
      <c r="K549"/>
      <c r="N549" s="10" t="s">
        <v>693</v>
      </c>
      <c r="O549" s="12"/>
      <c r="P549" s="12">
        <v>200</v>
      </c>
      <c r="Q549" s="12">
        <v>200</v>
      </c>
    </row>
    <row r="550" spans="9:17" x14ac:dyDescent="0.2">
      <c r="I550"/>
      <c r="J550"/>
      <c r="K550"/>
      <c r="N550" s="15" t="s">
        <v>1419</v>
      </c>
      <c r="O550" s="12"/>
      <c r="P550" s="12">
        <v>200</v>
      </c>
      <c r="Q550" s="12">
        <v>200</v>
      </c>
    </row>
    <row r="551" spans="9:17" x14ac:dyDescent="0.2">
      <c r="I551"/>
      <c r="J551"/>
      <c r="K551"/>
      <c r="N551" s="10" t="s">
        <v>724</v>
      </c>
      <c r="O551" s="12"/>
      <c r="P551" s="12">
        <v>200</v>
      </c>
      <c r="Q551" s="12">
        <v>200</v>
      </c>
    </row>
    <row r="552" spans="9:17" x14ac:dyDescent="0.2">
      <c r="I552"/>
      <c r="J552"/>
      <c r="K552"/>
      <c r="N552" s="15" t="s">
        <v>1446</v>
      </c>
      <c r="O552" s="12"/>
      <c r="P552" s="12">
        <v>200</v>
      </c>
      <c r="Q552" s="12">
        <v>200</v>
      </c>
    </row>
    <row r="553" spans="9:17" x14ac:dyDescent="0.2">
      <c r="I553"/>
      <c r="J553"/>
      <c r="K553"/>
      <c r="N553" s="10" t="s">
        <v>631</v>
      </c>
      <c r="O553" s="12"/>
      <c r="P553" s="12">
        <v>200</v>
      </c>
      <c r="Q553" s="12">
        <v>200</v>
      </c>
    </row>
    <row r="554" spans="9:17" x14ac:dyDescent="0.2">
      <c r="I554"/>
      <c r="J554"/>
      <c r="K554"/>
      <c r="N554" s="10" t="s">
        <v>611</v>
      </c>
      <c r="O554" s="12"/>
      <c r="P554" s="12">
        <v>200</v>
      </c>
      <c r="Q554" s="12">
        <v>200</v>
      </c>
    </row>
    <row r="555" spans="9:17" x14ac:dyDescent="0.2">
      <c r="I555"/>
      <c r="J555"/>
      <c r="K555"/>
      <c r="N555" s="10" t="s">
        <v>566</v>
      </c>
      <c r="O555" s="12"/>
      <c r="P555" s="12">
        <v>200</v>
      </c>
      <c r="Q555" s="12">
        <v>200</v>
      </c>
    </row>
    <row r="556" spans="9:17" x14ac:dyDescent="0.2">
      <c r="I556"/>
      <c r="J556"/>
      <c r="K556"/>
      <c r="N556" s="10" t="s">
        <v>618</v>
      </c>
      <c r="O556" s="12"/>
      <c r="P556" s="12">
        <v>200</v>
      </c>
      <c r="Q556" s="12">
        <v>200</v>
      </c>
    </row>
    <row r="557" spans="9:17" x14ac:dyDescent="0.2">
      <c r="I557"/>
      <c r="J557"/>
      <c r="K557"/>
      <c r="N557" s="15" t="s">
        <v>1361</v>
      </c>
      <c r="O557" s="12"/>
      <c r="P557" s="12">
        <v>200</v>
      </c>
      <c r="Q557" s="12">
        <v>200</v>
      </c>
    </row>
    <row r="558" spans="9:17" x14ac:dyDescent="0.2">
      <c r="I558"/>
      <c r="J558"/>
      <c r="K558"/>
      <c r="N558" s="10" t="s">
        <v>580</v>
      </c>
      <c r="O558" s="12"/>
      <c r="P558" s="12">
        <v>200</v>
      </c>
      <c r="Q558" s="12">
        <v>200</v>
      </c>
    </row>
    <row r="559" spans="9:17" x14ac:dyDescent="0.2">
      <c r="I559"/>
      <c r="J559"/>
      <c r="K559"/>
      <c r="N559" s="15" t="s">
        <v>1309</v>
      </c>
      <c r="O559" s="12"/>
      <c r="P559" s="12">
        <v>200</v>
      </c>
      <c r="Q559" s="12">
        <v>200</v>
      </c>
    </row>
    <row r="560" spans="9:17" x14ac:dyDescent="0.2">
      <c r="I560"/>
      <c r="J560"/>
      <c r="K560"/>
      <c r="N560" s="10" t="s">
        <v>709</v>
      </c>
      <c r="O560" s="12"/>
      <c r="P560" s="12">
        <v>200</v>
      </c>
      <c r="Q560" s="12">
        <v>200</v>
      </c>
    </row>
    <row r="561" spans="9:17" x14ac:dyDescent="0.2">
      <c r="I561"/>
      <c r="J561"/>
      <c r="K561"/>
      <c r="N561" s="10" t="s">
        <v>581</v>
      </c>
      <c r="O561" s="12"/>
      <c r="P561" s="12">
        <v>200</v>
      </c>
      <c r="Q561" s="12">
        <v>200</v>
      </c>
    </row>
    <row r="562" spans="9:17" x14ac:dyDescent="0.2">
      <c r="I562"/>
      <c r="J562"/>
      <c r="K562"/>
      <c r="N562" s="10" t="s">
        <v>707</v>
      </c>
      <c r="O562" s="12"/>
      <c r="P562" s="12">
        <v>200</v>
      </c>
      <c r="Q562" s="12">
        <v>200</v>
      </c>
    </row>
    <row r="563" spans="9:17" x14ac:dyDescent="0.2">
      <c r="I563"/>
      <c r="J563"/>
      <c r="K563"/>
      <c r="N563" s="10" t="s">
        <v>685</v>
      </c>
      <c r="O563" s="12"/>
      <c r="P563" s="12">
        <v>200</v>
      </c>
      <c r="Q563" s="12">
        <v>200</v>
      </c>
    </row>
    <row r="564" spans="9:17" x14ac:dyDescent="0.2">
      <c r="I564"/>
      <c r="J564"/>
      <c r="K564"/>
      <c r="N564" s="10" t="s">
        <v>626</v>
      </c>
      <c r="O564" s="12"/>
      <c r="P564" s="12">
        <v>200</v>
      </c>
      <c r="Q564" s="12">
        <v>200</v>
      </c>
    </row>
    <row r="565" spans="9:17" x14ac:dyDescent="0.2">
      <c r="I565"/>
      <c r="J565"/>
      <c r="K565"/>
      <c r="N565" s="10" t="s">
        <v>680</v>
      </c>
      <c r="O565" s="12"/>
      <c r="P565" s="12">
        <v>200</v>
      </c>
      <c r="Q565" s="12">
        <v>200</v>
      </c>
    </row>
    <row r="566" spans="9:17" x14ac:dyDescent="0.2">
      <c r="I566"/>
      <c r="J566"/>
      <c r="K566"/>
      <c r="N566" s="10" t="s">
        <v>700</v>
      </c>
      <c r="O566" s="12"/>
      <c r="P566" s="12">
        <v>200</v>
      </c>
      <c r="Q566" s="12">
        <v>200</v>
      </c>
    </row>
    <row r="567" spans="9:17" x14ac:dyDescent="0.2">
      <c r="I567"/>
      <c r="J567"/>
      <c r="K567"/>
      <c r="N567" s="10" t="s">
        <v>708</v>
      </c>
      <c r="O567" s="12"/>
      <c r="P567" s="12">
        <v>200</v>
      </c>
      <c r="Q567" s="12">
        <v>200</v>
      </c>
    </row>
    <row r="568" spans="9:17" x14ac:dyDescent="0.2">
      <c r="I568"/>
      <c r="J568"/>
      <c r="K568"/>
      <c r="N568" s="15" t="s">
        <v>1665</v>
      </c>
      <c r="O568" s="12"/>
      <c r="P568" s="12">
        <v>200</v>
      </c>
      <c r="Q568" s="12">
        <v>200</v>
      </c>
    </row>
    <row r="569" spans="9:17" x14ac:dyDescent="0.2">
      <c r="I569"/>
      <c r="J569"/>
      <c r="K569"/>
      <c r="N569" s="10" t="s">
        <v>593</v>
      </c>
      <c r="O569" s="12"/>
      <c r="P569" s="12">
        <v>200</v>
      </c>
      <c r="Q569" s="12">
        <v>200</v>
      </c>
    </row>
    <row r="570" spans="9:17" x14ac:dyDescent="0.2">
      <c r="I570"/>
      <c r="J570"/>
      <c r="K570"/>
      <c r="N570" s="15" t="s">
        <v>1323</v>
      </c>
      <c r="O570" s="12"/>
      <c r="P570" s="12">
        <v>200</v>
      </c>
      <c r="Q570" s="12">
        <v>200</v>
      </c>
    </row>
    <row r="571" spans="9:17" x14ac:dyDescent="0.2">
      <c r="I571"/>
      <c r="J571"/>
      <c r="K571"/>
      <c r="N571" s="10" t="s">
        <v>702</v>
      </c>
      <c r="O571" s="12"/>
      <c r="P571" s="12">
        <v>200</v>
      </c>
      <c r="Q571" s="12">
        <v>200</v>
      </c>
    </row>
    <row r="572" spans="9:17" x14ac:dyDescent="0.2">
      <c r="I572"/>
      <c r="J572"/>
      <c r="K572"/>
      <c r="N572" s="10" t="s">
        <v>564</v>
      </c>
      <c r="O572" s="12"/>
      <c r="P572" s="12">
        <v>200</v>
      </c>
      <c r="Q572" s="12">
        <v>200</v>
      </c>
    </row>
    <row r="573" spans="9:17" x14ac:dyDescent="0.2">
      <c r="I573"/>
      <c r="J573"/>
      <c r="K573"/>
      <c r="N573" s="10" t="s">
        <v>553</v>
      </c>
      <c r="O573" s="12"/>
      <c r="P573" s="12">
        <v>200</v>
      </c>
      <c r="Q573" s="12">
        <v>200</v>
      </c>
    </row>
    <row r="574" spans="9:17" x14ac:dyDescent="0.2">
      <c r="I574"/>
      <c r="J574"/>
      <c r="K574"/>
      <c r="N574" s="15" t="s">
        <v>1290</v>
      </c>
      <c r="O574" s="12"/>
      <c r="P574" s="12">
        <v>200</v>
      </c>
      <c r="Q574" s="12">
        <v>200</v>
      </c>
    </row>
    <row r="575" spans="9:17" x14ac:dyDescent="0.2">
      <c r="I575"/>
      <c r="J575"/>
      <c r="K575"/>
      <c r="N575" s="10" t="s">
        <v>697</v>
      </c>
      <c r="O575" s="12"/>
      <c r="P575" s="12">
        <v>200</v>
      </c>
      <c r="Q575" s="12">
        <v>200</v>
      </c>
    </row>
    <row r="576" spans="9:17" x14ac:dyDescent="0.2">
      <c r="I576"/>
      <c r="J576"/>
      <c r="K576"/>
      <c r="N576" s="15" t="s">
        <v>1425</v>
      </c>
      <c r="O576" s="12"/>
      <c r="P576" s="12">
        <v>200</v>
      </c>
      <c r="Q576" s="12">
        <v>200</v>
      </c>
    </row>
    <row r="577" spans="9:17" x14ac:dyDescent="0.2">
      <c r="I577"/>
      <c r="J577"/>
      <c r="K577"/>
      <c r="N577" s="10" t="s">
        <v>731</v>
      </c>
      <c r="O577" s="12"/>
      <c r="P577" s="12">
        <v>200</v>
      </c>
      <c r="Q577" s="12">
        <v>200</v>
      </c>
    </row>
    <row r="578" spans="9:17" x14ac:dyDescent="0.2">
      <c r="I578"/>
      <c r="J578"/>
      <c r="K578"/>
      <c r="N578" s="10" t="s">
        <v>574</v>
      </c>
      <c r="O578" s="12"/>
      <c r="P578" s="12">
        <v>200</v>
      </c>
      <c r="Q578" s="12">
        <v>200</v>
      </c>
    </row>
    <row r="579" spans="9:17" x14ac:dyDescent="0.2">
      <c r="I579"/>
      <c r="J579"/>
      <c r="K579"/>
      <c r="N579" s="10" t="s">
        <v>687</v>
      </c>
      <c r="O579" s="12"/>
      <c r="P579" s="12">
        <v>200</v>
      </c>
      <c r="Q579" s="12">
        <v>200</v>
      </c>
    </row>
    <row r="580" spans="9:17" x14ac:dyDescent="0.2">
      <c r="I580"/>
      <c r="J580"/>
      <c r="K580"/>
      <c r="N580" s="10" t="s">
        <v>706</v>
      </c>
      <c r="O580" s="12"/>
      <c r="P580" s="12">
        <v>200</v>
      </c>
      <c r="Q580" s="12">
        <v>200</v>
      </c>
    </row>
    <row r="581" spans="9:17" x14ac:dyDescent="0.2">
      <c r="I581"/>
      <c r="J581"/>
      <c r="K581"/>
      <c r="N581" s="10" t="s">
        <v>561</v>
      </c>
      <c r="O581" s="12"/>
      <c r="P581" s="12">
        <v>200</v>
      </c>
      <c r="Q581" s="12">
        <v>200</v>
      </c>
    </row>
    <row r="582" spans="9:17" x14ac:dyDescent="0.2">
      <c r="I582"/>
      <c r="J582"/>
      <c r="K582"/>
      <c r="N582" s="15" t="s">
        <v>1661</v>
      </c>
      <c r="O582" s="12"/>
      <c r="P582" s="12">
        <v>200</v>
      </c>
      <c r="Q582" s="12">
        <v>200</v>
      </c>
    </row>
    <row r="583" spans="9:17" x14ac:dyDescent="0.2">
      <c r="I583"/>
      <c r="J583"/>
      <c r="K583"/>
      <c r="N583" s="10" t="s">
        <v>728</v>
      </c>
      <c r="O583" s="12"/>
      <c r="P583" s="12">
        <v>200</v>
      </c>
      <c r="Q583" s="12">
        <v>200</v>
      </c>
    </row>
    <row r="584" spans="9:17" x14ac:dyDescent="0.2">
      <c r="I584"/>
      <c r="J584"/>
      <c r="K584"/>
      <c r="N584" s="10" t="s">
        <v>567</v>
      </c>
      <c r="O584" s="12"/>
      <c r="P584" s="12">
        <v>200</v>
      </c>
      <c r="Q584" s="12">
        <v>200</v>
      </c>
    </row>
    <row r="585" spans="9:17" x14ac:dyDescent="0.2">
      <c r="I585"/>
      <c r="J585"/>
      <c r="K585"/>
      <c r="N585" s="10" t="s">
        <v>717</v>
      </c>
      <c r="O585" s="12"/>
      <c r="P585" s="12">
        <v>200</v>
      </c>
      <c r="Q585" s="12">
        <v>200</v>
      </c>
    </row>
    <row r="586" spans="9:17" x14ac:dyDescent="0.2">
      <c r="I586"/>
      <c r="J586"/>
      <c r="K586"/>
      <c r="N586" s="15" t="s">
        <v>1441</v>
      </c>
      <c r="O586" s="12"/>
      <c r="P586" s="12">
        <v>200</v>
      </c>
      <c r="Q586" s="12">
        <v>200</v>
      </c>
    </row>
    <row r="587" spans="9:17" x14ac:dyDescent="0.2">
      <c r="I587"/>
      <c r="J587"/>
      <c r="K587"/>
      <c r="N587" s="10" t="s">
        <v>583</v>
      </c>
      <c r="O587" s="12"/>
      <c r="P587" s="12">
        <v>200</v>
      </c>
      <c r="Q587" s="12">
        <v>200</v>
      </c>
    </row>
    <row r="588" spans="9:17" x14ac:dyDescent="0.2">
      <c r="I588"/>
      <c r="J588"/>
      <c r="K588"/>
      <c r="N588" s="10" t="s">
        <v>716</v>
      </c>
      <c r="O588" s="12"/>
      <c r="P588" s="12">
        <v>200</v>
      </c>
      <c r="Q588" s="12">
        <v>200</v>
      </c>
    </row>
    <row r="589" spans="9:17" x14ac:dyDescent="0.2">
      <c r="I589"/>
      <c r="J589"/>
      <c r="K589"/>
      <c r="N589" s="10" t="s">
        <v>703</v>
      </c>
      <c r="O589" s="12"/>
      <c r="P589" s="12">
        <v>200</v>
      </c>
      <c r="Q589" s="12">
        <v>200</v>
      </c>
    </row>
    <row r="590" spans="9:17" x14ac:dyDescent="0.2">
      <c r="I590"/>
      <c r="J590"/>
      <c r="K590"/>
      <c r="N590" s="10" t="s">
        <v>624</v>
      </c>
      <c r="O590" s="12"/>
      <c r="P590" s="12">
        <v>200</v>
      </c>
      <c r="Q590" s="12">
        <v>200</v>
      </c>
    </row>
    <row r="591" spans="9:17" x14ac:dyDescent="0.2">
      <c r="I591"/>
      <c r="J591"/>
      <c r="K591"/>
      <c r="N591" s="10" t="s">
        <v>577</v>
      </c>
      <c r="O591" s="12"/>
      <c r="P591" s="12">
        <v>200</v>
      </c>
      <c r="Q591" s="12">
        <v>200</v>
      </c>
    </row>
    <row r="592" spans="9:17" x14ac:dyDescent="0.2">
      <c r="I592"/>
      <c r="J592"/>
      <c r="K592"/>
      <c r="N592" s="10" t="s">
        <v>691</v>
      </c>
      <c r="O592" s="12"/>
      <c r="P592" s="12">
        <v>200</v>
      </c>
      <c r="Q592" s="12">
        <v>200</v>
      </c>
    </row>
    <row r="593" spans="9:17" x14ac:dyDescent="0.2">
      <c r="I593"/>
      <c r="J593"/>
      <c r="K593"/>
      <c r="N593" s="15" t="s">
        <v>1418</v>
      </c>
      <c r="O593" s="12"/>
      <c r="P593" s="12">
        <v>200</v>
      </c>
      <c r="Q593" s="12">
        <v>200</v>
      </c>
    </row>
    <row r="594" spans="9:17" x14ac:dyDescent="0.2">
      <c r="I594"/>
      <c r="J594"/>
      <c r="K594"/>
      <c r="N594" s="10" t="s">
        <v>554</v>
      </c>
      <c r="O594" s="12"/>
      <c r="P594" s="12">
        <v>200</v>
      </c>
      <c r="Q594" s="12">
        <v>200</v>
      </c>
    </row>
    <row r="595" spans="9:17" x14ac:dyDescent="0.2">
      <c r="I595"/>
      <c r="J595"/>
      <c r="K595"/>
      <c r="N595" s="10" t="s">
        <v>698</v>
      </c>
      <c r="O595" s="12"/>
      <c r="P595" s="12">
        <v>200</v>
      </c>
      <c r="Q595" s="12">
        <v>200</v>
      </c>
    </row>
    <row r="596" spans="9:17" x14ac:dyDescent="0.2">
      <c r="I596"/>
      <c r="J596"/>
      <c r="K596"/>
      <c r="N596" s="10" t="s">
        <v>683</v>
      </c>
      <c r="O596" s="12"/>
      <c r="P596" s="12">
        <v>200</v>
      </c>
      <c r="Q596" s="12">
        <v>200</v>
      </c>
    </row>
    <row r="597" spans="9:17" x14ac:dyDescent="0.2">
      <c r="I597"/>
      <c r="J597"/>
      <c r="K597"/>
      <c r="N597" s="10" t="s">
        <v>572</v>
      </c>
      <c r="O597" s="12"/>
      <c r="P597" s="12">
        <v>200</v>
      </c>
      <c r="Q597" s="12">
        <v>200</v>
      </c>
    </row>
    <row r="598" spans="9:17" x14ac:dyDescent="0.2">
      <c r="I598"/>
      <c r="J598"/>
      <c r="K598"/>
      <c r="N598" s="10" t="s">
        <v>676</v>
      </c>
      <c r="O598" s="12"/>
      <c r="P598" s="12">
        <v>200</v>
      </c>
      <c r="Q598" s="12">
        <v>200</v>
      </c>
    </row>
    <row r="599" spans="9:17" x14ac:dyDescent="0.2">
      <c r="I599"/>
      <c r="J599"/>
      <c r="K599"/>
      <c r="N599" s="10" t="s">
        <v>684</v>
      </c>
      <c r="O599" s="12"/>
      <c r="P599" s="12">
        <v>200</v>
      </c>
      <c r="Q599" s="12">
        <v>200</v>
      </c>
    </row>
    <row r="600" spans="9:17" x14ac:dyDescent="0.2">
      <c r="I600"/>
      <c r="J600"/>
      <c r="K600"/>
      <c r="N600" s="10" t="s">
        <v>633</v>
      </c>
      <c r="O600" s="12"/>
      <c r="P600" s="12">
        <v>200</v>
      </c>
      <c r="Q600" s="12">
        <v>200</v>
      </c>
    </row>
    <row r="601" spans="9:17" x14ac:dyDescent="0.2">
      <c r="I601"/>
      <c r="J601"/>
      <c r="K601"/>
      <c r="N601" s="10" t="s">
        <v>586</v>
      </c>
      <c r="O601" s="12"/>
      <c r="P601" s="12">
        <v>200</v>
      </c>
      <c r="Q601" s="12">
        <v>200</v>
      </c>
    </row>
    <row r="602" spans="9:17" x14ac:dyDescent="0.2">
      <c r="I602"/>
      <c r="J602"/>
      <c r="K602"/>
      <c r="N602" s="15" t="s">
        <v>1319</v>
      </c>
      <c r="O602" s="12"/>
      <c r="P602" s="12">
        <v>200</v>
      </c>
      <c r="Q602" s="12">
        <v>200</v>
      </c>
    </row>
    <row r="603" spans="9:17" x14ac:dyDescent="0.2">
      <c r="I603"/>
      <c r="J603"/>
      <c r="K603"/>
      <c r="N603" s="10" t="s">
        <v>552</v>
      </c>
      <c r="O603" s="12"/>
      <c r="P603" s="12">
        <v>200</v>
      </c>
      <c r="Q603" s="12">
        <v>200</v>
      </c>
    </row>
    <row r="604" spans="9:17" x14ac:dyDescent="0.2">
      <c r="I604"/>
      <c r="J604"/>
      <c r="K604"/>
      <c r="N604" s="10" t="s">
        <v>682</v>
      </c>
      <c r="O604" s="12"/>
      <c r="P604" s="12">
        <v>200</v>
      </c>
      <c r="Q604" s="12">
        <v>200</v>
      </c>
    </row>
    <row r="605" spans="9:17" x14ac:dyDescent="0.2">
      <c r="I605"/>
      <c r="J605"/>
      <c r="K605"/>
      <c r="N605" s="15" t="s">
        <v>1414</v>
      </c>
      <c r="O605" s="12"/>
      <c r="P605" s="12">
        <v>200</v>
      </c>
      <c r="Q605" s="12">
        <v>200</v>
      </c>
    </row>
    <row r="606" spans="9:17" x14ac:dyDescent="0.2">
      <c r="I606"/>
      <c r="J606"/>
      <c r="K606"/>
      <c r="N606" s="10" t="s">
        <v>690</v>
      </c>
      <c r="O606" s="12"/>
      <c r="P606" s="12">
        <v>200</v>
      </c>
      <c r="Q606" s="12">
        <v>200</v>
      </c>
    </row>
    <row r="607" spans="9:17" x14ac:dyDescent="0.2">
      <c r="I607"/>
      <c r="J607"/>
      <c r="K607"/>
      <c r="N607" s="10" t="s">
        <v>569</v>
      </c>
      <c r="O607" s="12"/>
      <c r="P607" s="12">
        <v>200</v>
      </c>
      <c r="Q607" s="12">
        <v>200</v>
      </c>
    </row>
    <row r="608" spans="9:17" x14ac:dyDescent="0.2">
      <c r="I608"/>
      <c r="J608"/>
      <c r="K608"/>
      <c r="N608" s="10" t="s">
        <v>578</v>
      </c>
      <c r="O608" s="12"/>
      <c r="P608" s="12">
        <v>200</v>
      </c>
      <c r="Q608" s="12">
        <v>200</v>
      </c>
    </row>
    <row r="609" spans="9:17" x14ac:dyDescent="0.2">
      <c r="I609"/>
      <c r="J609"/>
      <c r="K609"/>
      <c r="N609" s="15" t="s">
        <v>1307</v>
      </c>
      <c r="O609" s="12"/>
      <c r="P609" s="12">
        <v>200</v>
      </c>
      <c r="Q609" s="12">
        <v>200</v>
      </c>
    </row>
    <row r="610" spans="9:17" x14ac:dyDescent="0.2">
      <c r="I610"/>
      <c r="J610"/>
      <c r="K610"/>
      <c r="N610" s="10" t="s">
        <v>557</v>
      </c>
      <c r="O610" s="12"/>
      <c r="P610" s="12">
        <v>200</v>
      </c>
      <c r="Q610" s="12">
        <v>200</v>
      </c>
    </row>
    <row r="611" spans="9:17" x14ac:dyDescent="0.2">
      <c r="I611"/>
      <c r="J611"/>
      <c r="K611"/>
      <c r="N611" s="15" t="s">
        <v>1292</v>
      </c>
      <c r="O611" s="12"/>
      <c r="P611" s="12">
        <v>200</v>
      </c>
      <c r="Q611" s="12">
        <v>200</v>
      </c>
    </row>
    <row r="612" spans="9:17" x14ac:dyDescent="0.2">
      <c r="I612"/>
      <c r="J612"/>
      <c r="K612"/>
      <c r="N612" s="10" t="s">
        <v>678</v>
      </c>
      <c r="O612" s="12"/>
      <c r="P612" s="12">
        <v>200</v>
      </c>
      <c r="Q612" s="12">
        <v>200</v>
      </c>
    </row>
    <row r="613" spans="9:17" x14ac:dyDescent="0.2">
      <c r="I613"/>
      <c r="J613"/>
      <c r="K613"/>
      <c r="N613" s="10" t="s">
        <v>679</v>
      </c>
      <c r="O613" s="12"/>
      <c r="P613" s="12">
        <v>200</v>
      </c>
      <c r="Q613" s="12">
        <v>200</v>
      </c>
    </row>
    <row r="614" spans="9:17" x14ac:dyDescent="0.2">
      <c r="I614"/>
      <c r="J614"/>
      <c r="K614"/>
      <c r="N614" s="15" t="s">
        <v>1409</v>
      </c>
      <c r="O614" s="12"/>
      <c r="P614" s="12">
        <v>200</v>
      </c>
      <c r="Q614" s="12">
        <v>200</v>
      </c>
    </row>
    <row r="615" spans="9:17" x14ac:dyDescent="0.2">
      <c r="I615"/>
      <c r="J615"/>
      <c r="K615"/>
      <c r="N615" s="10" t="s">
        <v>571</v>
      </c>
      <c r="O615" s="12"/>
      <c r="P615" s="12">
        <v>200</v>
      </c>
      <c r="Q615" s="12">
        <v>200</v>
      </c>
    </row>
    <row r="616" spans="9:17" x14ac:dyDescent="0.2">
      <c r="I616"/>
      <c r="J616"/>
      <c r="K616"/>
      <c r="N616" s="10" t="s">
        <v>674</v>
      </c>
      <c r="O616" s="12"/>
      <c r="P616" s="12">
        <v>200</v>
      </c>
      <c r="Q616" s="12">
        <v>200</v>
      </c>
    </row>
    <row r="617" spans="9:17" x14ac:dyDescent="0.2">
      <c r="I617"/>
      <c r="J617"/>
      <c r="K617"/>
      <c r="N617" s="10" t="s">
        <v>579</v>
      </c>
      <c r="O617" s="12"/>
      <c r="P617" s="12">
        <v>200</v>
      </c>
      <c r="Q617" s="12">
        <v>200</v>
      </c>
    </row>
    <row r="618" spans="9:17" x14ac:dyDescent="0.2">
      <c r="I618"/>
      <c r="J618"/>
      <c r="K618"/>
      <c r="N618" s="10" t="s">
        <v>590</v>
      </c>
      <c r="O618" s="12"/>
      <c r="P618" s="12">
        <v>200</v>
      </c>
      <c r="Q618" s="12">
        <v>200</v>
      </c>
    </row>
    <row r="619" spans="9:17" x14ac:dyDescent="0.2">
      <c r="I619"/>
      <c r="J619"/>
      <c r="K619"/>
      <c r="N619" s="10" t="s">
        <v>559</v>
      </c>
      <c r="O619" s="12"/>
      <c r="P619" s="12">
        <v>200</v>
      </c>
      <c r="Q619" s="12">
        <v>200</v>
      </c>
    </row>
    <row r="620" spans="9:17" x14ac:dyDescent="0.2">
      <c r="I620"/>
      <c r="J620"/>
      <c r="K620"/>
      <c r="N620" s="10" t="s">
        <v>689</v>
      </c>
      <c r="O620" s="12"/>
      <c r="P620" s="12">
        <v>200</v>
      </c>
      <c r="Q620" s="12">
        <v>200</v>
      </c>
    </row>
    <row r="621" spans="9:17" x14ac:dyDescent="0.2">
      <c r="I621"/>
      <c r="J621"/>
      <c r="K621"/>
      <c r="N621" s="10" t="s">
        <v>694</v>
      </c>
      <c r="O621" s="12"/>
      <c r="P621" s="12">
        <v>200</v>
      </c>
      <c r="Q621" s="12">
        <v>200</v>
      </c>
    </row>
    <row r="622" spans="9:17" x14ac:dyDescent="0.2">
      <c r="I622"/>
      <c r="J622"/>
      <c r="K622"/>
      <c r="N622" s="10" t="s">
        <v>668</v>
      </c>
      <c r="O622" s="12"/>
      <c r="P622" s="12">
        <v>200</v>
      </c>
      <c r="Q622" s="12">
        <v>200</v>
      </c>
    </row>
    <row r="623" spans="9:17" x14ac:dyDescent="0.2">
      <c r="I623"/>
      <c r="J623"/>
      <c r="K623"/>
      <c r="N623" s="10" t="s">
        <v>710</v>
      </c>
      <c r="O623" s="12"/>
      <c r="P623" s="12">
        <v>200</v>
      </c>
      <c r="Q623" s="12">
        <v>200</v>
      </c>
    </row>
    <row r="624" spans="9:17" x14ac:dyDescent="0.2">
      <c r="I624"/>
      <c r="J624"/>
      <c r="K624"/>
      <c r="N624" s="10" t="s">
        <v>568</v>
      </c>
      <c r="O624" s="12"/>
      <c r="P624" s="12">
        <v>200</v>
      </c>
      <c r="Q624" s="12">
        <v>200</v>
      </c>
    </row>
    <row r="625" spans="9:17" x14ac:dyDescent="0.2">
      <c r="I625"/>
      <c r="J625"/>
      <c r="K625"/>
      <c r="N625" s="10" t="s">
        <v>672</v>
      </c>
      <c r="O625" s="12"/>
      <c r="P625" s="12">
        <v>200</v>
      </c>
      <c r="Q625" s="12">
        <v>200</v>
      </c>
    </row>
    <row r="626" spans="9:17" x14ac:dyDescent="0.2">
      <c r="I626"/>
      <c r="J626"/>
      <c r="K626"/>
      <c r="N626" s="10" t="s">
        <v>1200</v>
      </c>
      <c r="O626" s="12">
        <v>295603.58999999997</v>
      </c>
      <c r="P626" s="12">
        <v>131800</v>
      </c>
      <c r="Q626" s="12">
        <v>427403.59</v>
      </c>
    </row>
    <row r="627" spans="9:17" x14ac:dyDescent="0.2">
      <c r="I627"/>
      <c r="J627"/>
      <c r="K627"/>
    </row>
    <row r="628" spans="9:17" x14ac:dyDescent="0.2">
      <c r="I628"/>
      <c r="J628"/>
      <c r="K628"/>
    </row>
    <row r="629" spans="9:17" x14ac:dyDescent="0.2">
      <c r="I629"/>
      <c r="J629"/>
      <c r="K629"/>
    </row>
    <row r="630" spans="9:17" x14ac:dyDescent="0.2">
      <c r="I630"/>
      <c r="J630"/>
      <c r="K630"/>
    </row>
    <row r="631" spans="9:17" x14ac:dyDescent="0.2">
      <c r="I631"/>
      <c r="J631"/>
      <c r="K631"/>
    </row>
    <row r="632" spans="9:17" x14ac:dyDescent="0.2">
      <c r="I632"/>
      <c r="J632"/>
      <c r="K632"/>
    </row>
    <row r="633" spans="9:17" x14ac:dyDescent="0.2">
      <c r="I633"/>
      <c r="J633"/>
      <c r="K633"/>
    </row>
    <row r="634" spans="9:17" x14ac:dyDescent="0.2">
      <c r="I634"/>
      <c r="J634"/>
      <c r="K634"/>
    </row>
    <row r="635" spans="9:17" x14ac:dyDescent="0.2">
      <c r="I635"/>
      <c r="J635"/>
      <c r="K635"/>
    </row>
    <row r="636" spans="9:17" x14ac:dyDescent="0.2">
      <c r="I636"/>
      <c r="J636"/>
      <c r="K636"/>
    </row>
    <row r="637" spans="9:17" x14ac:dyDescent="0.2">
      <c r="I637"/>
      <c r="J637"/>
      <c r="K637"/>
    </row>
    <row r="638" spans="9:17" x14ac:dyDescent="0.2">
      <c r="I638"/>
      <c r="J638"/>
      <c r="K638"/>
    </row>
    <row r="639" spans="9:17" x14ac:dyDescent="0.2">
      <c r="I639"/>
      <c r="J639"/>
      <c r="K639"/>
    </row>
    <row r="640" spans="9:17" x14ac:dyDescent="0.2">
      <c r="I640"/>
      <c r="J640"/>
      <c r="K640"/>
    </row>
    <row r="641" spans="9:11" x14ac:dyDescent="0.2">
      <c r="I641"/>
      <c r="J641"/>
      <c r="K641"/>
    </row>
    <row r="642" spans="9:11" x14ac:dyDescent="0.2">
      <c r="I642"/>
      <c r="J642"/>
      <c r="K642"/>
    </row>
    <row r="643" spans="9:11" x14ac:dyDescent="0.2">
      <c r="I643"/>
      <c r="J643"/>
      <c r="K643"/>
    </row>
    <row r="644" spans="9:11" x14ac:dyDescent="0.2">
      <c r="I644"/>
      <c r="J644"/>
      <c r="K644"/>
    </row>
    <row r="645" spans="9:11" x14ac:dyDescent="0.2">
      <c r="I645"/>
      <c r="J645"/>
      <c r="K645"/>
    </row>
    <row r="646" spans="9:11" x14ac:dyDescent="0.2">
      <c r="I646"/>
      <c r="J646"/>
      <c r="K646"/>
    </row>
    <row r="647" spans="9:11" x14ac:dyDescent="0.2">
      <c r="I647"/>
      <c r="J647"/>
      <c r="K647"/>
    </row>
    <row r="648" spans="9:11" x14ac:dyDescent="0.2">
      <c r="I648"/>
      <c r="J648"/>
      <c r="K648"/>
    </row>
    <row r="649" spans="9:11" x14ac:dyDescent="0.2">
      <c r="I649"/>
      <c r="J649"/>
      <c r="K649"/>
    </row>
    <row r="650" spans="9:11" x14ac:dyDescent="0.2">
      <c r="I650"/>
      <c r="J650"/>
      <c r="K650"/>
    </row>
    <row r="651" spans="9:11" x14ac:dyDescent="0.2">
      <c r="I651"/>
      <c r="J651"/>
      <c r="K651"/>
    </row>
    <row r="652" spans="9:11" x14ac:dyDescent="0.2">
      <c r="I652"/>
      <c r="J652"/>
      <c r="K652"/>
    </row>
    <row r="653" spans="9:11" x14ac:dyDescent="0.2">
      <c r="I653"/>
      <c r="J653"/>
      <c r="K653"/>
    </row>
    <row r="654" spans="9:11" x14ac:dyDescent="0.2">
      <c r="I654"/>
      <c r="J654"/>
      <c r="K654"/>
    </row>
    <row r="655" spans="9:11" x14ac:dyDescent="0.2">
      <c r="I655"/>
      <c r="J655"/>
      <c r="K655"/>
    </row>
    <row r="656" spans="9:11" x14ac:dyDescent="0.2">
      <c r="I656"/>
      <c r="J656"/>
      <c r="K656"/>
    </row>
    <row r="657" spans="9:11" x14ac:dyDescent="0.2">
      <c r="I657"/>
      <c r="J657"/>
      <c r="K657"/>
    </row>
    <row r="658" spans="9:11" x14ac:dyDescent="0.2">
      <c r="I658"/>
      <c r="J658"/>
      <c r="K658"/>
    </row>
    <row r="659" spans="9:11" x14ac:dyDescent="0.2">
      <c r="I659"/>
      <c r="J659"/>
      <c r="K659"/>
    </row>
    <row r="660" spans="9:11" x14ac:dyDescent="0.2">
      <c r="I660"/>
      <c r="J660"/>
      <c r="K660"/>
    </row>
    <row r="661" spans="9:11" x14ac:dyDescent="0.2">
      <c r="I661"/>
      <c r="J661"/>
      <c r="K661"/>
    </row>
    <row r="662" spans="9:11" x14ac:dyDescent="0.2">
      <c r="I662"/>
      <c r="J662"/>
      <c r="K662"/>
    </row>
    <row r="663" spans="9:11" x14ac:dyDescent="0.2">
      <c r="I663"/>
      <c r="J663"/>
      <c r="K663"/>
    </row>
    <row r="664" spans="9:11" x14ac:dyDescent="0.2">
      <c r="I664"/>
      <c r="J664"/>
      <c r="K664"/>
    </row>
    <row r="665" spans="9:11" x14ac:dyDescent="0.2">
      <c r="I665"/>
      <c r="J665"/>
      <c r="K665"/>
    </row>
    <row r="666" spans="9:11" x14ac:dyDescent="0.2">
      <c r="I666"/>
      <c r="J666"/>
      <c r="K666"/>
    </row>
    <row r="667" spans="9:11" x14ac:dyDescent="0.2">
      <c r="I667"/>
      <c r="J667"/>
      <c r="K667"/>
    </row>
    <row r="668" spans="9:11" x14ac:dyDescent="0.2">
      <c r="I668"/>
      <c r="J668"/>
      <c r="K668"/>
    </row>
    <row r="669" spans="9:11" x14ac:dyDescent="0.2">
      <c r="I669"/>
      <c r="J669"/>
      <c r="K669"/>
    </row>
    <row r="670" spans="9:11" x14ac:dyDescent="0.2">
      <c r="I670"/>
      <c r="J670"/>
      <c r="K670"/>
    </row>
    <row r="671" spans="9:11" x14ac:dyDescent="0.2">
      <c r="I671"/>
      <c r="J671"/>
      <c r="K671"/>
    </row>
    <row r="672" spans="9:11" x14ac:dyDescent="0.2">
      <c r="I672"/>
      <c r="J672"/>
      <c r="K672"/>
    </row>
    <row r="673" spans="9:11" x14ac:dyDescent="0.2">
      <c r="I673"/>
      <c r="J673"/>
      <c r="K673"/>
    </row>
    <row r="674" spans="9:11" x14ac:dyDescent="0.2">
      <c r="I674"/>
      <c r="J674"/>
      <c r="K674"/>
    </row>
    <row r="675" spans="9:11" x14ac:dyDescent="0.2">
      <c r="I675"/>
      <c r="J675"/>
      <c r="K675"/>
    </row>
    <row r="676" spans="9:11" x14ac:dyDescent="0.2">
      <c r="I676"/>
      <c r="J676"/>
      <c r="K676"/>
    </row>
    <row r="677" spans="9:11" x14ac:dyDescent="0.2">
      <c r="I677"/>
      <c r="J677"/>
      <c r="K677"/>
    </row>
    <row r="678" spans="9:11" x14ac:dyDescent="0.2">
      <c r="I678"/>
      <c r="J678"/>
      <c r="K678"/>
    </row>
    <row r="679" spans="9:11" x14ac:dyDescent="0.2">
      <c r="I679"/>
      <c r="J679"/>
      <c r="K679"/>
    </row>
    <row r="680" spans="9:11" x14ac:dyDescent="0.2">
      <c r="I680"/>
      <c r="J680"/>
      <c r="K680"/>
    </row>
    <row r="681" spans="9:11" x14ac:dyDescent="0.2">
      <c r="I681"/>
      <c r="J681"/>
      <c r="K681"/>
    </row>
    <row r="682" spans="9:11" x14ac:dyDescent="0.2">
      <c r="I682"/>
      <c r="J682"/>
      <c r="K682"/>
    </row>
    <row r="683" spans="9:11" x14ac:dyDescent="0.2">
      <c r="I683"/>
      <c r="J683"/>
      <c r="K683"/>
    </row>
    <row r="684" spans="9:11" x14ac:dyDescent="0.2">
      <c r="I684"/>
      <c r="J684"/>
      <c r="K684"/>
    </row>
    <row r="685" spans="9:11" x14ac:dyDescent="0.2">
      <c r="I685"/>
      <c r="J685"/>
      <c r="K685"/>
    </row>
    <row r="686" spans="9:11" x14ac:dyDescent="0.2">
      <c r="I686"/>
      <c r="J686"/>
      <c r="K686"/>
    </row>
    <row r="687" spans="9:11" x14ac:dyDescent="0.2">
      <c r="I687"/>
      <c r="J687"/>
      <c r="K687"/>
    </row>
    <row r="688" spans="9:11" x14ac:dyDescent="0.2">
      <c r="I688"/>
      <c r="J688"/>
      <c r="K688"/>
    </row>
    <row r="689" spans="9:11" x14ac:dyDescent="0.2">
      <c r="I689"/>
      <c r="J689"/>
      <c r="K689"/>
    </row>
    <row r="690" spans="9:11" x14ac:dyDescent="0.2">
      <c r="I690"/>
      <c r="J690"/>
      <c r="K690"/>
    </row>
    <row r="691" spans="9:11" x14ac:dyDescent="0.2">
      <c r="I691"/>
      <c r="J691"/>
      <c r="K691"/>
    </row>
    <row r="692" spans="9:11" x14ac:dyDescent="0.2">
      <c r="I692"/>
      <c r="J692"/>
      <c r="K692"/>
    </row>
    <row r="693" spans="9:11" x14ac:dyDescent="0.2">
      <c r="I693"/>
      <c r="J693"/>
      <c r="K693"/>
    </row>
    <row r="694" spans="9:11" x14ac:dyDescent="0.2">
      <c r="I694"/>
      <c r="J694"/>
      <c r="K694"/>
    </row>
    <row r="695" spans="9:11" x14ac:dyDescent="0.2">
      <c r="I695"/>
      <c r="J695"/>
      <c r="K695"/>
    </row>
    <row r="696" spans="9:11" x14ac:dyDescent="0.2">
      <c r="I696"/>
      <c r="J696"/>
      <c r="K696"/>
    </row>
    <row r="697" spans="9:11" x14ac:dyDescent="0.2">
      <c r="I697"/>
      <c r="J697"/>
      <c r="K697"/>
    </row>
    <row r="698" spans="9:11" x14ac:dyDescent="0.2">
      <c r="I698"/>
      <c r="J698"/>
      <c r="K698"/>
    </row>
    <row r="699" spans="9:11" x14ac:dyDescent="0.2">
      <c r="I699"/>
      <c r="J699"/>
      <c r="K699"/>
    </row>
    <row r="700" spans="9:11" x14ac:dyDescent="0.2">
      <c r="I700"/>
      <c r="J700"/>
      <c r="K700"/>
    </row>
    <row r="701" spans="9:11" x14ac:dyDescent="0.2">
      <c r="I701"/>
      <c r="J701"/>
      <c r="K701"/>
    </row>
    <row r="702" spans="9:11" x14ac:dyDescent="0.2">
      <c r="I702"/>
      <c r="J702"/>
      <c r="K702"/>
    </row>
    <row r="703" spans="9:11" x14ac:dyDescent="0.2">
      <c r="I703"/>
      <c r="J703"/>
      <c r="K703"/>
    </row>
    <row r="704" spans="9:11" x14ac:dyDescent="0.2">
      <c r="I704"/>
      <c r="J704"/>
      <c r="K704"/>
    </row>
    <row r="705" spans="9:11" x14ac:dyDescent="0.2">
      <c r="I705"/>
      <c r="J705"/>
      <c r="K705"/>
    </row>
    <row r="706" spans="9:11" x14ac:dyDescent="0.2">
      <c r="I706"/>
      <c r="J706"/>
      <c r="K706"/>
    </row>
    <row r="707" spans="9:11" x14ac:dyDescent="0.2">
      <c r="I707"/>
      <c r="J707"/>
      <c r="K707"/>
    </row>
    <row r="708" spans="9:11" x14ac:dyDescent="0.2">
      <c r="I708"/>
      <c r="J708"/>
      <c r="K708"/>
    </row>
    <row r="709" spans="9:11" x14ac:dyDescent="0.2">
      <c r="I709"/>
      <c r="J709"/>
      <c r="K709"/>
    </row>
    <row r="710" spans="9:11" x14ac:dyDescent="0.2">
      <c r="I710"/>
      <c r="J710"/>
      <c r="K710"/>
    </row>
    <row r="711" spans="9:11" x14ac:dyDescent="0.2">
      <c r="I711"/>
      <c r="J711"/>
      <c r="K711"/>
    </row>
    <row r="712" spans="9:11" x14ac:dyDescent="0.2">
      <c r="I712"/>
      <c r="J712"/>
      <c r="K712"/>
    </row>
    <row r="713" spans="9:11" x14ac:dyDescent="0.2">
      <c r="I713"/>
      <c r="J713"/>
      <c r="K713"/>
    </row>
    <row r="714" spans="9:11" x14ac:dyDescent="0.2">
      <c r="I714"/>
      <c r="J714"/>
      <c r="K714"/>
    </row>
    <row r="715" spans="9:11" x14ac:dyDescent="0.2">
      <c r="I715"/>
      <c r="J715"/>
      <c r="K715"/>
    </row>
    <row r="716" spans="9:11" x14ac:dyDescent="0.2">
      <c r="I716"/>
      <c r="J716"/>
      <c r="K716"/>
    </row>
    <row r="717" spans="9:11" x14ac:dyDescent="0.2">
      <c r="I717"/>
      <c r="J717"/>
      <c r="K717"/>
    </row>
    <row r="718" spans="9:11" x14ac:dyDescent="0.2">
      <c r="I718"/>
      <c r="J718"/>
      <c r="K718"/>
    </row>
    <row r="719" spans="9:11" x14ac:dyDescent="0.2">
      <c r="I719"/>
      <c r="J719"/>
      <c r="K719"/>
    </row>
    <row r="720" spans="9:11" x14ac:dyDescent="0.2">
      <c r="I720"/>
      <c r="J720"/>
      <c r="K720"/>
    </row>
    <row r="721" spans="9:11" x14ac:dyDescent="0.2">
      <c r="I721"/>
      <c r="J721"/>
      <c r="K721"/>
    </row>
    <row r="722" spans="9:11" x14ac:dyDescent="0.2">
      <c r="I722"/>
      <c r="J722"/>
      <c r="K722"/>
    </row>
    <row r="723" spans="9:11" x14ac:dyDescent="0.2">
      <c r="I723"/>
      <c r="J723"/>
      <c r="K723"/>
    </row>
    <row r="724" spans="9:11" x14ac:dyDescent="0.2">
      <c r="I724"/>
      <c r="J724"/>
      <c r="K724"/>
    </row>
    <row r="725" spans="9:11" x14ac:dyDescent="0.2">
      <c r="I725"/>
      <c r="J725"/>
      <c r="K725"/>
    </row>
    <row r="726" spans="9:11" x14ac:dyDescent="0.2">
      <c r="I726"/>
      <c r="J726"/>
      <c r="K726"/>
    </row>
    <row r="727" spans="9:11" x14ac:dyDescent="0.2">
      <c r="I727"/>
      <c r="J727"/>
      <c r="K727"/>
    </row>
    <row r="728" spans="9:11" x14ac:dyDescent="0.2">
      <c r="I728"/>
      <c r="J728"/>
      <c r="K728"/>
    </row>
    <row r="729" spans="9:11" x14ac:dyDescent="0.2">
      <c r="I729"/>
      <c r="J729"/>
      <c r="K729"/>
    </row>
    <row r="730" spans="9:11" x14ac:dyDescent="0.2">
      <c r="I730"/>
      <c r="J730"/>
      <c r="K730"/>
    </row>
    <row r="731" spans="9:11" x14ac:dyDescent="0.2">
      <c r="I731"/>
      <c r="J731"/>
      <c r="K731"/>
    </row>
    <row r="732" spans="9:11" x14ac:dyDescent="0.2">
      <c r="I732"/>
      <c r="J732"/>
      <c r="K732"/>
    </row>
    <row r="733" spans="9:11" x14ac:dyDescent="0.2">
      <c r="I733"/>
      <c r="J733"/>
      <c r="K733"/>
    </row>
    <row r="734" spans="9:11" x14ac:dyDescent="0.2">
      <c r="I734"/>
      <c r="J734"/>
      <c r="K734"/>
    </row>
    <row r="735" spans="9:11" x14ac:dyDescent="0.2">
      <c r="I735"/>
      <c r="J735"/>
      <c r="K735"/>
    </row>
    <row r="736" spans="9:11" x14ac:dyDescent="0.2">
      <c r="I736"/>
      <c r="J736"/>
      <c r="K736"/>
    </row>
    <row r="737" spans="9:11" x14ac:dyDescent="0.2">
      <c r="I737"/>
      <c r="J737"/>
      <c r="K737"/>
    </row>
    <row r="738" spans="9:11" x14ac:dyDescent="0.2">
      <c r="I738"/>
      <c r="J738"/>
      <c r="K738"/>
    </row>
    <row r="739" spans="9:11" x14ac:dyDescent="0.2">
      <c r="I739"/>
      <c r="J739"/>
      <c r="K739"/>
    </row>
    <row r="740" spans="9:11" x14ac:dyDescent="0.2">
      <c r="I740"/>
      <c r="J740"/>
      <c r="K740"/>
    </row>
    <row r="741" spans="9:11" x14ac:dyDescent="0.2">
      <c r="I741"/>
      <c r="J741"/>
      <c r="K741"/>
    </row>
    <row r="742" spans="9:11" x14ac:dyDescent="0.2">
      <c r="I742"/>
      <c r="J742"/>
      <c r="K742"/>
    </row>
    <row r="743" spans="9:11" x14ac:dyDescent="0.2">
      <c r="I743"/>
      <c r="J743"/>
      <c r="K743"/>
    </row>
    <row r="744" spans="9:11" x14ac:dyDescent="0.2">
      <c r="I744"/>
      <c r="J744"/>
      <c r="K744"/>
    </row>
    <row r="745" spans="9:11" x14ac:dyDescent="0.2">
      <c r="I745"/>
      <c r="J745"/>
      <c r="K745"/>
    </row>
    <row r="746" spans="9:11" x14ac:dyDescent="0.2">
      <c r="I746"/>
      <c r="J746"/>
      <c r="K746"/>
    </row>
    <row r="747" spans="9:11" x14ac:dyDescent="0.2">
      <c r="I747"/>
      <c r="J747"/>
      <c r="K747"/>
    </row>
    <row r="748" spans="9:11" x14ac:dyDescent="0.2">
      <c r="I748"/>
      <c r="J748"/>
      <c r="K748"/>
    </row>
    <row r="749" spans="9:11" x14ac:dyDescent="0.2">
      <c r="I749"/>
      <c r="J749"/>
      <c r="K749"/>
    </row>
    <row r="750" spans="9:11" x14ac:dyDescent="0.2">
      <c r="I750"/>
      <c r="J750"/>
      <c r="K750"/>
    </row>
    <row r="751" spans="9:11" x14ac:dyDescent="0.2">
      <c r="I751"/>
      <c r="J751"/>
      <c r="K751"/>
    </row>
    <row r="752" spans="9:11" x14ac:dyDescent="0.2">
      <c r="I752"/>
      <c r="J752"/>
      <c r="K752"/>
    </row>
    <row r="753" spans="9:11" x14ac:dyDescent="0.2">
      <c r="I753"/>
      <c r="J753"/>
      <c r="K753"/>
    </row>
    <row r="754" spans="9:11" x14ac:dyDescent="0.2">
      <c r="I754"/>
      <c r="J754"/>
      <c r="K754"/>
    </row>
    <row r="755" spans="9:11" x14ac:dyDescent="0.2">
      <c r="I755"/>
      <c r="J755"/>
      <c r="K755"/>
    </row>
    <row r="756" spans="9:11" x14ac:dyDescent="0.2">
      <c r="I756"/>
      <c r="J756"/>
      <c r="K756"/>
    </row>
    <row r="757" spans="9:11" x14ac:dyDescent="0.2">
      <c r="I757"/>
      <c r="J757"/>
      <c r="K757"/>
    </row>
    <row r="758" spans="9:11" x14ac:dyDescent="0.2">
      <c r="I758"/>
      <c r="J758"/>
      <c r="K758"/>
    </row>
    <row r="759" spans="9:11" x14ac:dyDescent="0.2">
      <c r="I759"/>
      <c r="J759"/>
      <c r="K759"/>
    </row>
    <row r="760" spans="9:11" x14ac:dyDescent="0.2">
      <c r="I760"/>
      <c r="J760"/>
      <c r="K760"/>
    </row>
    <row r="761" spans="9:11" x14ac:dyDescent="0.2">
      <c r="I761"/>
      <c r="J761"/>
      <c r="K761"/>
    </row>
    <row r="762" spans="9:11" x14ac:dyDescent="0.2">
      <c r="I762"/>
      <c r="J762"/>
      <c r="K762"/>
    </row>
    <row r="763" spans="9:11" x14ac:dyDescent="0.2">
      <c r="I763"/>
      <c r="J763"/>
      <c r="K763"/>
    </row>
    <row r="764" spans="9:11" x14ac:dyDescent="0.2">
      <c r="I764"/>
      <c r="J764"/>
      <c r="K764"/>
    </row>
    <row r="765" spans="9:11" x14ac:dyDescent="0.2">
      <c r="I765"/>
      <c r="J765"/>
      <c r="K765"/>
    </row>
    <row r="766" spans="9:11" x14ac:dyDescent="0.2">
      <c r="I766"/>
      <c r="J766"/>
      <c r="K766"/>
    </row>
    <row r="767" spans="9:11" x14ac:dyDescent="0.2">
      <c r="I767"/>
      <c r="J767"/>
      <c r="K767"/>
    </row>
    <row r="768" spans="9:11" x14ac:dyDescent="0.2">
      <c r="I768"/>
      <c r="J768"/>
      <c r="K768"/>
    </row>
    <row r="769" spans="9:11" x14ac:dyDescent="0.2">
      <c r="I769"/>
      <c r="J769"/>
      <c r="K769"/>
    </row>
    <row r="770" spans="9:11" x14ac:dyDescent="0.2">
      <c r="I770"/>
      <c r="J770"/>
      <c r="K770"/>
    </row>
    <row r="771" spans="9:11" x14ac:dyDescent="0.2">
      <c r="I771"/>
      <c r="J771"/>
      <c r="K771"/>
    </row>
    <row r="772" spans="9:11" x14ac:dyDescent="0.2">
      <c r="I772"/>
      <c r="J772"/>
      <c r="K772"/>
    </row>
    <row r="773" spans="9:11" x14ac:dyDescent="0.2">
      <c r="I773"/>
      <c r="J773"/>
      <c r="K773"/>
    </row>
    <row r="774" spans="9:11" x14ac:dyDescent="0.2">
      <c r="I774"/>
      <c r="J774"/>
      <c r="K774"/>
    </row>
    <row r="775" spans="9:11" x14ac:dyDescent="0.2">
      <c r="I775"/>
      <c r="J775"/>
      <c r="K775"/>
    </row>
    <row r="776" spans="9:11" x14ac:dyDescent="0.2">
      <c r="I776"/>
      <c r="J776"/>
      <c r="K776"/>
    </row>
    <row r="777" spans="9:11" x14ac:dyDescent="0.2">
      <c r="I777"/>
      <c r="J777"/>
      <c r="K777"/>
    </row>
    <row r="778" spans="9:11" x14ac:dyDescent="0.2">
      <c r="I778"/>
      <c r="J778"/>
      <c r="K778"/>
    </row>
    <row r="779" spans="9:11" x14ac:dyDescent="0.2">
      <c r="I779"/>
      <c r="J779"/>
      <c r="K779"/>
    </row>
    <row r="780" spans="9:11" x14ac:dyDescent="0.2">
      <c r="I780"/>
      <c r="J780"/>
      <c r="K780"/>
    </row>
    <row r="781" spans="9:11" x14ac:dyDescent="0.2">
      <c r="I781"/>
      <c r="J781"/>
      <c r="K781"/>
    </row>
    <row r="782" spans="9:11" x14ac:dyDescent="0.2">
      <c r="I782"/>
      <c r="J782"/>
      <c r="K782"/>
    </row>
    <row r="783" spans="9:11" x14ac:dyDescent="0.2">
      <c r="I783"/>
      <c r="J783"/>
      <c r="K783"/>
    </row>
    <row r="784" spans="9:11" x14ac:dyDescent="0.2">
      <c r="I784"/>
      <c r="J784"/>
      <c r="K784"/>
    </row>
    <row r="785" spans="9:11" x14ac:dyDescent="0.2">
      <c r="I785"/>
      <c r="J785"/>
      <c r="K785"/>
    </row>
    <row r="786" spans="9:11" x14ac:dyDescent="0.2">
      <c r="I786"/>
      <c r="J786"/>
      <c r="K786"/>
    </row>
    <row r="787" spans="9:11" x14ac:dyDescent="0.2">
      <c r="I787"/>
      <c r="J787"/>
      <c r="K787"/>
    </row>
    <row r="788" spans="9:11" x14ac:dyDescent="0.2">
      <c r="I788"/>
      <c r="J788"/>
      <c r="K788"/>
    </row>
    <row r="789" spans="9:11" x14ac:dyDescent="0.2">
      <c r="I789"/>
      <c r="J789"/>
      <c r="K789"/>
    </row>
    <row r="790" spans="9:11" x14ac:dyDescent="0.2">
      <c r="I790"/>
      <c r="J790"/>
      <c r="K790"/>
    </row>
    <row r="791" spans="9:11" x14ac:dyDescent="0.2">
      <c r="I791"/>
      <c r="J791"/>
      <c r="K791"/>
    </row>
    <row r="792" spans="9:11" x14ac:dyDescent="0.2">
      <c r="I792"/>
      <c r="J792"/>
      <c r="K792"/>
    </row>
    <row r="793" spans="9:11" x14ac:dyDescent="0.2">
      <c r="I793"/>
      <c r="J793"/>
      <c r="K793"/>
    </row>
    <row r="794" spans="9:11" x14ac:dyDescent="0.2">
      <c r="I794"/>
      <c r="J794"/>
      <c r="K794"/>
    </row>
    <row r="795" spans="9:11" x14ac:dyDescent="0.2">
      <c r="I795"/>
      <c r="J795"/>
      <c r="K795"/>
    </row>
    <row r="796" spans="9:11" x14ac:dyDescent="0.2">
      <c r="I796"/>
      <c r="J796"/>
      <c r="K796"/>
    </row>
    <row r="797" spans="9:11" x14ac:dyDescent="0.2">
      <c r="I797"/>
      <c r="J797"/>
      <c r="K797"/>
    </row>
    <row r="798" spans="9:11" x14ac:dyDescent="0.2">
      <c r="I798"/>
      <c r="J798"/>
      <c r="K798"/>
    </row>
    <row r="799" spans="9:11" x14ac:dyDescent="0.2">
      <c r="I799"/>
      <c r="J799"/>
      <c r="K799"/>
    </row>
    <row r="800" spans="9:11" x14ac:dyDescent="0.2">
      <c r="I800"/>
      <c r="J800"/>
      <c r="K800"/>
    </row>
    <row r="801" spans="9:11" x14ac:dyDescent="0.2">
      <c r="I801"/>
      <c r="J801"/>
      <c r="K801"/>
    </row>
    <row r="802" spans="9:11" x14ac:dyDescent="0.2">
      <c r="I802"/>
      <c r="J802"/>
      <c r="K802"/>
    </row>
    <row r="803" spans="9:11" x14ac:dyDescent="0.2">
      <c r="I803"/>
      <c r="J803"/>
      <c r="K803"/>
    </row>
    <row r="804" spans="9:11" x14ac:dyDescent="0.2">
      <c r="I804"/>
      <c r="J804"/>
      <c r="K804"/>
    </row>
    <row r="805" spans="9:11" x14ac:dyDescent="0.2">
      <c r="I805"/>
      <c r="J805"/>
      <c r="K805"/>
    </row>
    <row r="806" spans="9:11" x14ac:dyDescent="0.2">
      <c r="I806"/>
      <c r="J806"/>
      <c r="K806"/>
    </row>
    <row r="807" spans="9:11" x14ac:dyDescent="0.2">
      <c r="I807"/>
      <c r="J807"/>
      <c r="K807"/>
    </row>
    <row r="808" spans="9:11" x14ac:dyDescent="0.2">
      <c r="I808"/>
      <c r="J808"/>
      <c r="K808"/>
    </row>
    <row r="809" spans="9:11" x14ac:dyDescent="0.2">
      <c r="I809"/>
      <c r="J809"/>
      <c r="K809"/>
    </row>
    <row r="810" spans="9:11" x14ac:dyDescent="0.2">
      <c r="I810"/>
      <c r="J810"/>
      <c r="K810"/>
    </row>
    <row r="811" spans="9:11" x14ac:dyDescent="0.2">
      <c r="I811"/>
      <c r="J811"/>
      <c r="K811"/>
    </row>
    <row r="812" spans="9:11" x14ac:dyDescent="0.2">
      <c r="I812"/>
      <c r="J812"/>
      <c r="K812"/>
    </row>
    <row r="813" spans="9:11" x14ac:dyDescent="0.2">
      <c r="I813"/>
      <c r="J813"/>
      <c r="K813"/>
    </row>
    <row r="814" spans="9:11" x14ac:dyDescent="0.2">
      <c r="I814"/>
      <c r="J814"/>
      <c r="K814"/>
    </row>
    <row r="815" spans="9:11" x14ac:dyDescent="0.2">
      <c r="I815"/>
      <c r="J815"/>
      <c r="K815"/>
    </row>
    <row r="816" spans="9:11" x14ac:dyDescent="0.2">
      <c r="I816"/>
      <c r="J816"/>
      <c r="K816"/>
    </row>
    <row r="817" spans="9:11" x14ac:dyDescent="0.2">
      <c r="I817"/>
      <c r="J817"/>
      <c r="K817"/>
    </row>
    <row r="818" spans="9:11" x14ac:dyDescent="0.2">
      <c r="I818"/>
      <c r="J818"/>
      <c r="K818"/>
    </row>
    <row r="819" spans="9:11" x14ac:dyDescent="0.2">
      <c r="I819"/>
      <c r="J819"/>
      <c r="K819"/>
    </row>
    <row r="820" spans="9:11" x14ac:dyDescent="0.2">
      <c r="I820"/>
      <c r="J820"/>
      <c r="K820"/>
    </row>
    <row r="821" spans="9:11" x14ac:dyDescent="0.2">
      <c r="I821"/>
      <c r="J821"/>
      <c r="K821"/>
    </row>
    <row r="822" spans="9:11" x14ac:dyDescent="0.2">
      <c r="I822"/>
      <c r="J822"/>
      <c r="K822"/>
    </row>
    <row r="823" spans="9:11" x14ac:dyDescent="0.2">
      <c r="I823"/>
      <c r="J823"/>
      <c r="K823"/>
    </row>
    <row r="824" spans="9:11" x14ac:dyDescent="0.2">
      <c r="I824"/>
      <c r="J824"/>
      <c r="K824"/>
    </row>
    <row r="825" spans="9:11" x14ac:dyDescent="0.2">
      <c r="I825"/>
      <c r="J825"/>
      <c r="K825"/>
    </row>
    <row r="826" spans="9:11" x14ac:dyDescent="0.2">
      <c r="I826"/>
      <c r="J826"/>
      <c r="K826"/>
    </row>
    <row r="827" spans="9:11" x14ac:dyDescent="0.2">
      <c r="I827"/>
      <c r="J827"/>
      <c r="K827"/>
    </row>
    <row r="828" spans="9:11" x14ac:dyDescent="0.2">
      <c r="I828"/>
      <c r="J828"/>
      <c r="K828"/>
    </row>
    <row r="829" spans="9:11" x14ac:dyDescent="0.2">
      <c r="I829"/>
      <c r="J829"/>
      <c r="K829"/>
    </row>
    <row r="830" spans="9:11" x14ac:dyDescent="0.2">
      <c r="I830"/>
      <c r="J830"/>
      <c r="K830"/>
    </row>
    <row r="831" spans="9:11" x14ac:dyDescent="0.2">
      <c r="I831"/>
      <c r="J831"/>
      <c r="K831"/>
    </row>
    <row r="832" spans="9:11" x14ac:dyDescent="0.2">
      <c r="I832"/>
      <c r="J832"/>
      <c r="K832"/>
    </row>
    <row r="833" spans="9:11" x14ac:dyDescent="0.2">
      <c r="I833"/>
      <c r="J833"/>
      <c r="K833"/>
    </row>
    <row r="834" spans="9:11" x14ac:dyDescent="0.2">
      <c r="I834"/>
      <c r="J834"/>
      <c r="K834"/>
    </row>
    <row r="835" spans="9:11" x14ac:dyDescent="0.2">
      <c r="I835"/>
      <c r="J835"/>
      <c r="K835"/>
    </row>
    <row r="836" spans="9:11" x14ac:dyDescent="0.2">
      <c r="I836"/>
      <c r="J836"/>
      <c r="K836"/>
    </row>
    <row r="837" spans="9:11" x14ac:dyDescent="0.2">
      <c r="I837"/>
      <c r="J837"/>
      <c r="K837"/>
    </row>
    <row r="838" spans="9:11" x14ac:dyDescent="0.2">
      <c r="I838"/>
      <c r="J838"/>
      <c r="K838"/>
    </row>
    <row r="839" spans="9:11" x14ac:dyDescent="0.2">
      <c r="I839"/>
      <c r="J839"/>
      <c r="K839"/>
    </row>
    <row r="840" spans="9:11" x14ac:dyDescent="0.2">
      <c r="I840"/>
      <c r="J840"/>
      <c r="K840"/>
    </row>
    <row r="841" spans="9:11" x14ac:dyDescent="0.2">
      <c r="I841"/>
      <c r="J841"/>
      <c r="K841"/>
    </row>
    <row r="842" spans="9:11" x14ac:dyDescent="0.2">
      <c r="I842"/>
      <c r="J842"/>
      <c r="K842"/>
    </row>
    <row r="843" spans="9:11" x14ac:dyDescent="0.2">
      <c r="I843"/>
      <c r="J843"/>
      <c r="K843"/>
    </row>
    <row r="844" spans="9:11" x14ac:dyDescent="0.2">
      <c r="I844"/>
      <c r="J844"/>
      <c r="K844"/>
    </row>
    <row r="845" spans="9:11" x14ac:dyDescent="0.2">
      <c r="I845"/>
      <c r="J845"/>
      <c r="K845"/>
    </row>
    <row r="846" spans="9:11" x14ac:dyDescent="0.2">
      <c r="I846"/>
      <c r="J846"/>
      <c r="K846"/>
    </row>
    <row r="847" spans="9:11" x14ac:dyDescent="0.2">
      <c r="I847"/>
      <c r="J847"/>
      <c r="K847"/>
    </row>
    <row r="848" spans="9:11" x14ac:dyDescent="0.2">
      <c r="I848"/>
      <c r="J848"/>
      <c r="K848"/>
    </row>
    <row r="849" spans="9:11" x14ac:dyDescent="0.2">
      <c r="I849"/>
      <c r="J849"/>
      <c r="K849"/>
    </row>
    <row r="850" spans="9:11" x14ac:dyDescent="0.2">
      <c r="I850"/>
      <c r="J850"/>
      <c r="K850"/>
    </row>
    <row r="851" spans="9:11" x14ac:dyDescent="0.2">
      <c r="I851"/>
      <c r="J851"/>
      <c r="K851"/>
    </row>
    <row r="852" spans="9:11" x14ac:dyDescent="0.2">
      <c r="I852"/>
      <c r="J852"/>
      <c r="K852"/>
    </row>
    <row r="853" spans="9:11" x14ac:dyDescent="0.2">
      <c r="I853"/>
      <c r="J853"/>
      <c r="K853"/>
    </row>
    <row r="854" spans="9:11" x14ac:dyDescent="0.2">
      <c r="I854"/>
      <c r="J854"/>
      <c r="K854"/>
    </row>
    <row r="855" spans="9:11" x14ac:dyDescent="0.2">
      <c r="I855"/>
      <c r="J855"/>
      <c r="K855"/>
    </row>
    <row r="856" spans="9:11" x14ac:dyDescent="0.2">
      <c r="I856"/>
      <c r="J856"/>
      <c r="K856"/>
    </row>
    <row r="857" spans="9:11" x14ac:dyDescent="0.2">
      <c r="I857"/>
      <c r="J857"/>
      <c r="K857"/>
    </row>
    <row r="858" spans="9:11" x14ac:dyDescent="0.2">
      <c r="I858"/>
      <c r="J858"/>
      <c r="K858"/>
    </row>
    <row r="859" spans="9:11" x14ac:dyDescent="0.2">
      <c r="I859"/>
      <c r="J859"/>
      <c r="K859"/>
    </row>
    <row r="860" spans="9:11" x14ac:dyDescent="0.2">
      <c r="I860"/>
      <c r="J860"/>
      <c r="K860"/>
    </row>
    <row r="861" spans="9:11" x14ac:dyDescent="0.2">
      <c r="I861"/>
      <c r="J861"/>
      <c r="K861"/>
    </row>
    <row r="862" spans="9:11" x14ac:dyDescent="0.2">
      <c r="I862"/>
      <c r="J862"/>
      <c r="K862"/>
    </row>
    <row r="863" spans="9:11" x14ac:dyDescent="0.2">
      <c r="I863"/>
      <c r="J863"/>
      <c r="K863"/>
    </row>
    <row r="864" spans="9:11" x14ac:dyDescent="0.2">
      <c r="I864"/>
      <c r="J864"/>
      <c r="K864"/>
    </row>
    <row r="865" spans="9:11" x14ac:dyDescent="0.2">
      <c r="I865"/>
      <c r="J865"/>
      <c r="K865"/>
    </row>
    <row r="866" spans="9:11" x14ac:dyDescent="0.2">
      <c r="I866"/>
      <c r="J866"/>
      <c r="K866"/>
    </row>
    <row r="867" spans="9:11" x14ac:dyDescent="0.2">
      <c r="I867"/>
      <c r="J867"/>
      <c r="K867"/>
    </row>
    <row r="868" spans="9:11" x14ac:dyDescent="0.2">
      <c r="I868"/>
      <c r="J868"/>
      <c r="K868"/>
    </row>
    <row r="869" spans="9:11" x14ac:dyDescent="0.2">
      <c r="I869"/>
      <c r="J869"/>
      <c r="K869"/>
    </row>
    <row r="870" spans="9:11" x14ac:dyDescent="0.2">
      <c r="I870"/>
      <c r="J870"/>
      <c r="K870"/>
    </row>
    <row r="871" spans="9:11" x14ac:dyDescent="0.2">
      <c r="I871"/>
      <c r="J871"/>
      <c r="K871"/>
    </row>
    <row r="872" spans="9:11" x14ac:dyDescent="0.2">
      <c r="I872"/>
      <c r="J872"/>
      <c r="K872"/>
    </row>
    <row r="873" spans="9:11" x14ac:dyDescent="0.2">
      <c r="I873"/>
      <c r="J873"/>
      <c r="K873"/>
    </row>
    <row r="874" spans="9:11" x14ac:dyDescent="0.2">
      <c r="I874"/>
      <c r="J874"/>
      <c r="K874"/>
    </row>
    <row r="875" spans="9:11" x14ac:dyDescent="0.2">
      <c r="I875"/>
      <c r="J875"/>
      <c r="K875"/>
    </row>
    <row r="876" spans="9:11" x14ac:dyDescent="0.2">
      <c r="I876"/>
      <c r="J876"/>
      <c r="K876"/>
    </row>
    <row r="877" spans="9:11" x14ac:dyDescent="0.2">
      <c r="I877"/>
      <c r="J877"/>
      <c r="K877"/>
    </row>
    <row r="878" spans="9:11" x14ac:dyDescent="0.2">
      <c r="I878"/>
      <c r="J878"/>
      <c r="K878"/>
    </row>
    <row r="879" spans="9:11" x14ac:dyDescent="0.2">
      <c r="I879"/>
      <c r="J879"/>
      <c r="K879"/>
    </row>
    <row r="880" spans="9:11" x14ac:dyDescent="0.2">
      <c r="I880"/>
      <c r="J880"/>
      <c r="K880"/>
    </row>
    <row r="881" spans="9:11" x14ac:dyDescent="0.2">
      <c r="I881"/>
      <c r="J881"/>
      <c r="K881"/>
    </row>
    <row r="882" spans="9:11" x14ac:dyDescent="0.2">
      <c r="I882"/>
      <c r="J882"/>
      <c r="K882"/>
    </row>
    <row r="883" spans="9:11" x14ac:dyDescent="0.2">
      <c r="I883"/>
      <c r="J883"/>
      <c r="K883"/>
    </row>
    <row r="884" spans="9:11" x14ac:dyDescent="0.2">
      <c r="I884"/>
      <c r="J884"/>
      <c r="K884"/>
    </row>
    <row r="885" spans="9:11" x14ac:dyDescent="0.2">
      <c r="I885"/>
      <c r="J885"/>
      <c r="K885"/>
    </row>
    <row r="886" spans="9:11" x14ac:dyDescent="0.2">
      <c r="I886"/>
      <c r="J886"/>
      <c r="K886"/>
    </row>
    <row r="887" spans="9:11" x14ac:dyDescent="0.2">
      <c r="I887"/>
      <c r="J887"/>
      <c r="K887"/>
    </row>
    <row r="888" spans="9:11" x14ac:dyDescent="0.2">
      <c r="I888"/>
      <c r="J888"/>
      <c r="K888"/>
    </row>
    <row r="889" spans="9:11" x14ac:dyDescent="0.2">
      <c r="I889"/>
      <c r="J889"/>
      <c r="K889"/>
    </row>
    <row r="890" spans="9:11" x14ac:dyDescent="0.2">
      <c r="I890"/>
      <c r="J890"/>
      <c r="K890"/>
    </row>
    <row r="891" spans="9:11" x14ac:dyDescent="0.2">
      <c r="I891"/>
      <c r="J891"/>
      <c r="K891"/>
    </row>
    <row r="892" spans="9:11" x14ac:dyDescent="0.2">
      <c r="I892"/>
      <c r="J892"/>
      <c r="K892"/>
    </row>
    <row r="893" spans="9:11" x14ac:dyDescent="0.2">
      <c r="I893"/>
      <c r="J893"/>
      <c r="K893"/>
    </row>
    <row r="894" spans="9:11" x14ac:dyDescent="0.2">
      <c r="I894"/>
      <c r="J894"/>
      <c r="K894"/>
    </row>
    <row r="895" spans="9:11" x14ac:dyDescent="0.2">
      <c r="I895"/>
      <c r="J895"/>
      <c r="K895"/>
    </row>
    <row r="896" spans="9:11" x14ac:dyDescent="0.2">
      <c r="I896"/>
      <c r="J896"/>
      <c r="K896"/>
    </row>
    <row r="897" spans="9:11" x14ac:dyDescent="0.2">
      <c r="I897"/>
      <c r="J897"/>
      <c r="K897"/>
    </row>
    <row r="898" spans="9:11" x14ac:dyDescent="0.2">
      <c r="I898"/>
      <c r="J898"/>
      <c r="K898"/>
    </row>
    <row r="899" spans="9:11" x14ac:dyDescent="0.2">
      <c r="I899"/>
      <c r="J899"/>
      <c r="K899"/>
    </row>
    <row r="900" spans="9:11" x14ac:dyDescent="0.2">
      <c r="I900"/>
      <c r="J900"/>
      <c r="K900"/>
    </row>
    <row r="901" spans="9:11" x14ac:dyDescent="0.2">
      <c r="I901"/>
      <c r="J901"/>
      <c r="K901"/>
    </row>
    <row r="902" spans="9:11" x14ac:dyDescent="0.2">
      <c r="I902"/>
      <c r="J902"/>
      <c r="K902"/>
    </row>
    <row r="903" spans="9:11" x14ac:dyDescent="0.2">
      <c r="I903"/>
      <c r="J903"/>
      <c r="K903"/>
    </row>
    <row r="904" spans="9:11" x14ac:dyDescent="0.2">
      <c r="I904"/>
      <c r="J904"/>
      <c r="K904"/>
    </row>
    <row r="905" spans="9:11" x14ac:dyDescent="0.2">
      <c r="I905"/>
      <c r="J905"/>
      <c r="K905"/>
    </row>
    <row r="906" spans="9:11" x14ac:dyDescent="0.2">
      <c r="I906"/>
      <c r="J906"/>
      <c r="K906"/>
    </row>
    <row r="907" spans="9:11" x14ac:dyDescent="0.2">
      <c r="I907"/>
      <c r="J907"/>
      <c r="K907"/>
    </row>
    <row r="908" spans="9:11" x14ac:dyDescent="0.2">
      <c r="I908"/>
      <c r="J908"/>
      <c r="K908"/>
    </row>
    <row r="909" spans="9:11" x14ac:dyDescent="0.2">
      <c r="I909"/>
      <c r="J909"/>
      <c r="K909"/>
    </row>
  </sheetData>
  <hyperlinks>
    <hyperlink ref="A2" r:id="rId4" xr:uid="{DB28964C-2783-5F41-9565-B2F0620422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9275-4D72-F14B-A20D-B2114FD087F0}">
  <dimension ref="A1:R501"/>
  <sheetViews>
    <sheetView topLeftCell="C1" workbookViewId="0">
      <pane ySplit="1" topLeftCell="A2" activePane="bottomLeft" state="frozen"/>
      <selection pane="bottomLeft" activeCell="O9" sqref="O9"/>
    </sheetView>
  </sheetViews>
  <sheetFormatPr baseColWidth="10" defaultRowHeight="16" x14ac:dyDescent="0.2"/>
  <cols>
    <col min="2" max="2" width="13.33203125" customWidth="1"/>
    <col min="3" max="3" width="21.5" customWidth="1"/>
    <col min="4" max="4" width="10.83203125" customWidth="1"/>
    <col min="5" max="5" width="30.1640625" customWidth="1"/>
    <col min="6" max="6" width="30.33203125" customWidth="1"/>
    <col min="7" max="7" width="32.6640625" customWidth="1"/>
    <col min="10" max="10" width="29.5" style="1" customWidth="1"/>
    <col min="11" max="11" width="18.33203125" style="2" customWidth="1"/>
    <col min="12" max="12" width="30.6640625" bestFit="1" customWidth="1"/>
    <col min="13" max="13" width="44.1640625" customWidth="1"/>
    <col min="14" max="17" width="24" customWidth="1"/>
    <col min="18" max="18" width="36.6640625" customWidth="1"/>
  </cols>
  <sheetData>
    <row r="1" spans="1:18" s="3" customFormat="1" ht="17" x14ac:dyDescent="0.2">
      <c r="A1" s="3" t="s">
        <v>0</v>
      </c>
      <c r="B1" s="3" t="s">
        <v>34</v>
      </c>
      <c r="C1" s="3" t="s">
        <v>733</v>
      </c>
      <c r="D1" s="3" t="s">
        <v>2</v>
      </c>
      <c r="E1" s="3" t="s">
        <v>1140</v>
      </c>
      <c r="F1" s="3" t="s">
        <v>1139</v>
      </c>
      <c r="G1" s="3" t="s">
        <v>3</v>
      </c>
      <c r="H1" s="4" t="s">
        <v>50</v>
      </c>
      <c r="I1" s="3" t="s">
        <v>4</v>
      </c>
      <c r="J1" s="6" t="s">
        <v>51</v>
      </c>
      <c r="K1" s="7" t="s">
        <v>792</v>
      </c>
      <c r="L1" s="3" t="s">
        <v>793</v>
      </c>
      <c r="M1" s="3" t="s">
        <v>1141</v>
      </c>
      <c r="N1" s="3" t="s">
        <v>1166</v>
      </c>
      <c r="O1" s="3" t="s">
        <v>1153</v>
      </c>
      <c r="P1" s="3" t="s">
        <v>1159</v>
      </c>
      <c r="Q1" s="3" t="s">
        <v>1680</v>
      </c>
      <c r="R1" s="3" t="s">
        <v>1645</v>
      </c>
    </row>
    <row r="2" spans="1:18" x14ac:dyDescent="0.2">
      <c r="A2" s="5" t="s">
        <v>732</v>
      </c>
      <c r="B2" s="1">
        <v>44459</v>
      </c>
      <c r="C2" s="1" t="s">
        <v>734</v>
      </c>
      <c r="D2">
        <v>1</v>
      </c>
      <c r="E2" t="s">
        <v>35</v>
      </c>
      <c r="F2" t="s">
        <v>35</v>
      </c>
      <c r="G2" t="s">
        <v>7</v>
      </c>
      <c r="H2" t="s">
        <v>8</v>
      </c>
      <c r="I2" t="s">
        <v>9</v>
      </c>
      <c r="J2" s="1">
        <v>44435</v>
      </c>
      <c r="K2" s="2">
        <v>6500</v>
      </c>
      <c r="L2" t="s">
        <v>1</v>
      </c>
      <c r="N2" t="str">
        <f>IF(VLOOKUP(E2,Resources!A:E,5,FALSE)=0,"",VLOOKUP(E2,Resources!A:E,5,FALSE))</f>
        <v/>
      </c>
      <c r="O2" t="str">
        <f>IF(VLOOKUP(E2,Resources!A:K,6,FALSE)=0,"",VLOOKUP(E2,Resources!A:K,6,FALSE))</f>
        <v/>
      </c>
      <c r="P2" t="str">
        <f>IF(VLOOKUP(E2,Resources!A:K,6,FALSE)=0,"",VLOOKUP(E2,Resources!A:K,7,FALSE))</f>
        <v/>
      </c>
      <c r="Q2" t="str">
        <f>IF(VLOOKUP(E2,Resources!A:K,6,FALSE)=0,"",VLOOKUP(E2,Resources!A:K,8,FALSE))</f>
        <v/>
      </c>
      <c r="R2" t="str">
        <f>IF(VLOOKUP(E2,Resources!A:J,10,FALSE)=0,"",VLOOKUP(E2,Resources!A:J,10,FALSE))</f>
        <v>Sanctuary AI,Scotiabank</v>
      </c>
    </row>
    <row r="3" spans="1:18" x14ac:dyDescent="0.2">
      <c r="A3" s="5" t="s">
        <v>732</v>
      </c>
      <c r="B3" s="1">
        <v>44459</v>
      </c>
      <c r="C3" s="1" t="s">
        <v>734</v>
      </c>
      <c r="D3">
        <v>2</v>
      </c>
      <c r="E3" t="s">
        <v>36</v>
      </c>
      <c r="F3" t="s">
        <v>36</v>
      </c>
      <c r="G3" t="s">
        <v>10</v>
      </c>
      <c r="H3" t="s">
        <v>8</v>
      </c>
      <c r="I3" t="s">
        <v>11</v>
      </c>
      <c r="J3" s="1">
        <v>44407</v>
      </c>
      <c r="K3" s="2">
        <v>3500</v>
      </c>
      <c r="L3" t="s">
        <v>1</v>
      </c>
      <c r="N3" t="str">
        <f>IF(VLOOKUP(E3,Resources!A:E,5,FALSE)=0,"",VLOOKUP(E3,Resources!A:E,5,FALSE))</f>
        <v/>
      </c>
      <c r="O3" t="str">
        <f>IF(VLOOKUP(E3,Resources!A:K,6,FALSE)=0,"",VLOOKUP(E3,Resources!A:K,6,FALSE))</f>
        <v/>
      </c>
      <c r="P3" t="str">
        <f>IF(VLOOKUP(E3,Resources!A:K,6,FALSE)=0,"",VLOOKUP(E3,Resources!A:K,7,FALSE))</f>
        <v/>
      </c>
      <c r="Q3" t="str">
        <f>IF(VLOOKUP(E3,Resources!A:K,6,FALSE)=0,"",VLOOKUP(E3,Resources!A:K,8,FALSE))</f>
        <v/>
      </c>
      <c r="R3" t="str">
        <f>IF(VLOOKUP(E3,Resources!A:J,10,FALSE)=0,"",VLOOKUP(E3,Resources!A:J,10,FALSE))</f>
        <v/>
      </c>
    </row>
    <row r="4" spans="1:18" x14ac:dyDescent="0.2">
      <c r="A4" s="5" t="s">
        <v>732</v>
      </c>
      <c r="B4" s="1">
        <v>44459</v>
      </c>
      <c r="C4" s="1" t="s">
        <v>734</v>
      </c>
      <c r="D4">
        <v>3</v>
      </c>
      <c r="E4" t="s">
        <v>37</v>
      </c>
      <c r="F4" t="s">
        <v>37</v>
      </c>
      <c r="G4" t="s">
        <v>12</v>
      </c>
      <c r="H4" t="s">
        <v>8</v>
      </c>
      <c r="I4" t="s">
        <v>13</v>
      </c>
      <c r="J4" s="1">
        <v>44413</v>
      </c>
      <c r="K4" s="2">
        <v>2600</v>
      </c>
      <c r="L4" t="s">
        <v>1</v>
      </c>
      <c r="N4" t="str">
        <f>IF(VLOOKUP(E4,Resources!A:E,5,FALSE)=0,"",VLOOKUP(E4,Resources!A:E,5,FALSE))</f>
        <v/>
      </c>
      <c r="O4" t="str">
        <f>IF(VLOOKUP(E4,Resources!A:K,6,FALSE)=0,"",VLOOKUP(E4,Resources!A:K,6,FALSE))</f>
        <v/>
      </c>
      <c r="P4" t="str">
        <f>IF(VLOOKUP(E4,Resources!A:K,6,FALSE)=0,"",VLOOKUP(E4,Resources!A:K,7,FALSE))</f>
        <v/>
      </c>
      <c r="Q4" t="str">
        <f>IF(VLOOKUP(E4,Resources!A:K,6,FALSE)=0,"",VLOOKUP(E4,Resources!A:K,8,FALSE))</f>
        <v/>
      </c>
      <c r="R4" t="str">
        <f>IF(VLOOKUP(E4,Resources!A:J,10,FALSE)=0,"",VLOOKUP(E4,Resources!A:J,10,FALSE))</f>
        <v/>
      </c>
    </row>
    <row r="5" spans="1:18" x14ac:dyDescent="0.2">
      <c r="A5" s="5" t="s">
        <v>732</v>
      </c>
      <c r="B5" s="1">
        <v>44459</v>
      </c>
      <c r="C5" s="1" t="s">
        <v>734</v>
      </c>
      <c r="D5">
        <v>4</v>
      </c>
      <c r="E5" t="s">
        <v>38</v>
      </c>
      <c r="F5" t="s">
        <v>38</v>
      </c>
      <c r="G5" t="s">
        <v>14</v>
      </c>
      <c r="H5" t="s">
        <v>8</v>
      </c>
      <c r="I5" t="s">
        <v>15</v>
      </c>
      <c r="J5" s="1">
        <v>44322</v>
      </c>
      <c r="K5" s="2">
        <v>2500</v>
      </c>
      <c r="L5" t="s">
        <v>1</v>
      </c>
      <c r="N5" t="str">
        <f>IF(VLOOKUP(E5,Resources!A:E,5,FALSE)=0,"",VLOOKUP(E5,Resources!A:E,5,FALSE))</f>
        <v/>
      </c>
      <c r="O5" t="str">
        <f>IF(VLOOKUP(E5,Resources!A:K,6,FALSE)=0,"",VLOOKUP(E5,Resources!A:K,6,FALSE))</f>
        <v/>
      </c>
      <c r="P5" t="str">
        <f>IF(VLOOKUP(E5,Resources!A:K,6,FALSE)=0,"",VLOOKUP(E5,Resources!A:K,7,FALSE))</f>
        <v/>
      </c>
      <c r="Q5" t="str">
        <f>IF(VLOOKUP(E5,Resources!A:K,6,FALSE)=0,"",VLOOKUP(E5,Resources!A:K,8,FALSE))</f>
        <v/>
      </c>
      <c r="R5" t="str">
        <f>IF(VLOOKUP(E5,Resources!A:J,10,FALSE)=0,"",VLOOKUP(E5,Resources!A:J,10,FALSE))</f>
        <v/>
      </c>
    </row>
    <row r="6" spans="1:18" x14ac:dyDescent="0.2">
      <c r="A6" s="5" t="s">
        <v>732</v>
      </c>
      <c r="B6" s="1">
        <v>44459</v>
      </c>
      <c r="C6" s="1" t="s">
        <v>734</v>
      </c>
      <c r="D6">
        <v>5</v>
      </c>
      <c r="E6" t="s">
        <v>39</v>
      </c>
      <c r="F6" t="s">
        <v>39</v>
      </c>
      <c r="G6" t="s">
        <v>16</v>
      </c>
      <c r="H6" t="s">
        <v>17</v>
      </c>
      <c r="I6" t="s">
        <v>18</v>
      </c>
      <c r="J6" s="1">
        <v>44200</v>
      </c>
      <c r="K6" s="2">
        <v>3000</v>
      </c>
      <c r="L6" t="s">
        <v>1</v>
      </c>
      <c r="N6" t="str">
        <f>IF(VLOOKUP(E6,Resources!A:E,5,FALSE)=0,"",VLOOKUP(E6,Resources!A:E,5,FALSE))</f>
        <v/>
      </c>
      <c r="O6" t="str">
        <f>IF(VLOOKUP(E6,Resources!A:K,6,FALSE)=0,"",VLOOKUP(E6,Resources!A:K,6,FALSE))</f>
        <v>Y</v>
      </c>
      <c r="P6" t="str">
        <f>IF(VLOOKUP(E6,Resources!A:K,6,FALSE)=0,"",VLOOKUP(E6,Resources!A:K,7,FALSE))</f>
        <v>Board Member of Canada West Foundation and former vice-chairman of investment banking (canada) for Credit Suisse Securities.</v>
      </c>
      <c r="Q6" t="str">
        <f>IF(VLOOKUP(E6,Resources!A:K,6,FALSE)=0,"",VLOOKUP(E6,Resources!A:K,8,FALSE))</f>
        <v>https://cwf.ca/about-us/board-of-directors/brian-felesky/</v>
      </c>
      <c r="R6" t="str">
        <f>IF(VLOOKUP(E6,Resources!A:J,10,FALSE)=0,"",VLOOKUP(E6,Resources!A:J,10,FALSE))</f>
        <v>Canada West Foundation</v>
      </c>
    </row>
    <row r="7" spans="1:18" x14ac:dyDescent="0.2">
      <c r="A7" s="5" t="s">
        <v>732</v>
      </c>
      <c r="B7" s="1">
        <v>44459</v>
      </c>
      <c r="C7" s="1" t="s">
        <v>734</v>
      </c>
      <c r="D7">
        <v>6</v>
      </c>
      <c r="E7" t="s">
        <v>40</v>
      </c>
      <c r="F7" t="s">
        <v>40</v>
      </c>
      <c r="G7" t="s">
        <v>19</v>
      </c>
      <c r="H7" t="s">
        <v>8</v>
      </c>
      <c r="I7" t="s">
        <v>20</v>
      </c>
      <c r="J7" s="1">
        <v>44343</v>
      </c>
      <c r="K7" s="2">
        <v>2000</v>
      </c>
      <c r="L7" t="s">
        <v>1</v>
      </c>
      <c r="N7" t="str">
        <f>IF(VLOOKUP(E7,Resources!A:E,5,FALSE)=0,"",VLOOKUP(E7,Resources!A:E,5,FALSE))</f>
        <v/>
      </c>
      <c r="O7" t="str">
        <f>IF(VLOOKUP(E7,Resources!A:K,6,FALSE)=0,"",VLOOKUP(E7,Resources!A:K,6,FALSE))</f>
        <v/>
      </c>
      <c r="P7" t="str">
        <f>IF(VLOOKUP(E7,Resources!A:K,6,FALSE)=0,"",VLOOKUP(E7,Resources!A:K,7,FALSE))</f>
        <v/>
      </c>
      <c r="Q7" t="str">
        <f>IF(VLOOKUP(E7,Resources!A:K,6,FALSE)=0,"",VLOOKUP(E7,Resources!A:K,8,FALSE))</f>
        <v/>
      </c>
      <c r="R7" t="str">
        <f>IF(VLOOKUP(E7,Resources!A:J,10,FALSE)=0,"",VLOOKUP(E7,Resources!A:J,10,FALSE))</f>
        <v/>
      </c>
    </row>
    <row r="8" spans="1:18" x14ac:dyDescent="0.2">
      <c r="A8" s="5" t="s">
        <v>732</v>
      </c>
      <c r="B8" s="1">
        <v>44459</v>
      </c>
      <c r="C8" s="1" t="s">
        <v>734</v>
      </c>
      <c r="D8">
        <v>7</v>
      </c>
      <c r="E8" t="s">
        <v>41</v>
      </c>
      <c r="F8" t="s">
        <v>41</v>
      </c>
      <c r="G8" t="s">
        <v>21</v>
      </c>
      <c r="H8" t="s">
        <v>8</v>
      </c>
      <c r="I8" t="s">
        <v>22</v>
      </c>
      <c r="J8" s="1">
        <v>44414</v>
      </c>
      <c r="K8" s="2">
        <v>2000</v>
      </c>
      <c r="L8" t="s">
        <v>1</v>
      </c>
      <c r="N8" t="str">
        <f>IF(VLOOKUP(E8,Resources!A:E,5,FALSE)=0,"",VLOOKUP(E8,Resources!A:E,5,FALSE))</f>
        <v/>
      </c>
      <c r="O8" t="str">
        <f>IF(VLOOKUP(E8,Resources!A:K,6,FALSE)=0,"",VLOOKUP(E8,Resources!A:K,6,FALSE))</f>
        <v/>
      </c>
      <c r="P8" t="str">
        <f>IF(VLOOKUP(E8,Resources!A:K,6,FALSE)=0,"",VLOOKUP(E8,Resources!A:K,7,FALSE))</f>
        <v/>
      </c>
      <c r="Q8" t="str">
        <f>IF(VLOOKUP(E8,Resources!A:K,6,FALSE)=0,"",VLOOKUP(E8,Resources!A:K,8,FALSE))</f>
        <v/>
      </c>
      <c r="R8" t="str">
        <f>IF(VLOOKUP(E8,Resources!A:J,10,FALSE)=0,"",VLOOKUP(E8,Resources!A:J,10,FALSE))</f>
        <v/>
      </c>
    </row>
    <row r="9" spans="1:18" x14ac:dyDescent="0.2">
      <c r="A9" s="5" t="s">
        <v>732</v>
      </c>
      <c r="B9" s="1">
        <v>44459</v>
      </c>
      <c r="C9" s="1" t="s">
        <v>734</v>
      </c>
      <c r="D9">
        <v>8</v>
      </c>
      <c r="E9" t="s">
        <v>42</v>
      </c>
      <c r="F9" t="s">
        <v>42</v>
      </c>
      <c r="G9" t="s">
        <v>7</v>
      </c>
      <c r="H9" t="s">
        <v>8</v>
      </c>
      <c r="I9" t="s">
        <v>23</v>
      </c>
      <c r="J9" s="1">
        <v>44424</v>
      </c>
      <c r="K9" s="2">
        <v>2100</v>
      </c>
      <c r="L9" t="s">
        <v>1</v>
      </c>
      <c r="N9" t="str">
        <f>IF(VLOOKUP(E9,Resources!A:E,5,FALSE)=0,"",VLOOKUP(E9,Resources!A:E,5,FALSE))</f>
        <v/>
      </c>
      <c r="O9" t="str">
        <f>IF(VLOOKUP(E9,Resources!A:K,6,FALSE)=0,"",VLOOKUP(E9,Resources!A:K,6,FALSE))</f>
        <v>Y</v>
      </c>
      <c r="P9" t="str">
        <f>IF(VLOOKUP(E9,Resources!A:K,6,FALSE)=0,"",VLOOKUP(E9,Resources!A:K,7,FALSE))</f>
        <v>Partner, Penfund since 2003.</v>
      </c>
      <c r="Q9" t="str">
        <f>IF(VLOOKUP(E9,Resources!A:K,6,FALSE)=0,"",VLOOKUP(E9,Resources!A:K,8,FALSE))</f>
        <v>https://www.linkedin.com/in/richard-bradlow-05921924/</v>
      </c>
      <c r="R9" t="str">
        <f>IF(VLOOKUP(E9,Resources!A:J,10,FALSE)=0,"",VLOOKUP(E9,Resources!A:J,10,FALSE))</f>
        <v>Penfund</v>
      </c>
    </row>
    <row r="10" spans="1:18" x14ac:dyDescent="0.2">
      <c r="A10" s="5" t="s">
        <v>732</v>
      </c>
      <c r="B10" s="1">
        <v>44459</v>
      </c>
      <c r="C10" s="1" t="s">
        <v>734</v>
      </c>
      <c r="D10">
        <v>9</v>
      </c>
      <c r="E10" t="s">
        <v>43</v>
      </c>
      <c r="F10" t="s">
        <v>43</v>
      </c>
      <c r="G10" t="s">
        <v>24</v>
      </c>
      <c r="H10" t="s">
        <v>8</v>
      </c>
      <c r="I10" t="s">
        <v>25</v>
      </c>
      <c r="J10" s="1">
        <v>44236</v>
      </c>
      <c r="K10" s="2">
        <v>1500</v>
      </c>
      <c r="L10" t="s">
        <v>1</v>
      </c>
      <c r="N10" t="str">
        <f>IF(VLOOKUP(E10,Resources!A:E,5,FALSE)=0,"",VLOOKUP(E10,Resources!A:E,5,FALSE))</f>
        <v/>
      </c>
      <c r="O10" t="str">
        <f>IF(VLOOKUP(E10,Resources!A:K,6,FALSE)=0,"",VLOOKUP(E10,Resources!A:K,6,FALSE))</f>
        <v/>
      </c>
      <c r="P10" t="str">
        <f>IF(VLOOKUP(E10,Resources!A:K,6,FALSE)=0,"",VLOOKUP(E10,Resources!A:K,7,FALSE))</f>
        <v/>
      </c>
      <c r="Q10" t="str">
        <f>IF(VLOOKUP(E10,Resources!A:K,6,FALSE)=0,"",VLOOKUP(E10,Resources!A:K,8,FALSE))</f>
        <v/>
      </c>
      <c r="R10" t="str">
        <f>IF(VLOOKUP(E10,Resources!A:J,10,FALSE)=0,"",VLOOKUP(E10,Resources!A:J,10,FALSE))</f>
        <v/>
      </c>
    </row>
    <row r="11" spans="1:18" x14ac:dyDescent="0.2">
      <c r="A11" s="5" t="s">
        <v>732</v>
      </c>
      <c r="B11" s="1">
        <v>44459</v>
      </c>
      <c r="C11" s="1" t="s">
        <v>734</v>
      </c>
      <c r="D11">
        <v>10</v>
      </c>
      <c r="E11" t="s">
        <v>44</v>
      </c>
      <c r="F11" t="s">
        <v>44</v>
      </c>
      <c r="G11" t="s">
        <v>26</v>
      </c>
      <c r="H11" t="s">
        <v>27</v>
      </c>
      <c r="I11" t="s">
        <v>28</v>
      </c>
      <c r="J11" s="1">
        <v>44433</v>
      </c>
      <c r="K11" s="2">
        <v>1850</v>
      </c>
      <c r="L11" t="s">
        <v>1</v>
      </c>
      <c r="N11" t="str">
        <f>IF(VLOOKUP(E11,Resources!A:E,5,FALSE)=0,"",VLOOKUP(E11,Resources!A:E,5,FALSE))</f>
        <v/>
      </c>
      <c r="O11" t="str">
        <f>IF(VLOOKUP(E11,Resources!A:K,6,FALSE)=0,"",VLOOKUP(E11,Resources!A:K,6,FALSE))</f>
        <v/>
      </c>
      <c r="P11" t="str">
        <f>IF(VLOOKUP(E11,Resources!A:K,6,FALSE)=0,"",VLOOKUP(E11,Resources!A:K,7,FALSE))</f>
        <v/>
      </c>
      <c r="Q11" t="str">
        <f>IF(VLOOKUP(E11,Resources!A:K,6,FALSE)=0,"",VLOOKUP(E11,Resources!A:K,8,FALSE))</f>
        <v/>
      </c>
      <c r="R11" t="str">
        <f>IF(VLOOKUP(E11,Resources!A:J,10,FALSE)=0,"",VLOOKUP(E11,Resources!A:J,10,FALSE))</f>
        <v/>
      </c>
    </row>
    <row r="12" spans="1:18" x14ac:dyDescent="0.2">
      <c r="A12" s="5" t="s">
        <v>732</v>
      </c>
      <c r="B12" s="1">
        <v>44459</v>
      </c>
      <c r="C12" s="1" t="s">
        <v>734</v>
      </c>
      <c r="D12">
        <v>11</v>
      </c>
      <c r="E12" t="s">
        <v>45</v>
      </c>
      <c r="F12" t="s">
        <v>45</v>
      </c>
      <c r="G12" t="s">
        <v>16</v>
      </c>
      <c r="H12" t="s">
        <v>17</v>
      </c>
      <c r="I12" t="s">
        <v>29</v>
      </c>
      <c r="J12" s="1">
        <v>44281</v>
      </c>
      <c r="K12" s="2">
        <v>2500</v>
      </c>
      <c r="L12" t="s">
        <v>1</v>
      </c>
      <c r="N12" t="str">
        <f>IF(VLOOKUP(E12,Resources!A:E,5,FALSE)=0,"",VLOOKUP(E12,Resources!A:E,5,FALSE))</f>
        <v/>
      </c>
      <c r="O12" t="str">
        <f>IF(VLOOKUP(E12,Resources!A:K,6,FALSE)=0,"",VLOOKUP(E12,Resources!A:K,6,FALSE))</f>
        <v>Y</v>
      </c>
      <c r="P12" t="str">
        <f>IF(VLOOKUP(E12,Resources!A:K,6,FALSE)=0,"",VLOOKUP(E12,Resources!A:K,7,FALSE))</f>
        <v>Key principal, Tortuga Investment Corp</v>
      </c>
      <c r="Q12" t="str">
        <f>IF(VLOOKUP(E12,Resources!A:K,6,FALSE)=0,"",VLOOKUP(E12,Resources!A:K,8,FALSE))</f>
        <v>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</v>
      </c>
      <c r="R12" t="str">
        <f>IF(VLOOKUP(E12,Resources!A:J,10,FALSE)=0,"",VLOOKUP(E12,Resources!A:J,10,FALSE))</f>
        <v>Tortuga Investment Corp</v>
      </c>
    </row>
    <row r="13" spans="1:18" x14ac:dyDescent="0.2">
      <c r="A13" s="5" t="s">
        <v>732</v>
      </c>
      <c r="B13" s="1">
        <v>44459</v>
      </c>
      <c r="C13" s="1" t="s">
        <v>734</v>
      </c>
      <c r="D13">
        <v>12</v>
      </c>
      <c r="E13" t="s">
        <v>46</v>
      </c>
      <c r="F13" t="s">
        <v>46</v>
      </c>
      <c r="G13" t="s">
        <v>30</v>
      </c>
      <c r="H13" t="s">
        <v>8</v>
      </c>
      <c r="I13" t="s">
        <v>31</v>
      </c>
      <c r="J13" s="1">
        <v>44424</v>
      </c>
      <c r="K13" s="2">
        <v>1250</v>
      </c>
      <c r="L13" t="s">
        <v>1</v>
      </c>
      <c r="N13" t="str">
        <f>IF(VLOOKUP(E13,Resources!A:E,5,FALSE)=0,"",VLOOKUP(E13,Resources!A:E,5,FALSE))</f>
        <v/>
      </c>
      <c r="O13" t="str">
        <f>IF(VLOOKUP(E13,Resources!A:K,6,FALSE)=0,"",VLOOKUP(E13,Resources!A:K,6,FALSE))</f>
        <v>Y</v>
      </c>
      <c r="P13" t="str">
        <f>IF(VLOOKUP(E13,Resources!A:K,6,FALSE)=0,"",VLOOKUP(E13,Resources!A:K,7,FALSE))</f>
        <v>Owner, Matera Carpentry Contractors Ltd.</v>
      </c>
      <c r="Q13" t="str">
        <f>IF(VLOOKUP(E13,Resources!A:K,6,FALSE)=0,"",VLOOKUP(E13,Resources!A:K,8,FALSE))</f>
        <v>https://www.linkedin.com/in/frank-domenichiello-24b8b138/?originalSubdomain=ca</v>
      </c>
      <c r="R13" t="str">
        <f>IF(VLOOKUP(E13,Resources!A:J,10,FALSE)=0,"",VLOOKUP(E13,Resources!A:J,10,FALSE))</f>
        <v>Matera Carpentry Contractors Ltd.</v>
      </c>
    </row>
    <row r="14" spans="1:18" x14ac:dyDescent="0.2">
      <c r="A14" s="5" t="s">
        <v>732</v>
      </c>
      <c r="B14" s="1">
        <v>44459</v>
      </c>
      <c r="C14" s="1" t="s">
        <v>734</v>
      </c>
      <c r="D14">
        <v>13</v>
      </c>
      <c r="E14" t="s">
        <v>47</v>
      </c>
      <c r="F14" t="s">
        <v>47</v>
      </c>
      <c r="G14" t="s">
        <v>16</v>
      </c>
      <c r="H14" t="s">
        <v>17</v>
      </c>
      <c r="I14" t="s">
        <v>32</v>
      </c>
      <c r="J14" s="1">
        <v>44413</v>
      </c>
      <c r="K14" s="2">
        <v>2250</v>
      </c>
      <c r="L14" t="s">
        <v>1</v>
      </c>
      <c r="N14" t="str">
        <f>IF(VLOOKUP(E14,Resources!A:E,5,FALSE)=0,"",VLOOKUP(E14,Resources!A:E,5,FALSE))</f>
        <v>Y</v>
      </c>
      <c r="O14" t="str">
        <f>IF(VLOOKUP(E14,Resources!A:K,6,FALSE)=0,"",VLOOKUP(E14,Resources!A:K,6,FALSE))</f>
        <v>Y</v>
      </c>
      <c r="P14" t="str">
        <f>IF(VLOOKUP(E14,Resources!A:K,6,FALSE)=0,"",VLOOKUP(E14,Resources!A:K,7,FALSE))</f>
        <v>Chairman of the Board at Serafina Energy Ltd.</v>
      </c>
      <c r="Q14" t="str">
        <f>IF(VLOOKUP(E14,Resources!A:K,6,FALSE)=0,"",VLOOKUP(E14,Resources!A:K,8,FALSE))</f>
        <v>https://www.linkedin.com/in/m-scott-bratt-b499ba58/</v>
      </c>
      <c r="R14" t="str">
        <f>IF(VLOOKUP(E14,Resources!A:J,10,FALSE)=0,"",VLOOKUP(E14,Resources!A:J,10,FALSE))</f>
        <v>Serafina Energy Ltd.</v>
      </c>
    </row>
    <row r="15" spans="1:18" x14ac:dyDescent="0.2">
      <c r="A15" s="5" t="s">
        <v>732</v>
      </c>
      <c r="B15" s="1">
        <v>44459</v>
      </c>
      <c r="C15" s="1" t="s">
        <v>734</v>
      </c>
      <c r="D15">
        <v>14</v>
      </c>
      <c r="E15" t="s">
        <v>48</v>
      </c>
      <c r="F15" t="s">
        <v>48</v>
      </c>
      <c r="G15" t="s">
        <v>12</v>
      </c>
      <c r="H15" t="s">
        <v>8</v>
      </c>
      <c r="I15" t="s">
        <v>49</v>
      </c>
      <c r="J15" s="1">
        <v>44407</v>
      </c>
      <c r="K15" s="2">
        <v>1000</v>
      </c>
      <c r="L15" t="s">
        <v>1</v>
      </c>
      <c r="N15" t="str">
        <f>IF(VLOOKUP(E15,Resources!A:E,5,FALSE)=0,"",VLOOKUP(E15,Resources!A:E,5,FALSE))</f>
        <v/>
      </c>
      <c r="O15" t="str">
        <f>IF(VLOOKUP(E15,Resources!A:K,6,FALSE)=0,"",VLOOKUP(E15,Resources!A:K,6,FALSE))</f>
        <v/>
      </c>
      <c r="P15" t="str">
        <f>IF(VLOOKUP(E15,Resources!A:K,6,FALSE)=0,"",VLOOKUP(E15,Resources!A:K,7,FALSE))</f>
        <v/>
      </c>
      <c r="Q15" t="str">
        <f>IF(VLOOKUP(E15,Resources!A:K,6,FALSE)=0,"",VLOOKUP(E15,Resources!A:K,8,FALSE))</f>
        <v/>
      </c>
      <c r="R15" t="str">
        <f>IF(VLOOKUP(E15,Resources!A:J,10,FALSE)=0,"",VLOOKUP(E15,Resources!A:J,10,FALSE))</f>
        <v/>
      </c>
    </row>
    <row r="16" spans="1:18" x14ac:dyDescent="0.2">
      <c r="A16" s="5" t="s">
        <v>732</v>
      </c>
      <c r="B16" s="1">
        <v>44459</v>
      </c>
      <c r="C16" s="1" t="s">
        <v>734</v>
      </c>
      <c r="D16">
        <v>15</v>
      </c>
      <c r="E16" t="s">
        <v>76</v>
      </c>
      <c r="F16" t="s">
        <v>76</v>
      </c>
      <c r="G16" t="s">
        <v>7</v>
      </c>
      <c r="H16" t="s">
        <v>8</v>
      </c>
      <c r="I16" t="s">
        <v>52</v>
      </c>
      <c r="J16" s="1">
        <v>44426</v>
      </c>
      <c r="K16" s="2">
        <v>1000</v>
      </c>
      <c r="L16" t="s">
        <v>1</v>
      </c>
      <c r="N16" t="str">
        <f>IF(VLOOKUP(E16,Resources!A:E,5,FALSE)=0,"",VLOOKUP(E16,Resources!A:E,5,FALSE))</f>
        <v/>
      </c>
      <c r="O16" t="str">
        <f>IF(VLOOKUP(E16,Resources!A:K,6,FALSE)=0,"",VLOOKUP(E16,Resources!A:K,6,FALSE))</f>
        <v/>
      </c>
      <c r="P16" t="str">
        <f>IF(VLOOKUP(E16,Resources!A:K,6,FALSE)=0,"",VLOOKUP(E16,Resources!A:K,7,FALSE))</f>
        <v/>
      </c>
      <c r="Q16" t="str">
        <f>IF(VLOOKUP(E16,Resources!A:K,6,FALSE)=0,"",VLOOKUP(E16,Resources!A:K,8,FALSE))</f>
        <v/>
      </c>
      <c r="R16" t="str">
        <f>IF(VLOOKUP(E16,Resources!A:J,10,FALSE)=0,"",VLOOKUP(E16,Resources!A:J,10,FALSE))</f>
        <v/>
      </c>
    </row>
    <row r="17" spans="1:18" x14ac:dyDescent="0.2">
      <c r="A17" s="5" t="s">
        <v>732</v>
      </c>
      <c r="B17" s="1">
        <v>44459</v>
      </c>
      <c r="C17" s="1" t="s">
        <v>734</v>
      </c>
      <c r="D17">
        <v>16</v>
      </c>
      <c r="E17" t="s">
        <v>77</v>
      </c>
      <c r="F17" t="s">
        <v>77</v>
      </c>
      <c r="G17" t="s">
        <v>16</v>
      </c>
      <c r="H17" t="s">
        <v>17</v>
      </c>
      <c r="I17" t="s">
        <v>53</v>
      </c>
      <c r="J17" s="1">
        <v>44309</v>
      </c>
      <c r="K17" s="2">
        <v>1000</v>
      </c>
      <c r="L17" t="s">
        <v>1</v>
      </c>
      <c r="N17" t="str">
        <f>IF(VLOOKUP(E17,Resources!A:E,5,FALSE)=0,"",VLOOKUP(E17,Resources!A:E,5,FALSE))</f>
        <v/>
      </c>
      <c r="O17" t="str">
        <f>IF(VLOOKUP(E17,Resources!A:K,6,FALSE)=0,"",VLOOKUP(E17,Resources!A:K,6,FALSE))</f>
        <v>Y</v>
      </c>
      <c r="P17" t="str">
        <f>IF(VLOOKUP(E17,Resources!A:K,6,FALSE)=0,"",VLOOKUP(E17,Resources!A:K,7,FALSE))</f>
        <v>Director at Trimac Transportation</v>
      </c>
      <c r="Q17" t="str">
        <f>IF(VLOOKUP(E17,Resources!A:K,6,FALSE)=0,"",VLOOKUP(E17,Resources!A:K,8,FALSE))</f>
        <v>https://www.linkedin.com/in/maurice-mccaig-78658710/</v>
      </c>
      <c r="R17" t="str">
        <f>IF(VLOOKUP(E17,Resources!A:J,10,FALSE)=0,"",VLOOKUP(E17,Resources!A:J,10,FALSE))</f>
        <v>Trimac Transportation</v>
      </c>
    </row>
    <row r="18" spans="1:18" x14ac:dyDescent="0.2">
      <c r="A18" s="5" t="s">
        <v>732</v>
      </c>
      <c r="B18" s="1">
        <v>44459</v>
      </c>
      <c r="C18" s="1" t="s">
        <v>734</v>
      </c>
      <c r="D18">
        <v>17</v>
      </c>
      <c r="E18" t="s">
        <v>78</v>
      </c>
      <c r="F18" t="s">
        <v>78</v>
      </c>
      <c r="G18" t="s">
        <v>16</v>
      </c>
      <c r="H18" t="s">
        <v>17</v>
      </c>
      <c r="I18" t="s">
        <v>54</v>
      </c>
      <c r="J18" s="1">
        <v>44392</v>
      </c>
      <c r="K18" s="2">
        <v>1500</v>
      </c>
      <c r="L18" t="s">
        <v>1</v>
      </c>
      <c r="N18" t="str">
        <f>IF(VLOOKUP(E18,Resources!A:E,5,FALSE)=0,"",VLOOKUP(E18,Resources!A:E,5,FALSE))</f>
        <v>Y</v>
      </c>
      <c r="O18" t="str">
        <f>IF(VLOOKUP(E18,Resources!A:K,6,FALSE)=0,"",VLOOKUP(E18,Resources!A:K,6,FALSE))</f>
        <v>Y</v>
      </c>
      <c r="P18" t="str">
        <f>IF(VLOOKUP(E18,Resources!A:K,6,FALSE)=0,"",VLOOKUP(E18,Resources!A:K,7,FALSE))</f>
        <v>Former Vice Chairman, Suncor Energy Inc</v>
      </c>
      <c r="Q18" t="str">
        <f>IF(VLOOKUP(E18,Resources!A:K,6,FALSE)=0,"",VLOOKUP(E18,Resources!A:K,8,FALSE))</f>
        <v>https://www.bloomberg.com/profile/person/1514691</v>
      </c>
      <c r="R18" t="str">
        <f>IF(VLOOKUP(E18,Resources!A:J,10,FALSE)=0,"",VLOOKUP(E18,Resources!A:J,10,FALSE))</f>
        <v>Suncor Energy Inc</v>
      </c>
    </row>
    <row r="19" spans="1:18" x14ac:dyDescent="0.2">
      <c r="A19" s="5" t="s">
        <v>732</v>
      </c>
      <c r="B19" s="1">
        <v>44459</v>
      </c>
      <c r="C19" s="1" t="s">
        <v>734</v>
      </c>
      <c r="D19">
        <v>18</v>
      </c>
      <c r="E19" t="s">
        <v>79</v>
      </c>
      <c r="F19" t="s">
        <v>79</v>
      </c>
      <c r="G19" t="s">
        <v>55</v>
      </c>
      <c r="H19" t="s">
        <v>8</v>
      </c>
      <c r="I19" t="s">
        <v>56</v>
      </c>
      <c r="J19" s="1">
        <v>44450</v>
      </c>
      <c r="K19" s="2">
        <v>5000</v>
      </c>
      <c r="L19" t="s">
        <v>1</v>
      </c>
      <c r="N19" t="str">
        <f>IF(VLOOKUP(E19,Resources!A:E,5,FALSE)=0,"",VLOOKUP(E19,Resources!A:E,5,FALSE))</f>
        <v/>
      </c>
      <c r="O19" t="str">
        <f>IF(VLOOKUP(E19,Resources!A:K,6,FALSE)=0,"",VLOOKUP(E19,Resources!A:K,6,FALSE))</f>
        <v/>
      </c>
      <c r="P19" t="str">
        <f>IF(VLOOKUP(E19,Resources!A:K,6,FALSE)=0,"",VLOOKUP(E19,Resources!A:K,7,FALSE))</f>
        <v/>
      </c>
      <c r="Q19" t="str">
        <f>IF(VLOOKUP(E19,Resources!A:K,6,FALSE)=0,"",VLOOKUP(E19,Resources!A:K,8,FALSE))</f>
        <v/>
      </c>
      <c r="R19" t="str">
        <f>IF(VLOOKUP(E19,Resources!A:J,10,FALSE)=0,"",VLOOKUP(E19,Resources!A:J,10,FALSE))</f>
        <v/>
      </c>
    </row>
    <row r="20" spans="1:18" x14ac:dyDescent="0.2">
      <c r="A20" s="5" t="s">
        <v>732</v>
      </c>
      <c r="B20" s="1">
        <v>44459</v>
      </c>
      <c r="C20" s="1" t="s">
        <v>734</v>
      </c>
      <c r="D20">
        <v>19</v>
      </c>
      <c r="E20" t="s">
        <v>80</v>
      </c>
      <c r="F20" t="s">
        <v>80</v>
      </c>
      <c r="G20" t="s">
        <v>7</v>
      </c>
      <c r="H20" t="s">
        <v>8</v>
      </c>
      <c r="I20" t="s">
        <v>57</v>
      </c>
      <c r="J20" s="1">
        <v>44344</v>
      </c>
      <c r="K20" s="2">
        <v>800</v>
      </c>
      <c r="L20" t="s">
        <v>1</v>
      </c>
      <c r="N20" t="str">
        <f>IF(VLOOKUP(E20,Resources!A:E,5,FALSE)=0,"",VLOOKUP(E20,Resources!A:E,5,FALSE))</f>
        <v/>
      </c>
      <c r="O20" t="str">
        <f>IF(VLOOKUP(E20,Resources!A:K,6,FALSE)=0,"",VLOOKUP(E20,Resources!A:K,6,FALSE))</f>
        <v>Y</v>
      </c>
      <c r="P20" t="str">
        <f>IF(VLOOKUP(E20,Resources!A:K,6,FALSE)=0,"",VLOOKUP(E20,Resources!A:K,7,FALSE))</f>
        <v>Principal, T&amp;T Properties and President, Rathcliffe Holdings Limited</v>
      </c>
      <c r="Q20" t="str">
        <f>IF(VLOOKUP(E20,Resources!A:K,6,FALSE)=0,"",VLOOKUP(E20,Resources!A:K,8,FALSE))</f>
        <v>https://www.linkedin.com/in/andrew-tylman-44301034/</v>
      </c>
      <c r="R20" t="str">
        <f>IF(VLOOKUP(E20,Resources!A:J,10,FALSE)=0,"",VLOOKUP(E20,Resources!A:J,10,FALSE))</f>
        <v>T&amp;T Properties and President,Rathcliffe Holdings Limited</v>
      </c>
    </row>
    <row r="21" spans="1:18" x14ac:dyDescent="0.2">
      <c r="A21" s="5" t="s">
        <v>732</v>
      </c>
      <c r="B21" s="1">
        <v>44459</v>
      </c>
      <c r="C21" s="1" t="s">
        <v>734</v>
      </c>
      <c r="D21">
        <v>20</v>
      </c>
      <c r="E21" t="s">
        <v>81</v>
      </c>
      <c r="F21" t="s">
        <v>81</v>
      </c>
      <c r="G21" t="s">
        <v>7</v>
      </c>
      <c r="H21" t="s">
        <v>8</v>
      </c>
      <c r="I21" t="s">
        <v>58</v>
      </c>
      <c r="J21" s="1">
        <v>44302</v>
      </c>
      <c r="K21" s="2">
        <v>1500</v>
      </c>
      <c r="L21" t="s">
        <v>1</v>
      </c>
      <c r="N21" t="str">
        <f>IF(VLOOKUP(E21,Resources!A:E,5,FALSE)=0,"",VLOOKUP(E21,Resources!A:E,5,FALSE))</f>
        <v/>
      </c>
      <c r="O21" t="str">
        <f>IF(VLOOKUP(E21,Resources!A:K,6,FALSE)=0,"",VLOOKUP(E21,Resources!A:K,6,FALSE))</f>
        <v>Y</v>
      </c>
      <c r="P21" t="str">
        <f>IF(VLOOKUP(E21,Resources!A:K,6,FALSE)=0,"",VLOOKUP(E21,Resources!A:K,7,FALSE))</f>
        <v>Chief Operating Officer, CanDeal and co-Founder of the Leadership Wellness Group</v>
      </c>
      <c r="Q21" t="str">
        <f>IF(VLOOKUP(E21,Resources!A:K,6,FALSE)=0,"",VLOOKUP(E21,Resources!A:K,8,FALSE))</f>
        <v>https://www.linkedin.com/in/aubrey-baillie-691845/</v>
      </c>
      <c r="R21" t="str">
        <f>IF(VLOOKUP(E21,Resources!A:J,10,FALSE)=0,"",VLOOKUP(E21,Resources!A:J,10,FALSE))</f>
        <v>CanDeal, The Leadership Wellness Group</v>
      </c>
    </row>
    <row r="22" spans="1:18" x14ac:dyDescent="0.2">
      <c r="A22" s="5" t="s">
        <v>732</v>
      </c>
      <c r="B22" s="1">
        <v>44459</v>
      </c>
      <c r="C22" s="1" t="s">
        <v>734</v>
      </c>
      <c r="D22">
        <v>21</v>
      </c>
      <c r="E22" t="s">
        <v>82</v>
      </c>
      <c r="F22" t="s">
        <v>82</v>
      </c>
      <c r="G22" t="s">
        <v>59</v>
      </c>
      <c r="H22" t="s">
        <v>60</v>
      </c>
      <c r="I22" t="s">
        <v>61</v>
      </c>
      <c r="J22" s="1">
        <v>44413</v>
      </c>
      <c r="K22" s="2">
        <v>950</v>
      </c>
      <c r="L22" t="s">
        <v>1</v>
      </c>
      <c r="N22" t="str">
        <f>IF(VLOOKUP(E22,Resources!A:E,5,FALSE)=0,"",VLOOKUP(E22,Resources!A:E,5,FALSE))</f>
        <v/>
      </c>
      <c r="O22" t="str">
        <f>IF(VLOOKUP(E22,Resources!A:K,6,FALSE)=0,"",VLOOKUP(E22,Resources!A:K,6,FALSE))</f>
        <v>Y</v>
      </c>
      <c r="P22" t="str">
        <f>IF(VLOOKUP(E22,Resources!A:K,6,FALSE)=0,"",VLOOKUP(E22,Resources!A:K,7,FALSE))</f>
        <v>President, Randy Sander CPA Professional Corporation</v>
      </c>
      <c r="Q22" t="str">
        <f>IF(VLOOKUP(E22,Resources!A:K,6,FALSE)=0,"",VLOOKUP(E22,Resources!A:K,8,FALSE))</f>
        <v>https://business.saskchamber.com/list/member/randy-sander-cpa-professional-corporation-858</v>
      </c>
      <c r="R22" t="str">
        <f>IF(VLOOKUP(E22,Resources!A:J,10,FALSE)=0,"",VLOOKUP(E22,Resources!A:J,10,FALSE))</f>
        <v>Randy Sander CPA Professional Corporation</v>
      </c>
    </row>
    <row r="23" spans="1:18" x14ac:dyDescent="0.2">
      <c r="A23" s="5" t="s">
        <v>732</v>
      </c>
      <c r="B23" s="1">
        <v>44459</v>
      </c>
      <c r="C23" s="1" t="s">
        <v>734</v>
      </c>
      <c r="D23">
        <v>22</v>
      </c>
      <c r="E23" t="s">
        <v>83</v>
      </c>
      <c r="F23" t="s">
        <v>83</v>
      </c>
      <c r="G23" t="s">
        <v>62</v>
      </c>
      <c r="H23" t="s">
        <v>8</v>
      </c>
      <c r="I23" t="s">
        <v>63</v>
      </c>
      <c r="J23" s="1">
        <v>44435</v>
      </c>
      <c r="K23" s="2">
        <v>500</v>
      </c>
      <c r="L23" t="s">
        <v>1</v>
      </c>
      <c r="N23" t="str">
        <f>IF(VLOOKUP(E23,Resources!A:E,5,FALSE)=0,"",VLOOKUP(E23,Resources!A:E,5,FALSE))</f>
        <v/>
      </c>
      <c r="O23" t="str">
        <f>IF(VLOOKUP(E23,Resources!A:K,6,FALSE)=0,"",VLOOKUP(E23,Resources!A:K,6,FALSE))</f>
        <v/>
      </c>
      <c r="P23" t="str">
        <f>IF(VLOOKUP(E23,Resources!A:K,6,FALSE)=0,"",VLOOKUP(E23,Resources!A:K,7,FALSE))</f>
        <v/>
      </c>
      <c r="Q23" t="str">
        <f>IF(VLOOKUP(E23,Resources!A:K,6,FALSE)=0,"",VLOOKUP(E23,Resources!A:K,8,FALSE))</f>
        <v/>
      </c>
      <c r="R23" t="str">
        <f>IF(VLOOKUP(E23,Resources!A:J,10,FALSE)=0,"",VLOOKUP(E23,Resources!A:J,10,FALSE))</f>
        <v/>
      </c>
    </row>
    <row r="24" spans="1:18" x14ac:dyDescent="0.2">
      <c r="A24" s="5" t="s">
        <v>732</v>
      </c>
      <c r="B24" s="1">
        <v>44459</v>
      </c>
      <c r="C24" s="1" t="s">
        <v>734</v>
      </c>
      <c r="D24">
        <v>23</v>
      </c>
      <c r="E24" t="s">
        <v>84</v>
      </c>
      <c r="F24" t="s">
        <v>84</v>
      </c>
      <c r="G24" t="s">
        <v>64</v>
      </c>
      <c r="H24" t="s">
        <v>65</v>
      </c>
      <c r="I24" t="s">
        <v>66</v>
      </c>
      <c r="J24" s="1">
        <v>44434</v>
      </c>
      <c r="K24" s="2">
        <v>600</v>
      </c>
      <c r="L24" t="s">
        <v>1</v>
      </c>
      <c r="N24" t="str">
        <f>IF(VLOOKUP(E24,Resources!A:E,5,FALSE)=0,"",VLOOKUP(E24,Resources!A:E,5,FALSE))</f>
        <v/>
      </c>
      <c r="O24" t="str">
        <f>IF(VLOOKUP(E24,Resources!A:K,6,FALSE)=0,"",VLOOKUP(E24,Resources!A:K,6,FALSE))</f>
        <v/>
      </c>
      <c r="P24" t="str">
        <f>IF(VLOOKUP(E24,Resources!A:K,6,FALSE)=0,"",VLOOKUP(E24,Resources!A:K,7,FALSE))</f>
        <v/>
      </c>
      <c r="Q24" t="str">
        <f>IF(VLOOKUP(E24,Resources!A:K,6,FALSE)=0,"",VLOOKUP(E24,Resources!A:K,8,FALSE))</f>
        <v/>
      </c>
      <c r="R24" t="str">
        <f>IF(VLOOKUP(E24,Resources!A:J,10,FALSE)=0,"",VLOOKUP(E24,Resources!A:J,10,FALSE))</f>
        <v/>
      </c>
    </row>
    <row r="25" spans="1:18" x14ac:dyDescent="0.2">
      <c r="A25" s="5" t="s">
        <v>732</v>
      </c>
      <c r="B25" s="1">
        <v>44459</v>
      </c>
      <c r="C25" s="1" t="s">
        <v>734</v>
      </c>
      <c r="D25">
        <v>24</v>
      </c>
      <c r="E25" t="s">
        <v>85</v>
      </c>
      <c r="F25" t="s">
        <v>85</v>
      </c>
      <c r="G25" t="s">
        <v>67</v>
      </c>
      <c r="H25" t="s">
        <v>8</v>
      </c>
      <c r="I25" t="s">
        <v>68</v>
      </c>
      <c r="J25" s="1">
        <v>44407</v>
      </c>
      <c r="K25" s="2">
        <v>530</v>
      </c>
      <c r="L25" t="s">
        <v>1</v>
      </c>
      <c r="N25" t="str">
        <f>IF(VLOOKUP(E25,Resources!A:E,5,FALSE)=0,"",VLOOKUP(E25,Resources!A:E,5,FALSE))</f>
        <v/>
      </c>
      <c r="O25" t="str">
        <f>IF(VLOOKUP(E25,Resources!A:K,6,FALSE)=0,"",VLOOKUP(E25,Resources!A:K,6,FALSE))</f>
        <v/>
      </c>
      <c r="P25" t="str">
        <f>IF(VLOOKUP(E25,Resources!A:K,6,FALSE)=0,"",VLOOKUP(E25,Resources!A:K,7,FALSE))</f>
        <v/>
      </c>
      <c r="Q25" t="str">
        <f>IF(VLOOKUP(E25,Resources!A:K,6,FALSE)=0,"",VLOOKUP(E25,Resources!A:K,8,FALSE))</f>
        <v/>
      </c>
      <c r="R25" t="str">
        <f>IF(VLOOKUP(E25,Resources!A:J,10,FALSE)=0,"",VLOOKUP(E25,Resources!A:J,10,FALSE))</f>
        <v/>
      </c>
    </row>
    <row r="26" spans="1:18" x14ac:dyDescent="0.2">
      <c r="A26" s="5" t="s">
        <v>732</v>
      </c>
      <c r="B26" s="1">
        <v>44459</v>
      </c>
      <c r="C26" s="1" t="s">
        <v>734</v>
      </c>
      <c r="D26">
        <v>25</v>
      </c>
      <c r="E26" t="s">
        <v>86</v>
      </c>
      <c r="F26" t="s">
        <v>86</v>
      </c>
      <c r="G26" t="s">
        <v>69</v>
      </c>
      <c r="H26" t="s">
        <v>70</v>
      </c>
      <c r="I26" t="s">
        <v>71</v>
      </c>
      <c r="J26" s="1">
        <v>44048</v>
      </c>
      <c r="K26" s="2">
        <v>500</v>
      </c>
      <c r="L26" t="s">
        <v>1</v>
      </c>
      <c r="N26" t="str">
        <f>IF(VLOOKUP(E26,Resources!A:E,5,FALSE)=0,"",VLOOKUP(E26,Resources!A:E,5,FALSE))</f>
        <v/>
      </c>
      <c r="O26" t="str">
        <f>IF(VLOOKUP(E26,Resources!A:K,6,FALSE)=0,"",VLOOKUP(E26,Resources!A:K,6,FALSE))</f>
        <v/>
      </c>
      <c r="P26" t="str">
        <f>IF(VLOOKUP(E26,Resources!A:K,6,FALSE)=0,"",VLOOKUP(E26,Resources!A:K,7,FALSE))</f>
        <v/>
      </c>
      <c r="Q26" t="str">
        <f>IF(VLOOKUP(E26,Resources!A:K,6,FALSE)=0,"",VLOOKUP(E26,Resources!A:K,8,FALSE))</f>
        <v/>
      </c>
      <c r="R26" t="str">
        <f>IF(VLOOKUP(E26,Resources!A:J,10,FALSE)=0,"",VLOOKUP(E26,Resources!A:J,10,FALSE))</f>
        <v/>
      </c>
    </row>
    <row r="27" spans="1:18" x14ac:dyDescent="0.2">
      <c r="A27" s="5" t="s">
        <v>732</v>
      </c>
      <c r="B27" s="1">
        <v>44459</v>
      </c>
      <c r="C27" s="1" t="s">
        <v>734</v>
      </c>
      <c r="D27">
        <v>26</v>
      </c>
      <c r="E27" t="s">
        <v>87</v>
      </c>
      <c r="F27" t="s">
        <v>87</v>
      </c>
      <c r="G27" t="s">
        <v>7</v>
      </c>
      <c r="H27" t="s">
        <v>8</v>
      </c>
      <c r="I27" t="s">
        <v>72</v>
      </c>
      <c r="J27" s="1">
        <v>44226</v>
      </c>
      <c r="K27" s="2">
        <v>500</v>
      </c>
      <c r="L27" t="s">
        <v>1</v>
      </c>
      <c r="N27" t="str">
        <f>IF(VLOOKUP(E27,Resources!A:E,5,FALSE)=0,"",VLOOKUP(E27,Resources!A:E,5,FALSE))</f>
        <v/>
      </c>
      <c r="O27" t="str">
        <f>IF(VLOOKUP(E27,Resources!A:K,6,FALSE)=0,"",VLOOKUP(E27,Resources!A:K,6,FALSE))</f>
        <v/>
      </c>
      <c r="P27" t="str">
        <f>IF(VLOOKUP(E27,Resources!A:K,6,FALSE)=0,"",VLOOKUP(E27,Resources!A:K,7,FALSE))</f>
        <v/>
      </c>
      <c r="Q27" t="str">
        <f>IF(VLOOKUP(E27,Resources!A:K,6,FALSE)=0,"",VLOOKUP(E27,Resources!A:K,8,FALSE))</f>
        <v/>
      </c>
      <c r="R27" t="str">
        <f>IF(VLOOKUP(E27,Resources!A:J,10,FALSE)=0,"",VLOOKUP(E27,Resources!A:J,10,FALSE))</f>
        <v>RBC Wealth Management</v>
      </c>
    </row>
    <row r="28" spans="1:18" x14ac:dyDescent="0.2">
      <c r="A28" s="5" t="s">
        <v>732</v>
      </c>
      <c r="B28" s="1">
        <v>44459</v>
      </c>
      <c r="C28" s="1" t="s">
        <v>734</v>
      </c>
      <c r="D28">
        <v>27</v>
      </c>
      <c r="E28" t="s">
        <v>88</v>
      </c>
      <c r="F28" t="s">
        <v>88</v>
      </c>
      <c r="G28" t="s">
        <v>73</v>
      </c>
      <c r="H28" t="s">
        <v>8</v>
      </c>
      <c r="I28" t="s">
        <v>74</v>
      </c>
      <c r="J28" s="1">
        <v>44195</v>
      </c>
      <c r="K28" s="2">
        <v>500</v>
      </c>
      <c r="L28" t="s">
        <v>1</v>
      </c>
      <c r="N28" t="str">
        <f>IF(VLOOKUP(E28,Resources!A:E,5,FALSE)=0,"",VLOOKUP(E28,Resources!A:E,5,FALSE))</f>
        <v/>
      </c>
      <c r="O28" t="str">
        <f>IF(VLOOKUP(E28,Resources!A:K,6,FALSE)=0,"",VLOOKUP(E28,Resources!A:K,6,FALSE))</f>
        <v>Y</v>
      </c>
      <c r="P28" t="str">
        <f>IF(VLOOKUP(E28,Resources!A:K,6,FALSE)=0,"",VLOOKUP(E28,Resources!A:K,7,FALSE))</f>
        <v>Data provider, DC Foods Inc.</v>
      </c>
      <c r="Q28" t="str">
        <f>IF(VLOOKUP(E28,Resources!A:K,6,FALSE)=0,"",VLOOKUP(E28,Resources!A:K,8,FALSE))</f>
        <v>http://www.companylisting.ca/DC_Foods_Inc/default.aspx</v>
      </c>
      <c r="R28" t="str">
        <f>IF(VLOOKUP(E28,Resources!A:J,10,FALSE)=0,"",VLOOKUP(E28,Resources!A:J,10,FALSE))</f>
        <v>DC Foods Inc.</v>
      </c>
    </row>
    <row r="29" spans="1:18" x14ac:dyDescent="0.2">
      <c r="A29" s="5" t="s">
        <v>732</v>
      </c>
      <c r="B29" s="1">
        <v>44459</v>
      </c>
      <c r="C29" s="1" t="s">
        <v>734</v>
      </c>
      <c r="D29">
        <v>28</v>
      </c>
      <c r="E29" t="s">
        <v>89</v>
      </c>
      <c r="F29" t="s">
        <v>89</v>
      </c>
      <c r="G29" t="s">
        <v>16</v>
      </c>
      <c r="H29" t="s">
        <v>17</v>
      </c>
      <c r="I29" t="s">
        <v>75</v>
      </c>
      <c r="J29" s="1">
        <v>44406</v>
      </c>
      <c r="K29" s="2">
        <v>500</v>
      </c>
      <c r="L29" t="s">
        <v>1</v>
      </c>
      <c r="N29" t="str">
        <f>IF(VLOOKUP(E29,Resources!A:E,5,FALSE)=0,"",VLOOKUP(E29,Resources!A:E,5,FALSE))</f>
        <v/>
      </c>
      <c r="O29" t="str">
        <f>IF(VLOOKUP(E29,Resources!A:K,6,FALSE)=0,"",VLOOKUP(E29,Resources!A:K,6,FALSE))</f>
        <v/>
      </c>
      <c r="P29" t="str">
        <f>IF(VLOOKUP(E29,Resources!A:K,6,FALSE)=0,"",VLOOKUP(E29,Resources!A:K,7,FALSE))</f>
        <v/>
      </c>
      <c r="Q29" t="str">
        <f>IF(VLOOKUP(E29,Resources!A:K,6,FALSE)=0,"",VLOOKUP(E29,Resources!A:K,8,FALSE))</f>
        <v/>
      </c>
      <c r="R29" t="str">
        <f>IF(VLOOKUP(E29,Resources!A:J,10,FALSE)=0,"",VLOOKUP(E29,Resources!A:J,10,FALSE))</f>
        <v/>
      </c>
    </row>
    <row r="30" spans="1:18" x14ac:dyDescent="0.2">
      <c r="A30" s="5" t="s">
        <v>732</v>
      </c>
      <c r="B30" s="1">
        <v>44459</v>
      </c>
      <c r="C30" s="1" t="s">
        <v>734</v>
      </c>
      <c r="D30">
        <v>29</v>
      </c>
      <c r="E30" t="s">
        <v>116</v>
      </c>
      <c r="F30" t="s">
        <v>116</v>
      </c>
      <c r="G30" t="s">
        <v>90</v>
      </c>
      <c r="H30" t="s">
        <v>27</v>
      </c>
      <c r="I30" t="s">
        <v>91</v>
      </c>
      <c r="J30" s="1">
        <v>44355</v>
      </c>
      <c r="K30" s="2">
        <v>500</v>
      </c>
      <c r="L30" t="s">
        <v>1</v>
      </c>
      <c r="N30" t="str">
        <f>IF(VLOOKUP(E30,Resources!A:E,5,FALSE)=0,"",VLOOKUP(E30,Resources!A:E,5,FALSE))</f>
        <v/>
      </c>
      <c r="O30" t="str">
        <f>IF(VLOOKUP(E30,Resources!A:K,6,FALSE)=0,"",VLOOKUP(E30,Resources!A:K,6,FALSE))</f>
        <v>Y</v>
      </c>
      <c r="P30" t="str">
        <f>IF(VLOOKUP(E30,Resources!A:K,6,FALSE)=0,"",VLOOKUP(E30,Resources!A:K,7,FALSE))</f>
        <v>Geologist at Atled Exploration Management Ltd</v>
      </c>
      <c r="Q30" t="str">
        <f>IF(VLOOKUP(E30,Resources!A:K,6,FALSE)=0,"",VLOOKUP(E30,Resources!A:K,8,FALSE))</f>
        <v>https://www.linkedin.com/in/gordon-gutrath-249611110/</v>
      </c>
      <c r="R30" t="str">
        <f>IF(VLOOKUP(E30,Resources!A:J,10,FALSE)=0,"",VLOOKUP(E30,Resources!A:J,10,FALSE))</f>
        <v>Atled Exploration Management Ltd</v>
      </c>
    </row>
    <row r="31" spans="1:18" x14ac:dyDescent="0.2">
      <c r="A31" s="5" t="s">
        <v>732</v>
      </c>
      <c r="B31" s="1">
        <v>44459</v>
      </c>
      <c r="C31" s="1" t="s">
        <v>734</v>
      </c>
      <c r="D31">
        <v>30</v>
      </c>
      <c r="E31" t="s">
        <v>117</v>
      </c>
      <c r="F31" t="s">
        <v>117</v>
      </c>
      <c r="G31" t="s">
        <v>92</v>
      </c>
      <c r="H31" t="s">
        <v>17</v>
      </c>
      <c r="I31" t="s">
        <v>93</v>
      </c>
      <c r="J31" s="1">
        <v>44105</v>
      </c>
      <c r="K31" s="2">
        <v>500</v>
      </c>
      <c r="L31" t="s">
        <v>1</v>
      </c>
      <c r="N31" t="str">
        <f>IF(VLOOKUP(E31,Resources!A:E,5,FALSE)=0,"",VLOOKUP(E31,Resources!A:E,5,FALSE))</f>
        <v/>
      </c>
      <c r="O31" t="str">
        <f>IF(VLOOKUP(E31,Resources!A:K,6,FALSE)=0,"",VLOOKUP(E31,Resources!A:K,6,FALSE))</f>
        <v>Y</v>
      </c>
      <c r="P31" t="str">
        <f>IF(VLOOKUP(E31,Resources!A:K,6,FALSE)=0,"",VLOOKUP(E31,Resources!A:K,7,FALSE))</f>
        <v>Admin Assistant/Billing at J-Corp Management Consultant</v>
      </c>
      <c r="Q31" t="str">
        <f>IF(VLOOKUP(E31,Resources!A:K,6,FALSE)=0,"",VLOOKUP(E31,Resources!A:K,8,FALSE))</f>
        <v>https://www.linkedin.com/in/joyce-fehr-9921043b</v>
      </c>
      <c r="R31" t="str">
        <f>IF(VLOOKUP(E31,Resources!A:J,10,FALSE)=0,"",VLOOKUP(E31,Resources!A:J,10,FALSE))</f>
        <v>J-Corp Management Consultant</v>
      </c>
    </row>
    <row r="32" spans="1:18" x14ac:dyDescent="0.2">
      <c r="A32" s="5" t="s">
        <v>732</v>
      </c>
      <c r="B32" s="1">
        <v>44459</v>
      </c>
      <c r="C32" s="1" t="s">
        <v>734</v>
      </c>
      <c r="D32">
        <v>31</v>
      </c>
      <c r="E32" t="s">
        <v>118</v>
      </c>
      <c r="F32" t="s">
        <v>118</v>
      </c>
      <c r="G32" t="s">
        <v>94</v>
      </c>
      <c r="H32" t="s">
        <v>27</v>
      </c>
      <c r="I32" t="s">
        <v>95</v>
      </c>
      <c r="J32" s="1">
        <v>44431</v>
      </c>
      <c r="K32" s="2">
        <v>500</v>
      </c>
      <c r="L32" t="s">
        <v>1</v>
      </c>
      <c r="N32" t="str">
        <f>IF(VLOOKUP(E32,Resources!A:E,5,FALSE)=0,"",VLOOKUP(E32,Resources!A:E,5,FALSE))</f>
        <v/>
      </c>
      <c r="O32" t="str">
        <f>IF(VLOOKUP(E32,Resources!A:K,6,FALSE)=0,"",VLOOKUP(E32,Resources!A:K,6,FALSE))</f>
        <v>Y</v>
      </c>
      <c r="P32" t="str">
        <f>IF(VLOOKUP(E32,Resources!A:K,6,FALSE)=0,"",VLOOKUP(E32,Resources!A:K,7,FALSE))</f>
        <v>CEO, Nature’s Fare Markets</v>
      </c>
      <c r="Q32" t="str">
        <f>IF(VLOOKUP(E32,Resources!A:K,6,FALSE)=0,"",VLOOKUP(E32,Resources!A:K,8,FALSE))</f>
        <v>https://www.kamloopsbcnow.com/watercooler/news/news/Provincial/Grocery_store_donates_close_to_200_000_to_non_profits_across_BC/</v>
      </c>
      <c r="R32" t="str">
        <f>IF(VLOOKUP(E32,Resources!A:J,10,FALSE)=0,"",VLOOKUP(E32,Resources!A:J,10,FALSE))</f>
        <v>Nature’s Fare Markets</v>
      </c>
    </row>
    <row r="33" spans="1:18" x14ac:dyDescent="0.2">
      <c r="A33" s="5" t="s">
        <v>732</v>
      </c>
      <c r="B33" s="1">
        <v>44459</v>
      </c>
      <c r="C33" s="1" t="s">
        <v>734</v>
      </c>
      <c r="D33">
        <v>32</v>
      </c>
      <c r="E33" t="s">
        <v>119</v>
      </c>
      <c r="F33" t="s">
        <v>119</v>
      </c>
      <c r="G33" t="s">
        <v>96</v>
      </c>
      <c r="H33" t="s">
        <v>60</v>
      </c>
      <c r="I33" t="s">
        <v>97</v>
      </c>
      <c r="J33" s="1">
        <v>44407</v>
      </c>
      <c r="K33" s="2">
        <v>500</v>
      </c>
      <c r="L33" t="s">
        <v>1</v>
      </c>
      <c r="N33" t="str">
        <f>IF(VLOOKUP(E33,Resources!A:E,5,FALSE)=0,"",VLOOKUP(E33,Resources!A:E,5,FALSE))</f>
        <v/>
      </c>
      <c r="O33" t="str">
        <f>IF(VLOOKUP(E33,Resources!A:K,6,FALSE)=0,"",VLOOKUP(E33,Resources!A:K,6,FALSE))</f>
        <v>Y</v>
      </c>
      <c r="Q33" t="str">
        <f>IF(VLOOKUP(E33,Resources!A:K,6,FALSE)=0,"",VLOOKUP(E33,Resources!A:K,8,FALSE))</f>
        <v>https://www.facebook.com/people/Mike-Komar/100009659118195/</v>
      </c>
      <c r="R33" t="str">
        <f>IF(VLOOKUP(E33,Resources!A:J,10,FALSE)=0,"",VLOOKUP(E33,Resources!A:J,10,FALSE))</f>
        <v/>
      </c>
    </row>
    <row r="34" spans="1:18" x14ac:dyDescent="0.2">
      <c r="A34" s="5" t="s">
        <v>732</v>
      </c>
      <c r="B34" s="1">
        <v>44459</v>
      </c>
      <c r="C34" s="1" t="s">
        <v>734</v>
      </c>
      <c r="D34">
        <v>33</v>
      </c>
      <c r="E34" t="s">
        <v>120</v>
      </c>
      <c r="F34" t="s">
        <v>120</v>
      </c>
      <c r="G34" t="s">
        <v>98</v>
      </c>
      <c r="H34" t="s">
        <v>27</v>
      </c>
      <c r="I34" t="s">
        <v>99</v>
      </c>
      <c r="J34" s="1">
        <v>44426</v>
      </c>
      <c r="K34" s="2">
        <v>500</v>
      </c>
      <c r="L34" t="s">
        <v>1</v>
      </c>
      <c r="N34" t="str">
        <f>IF(VLOOKUP(E34,Resources!A:E,5,FALSE)=0,"",VLOOKUP(E34,Resources!A:E,5,FALSE))</f>
        <v/>
      </c>
      <c r="O34" t="str">
        <f>IF(VLOOKUP(E34,Resources!A:K,6,FALSE)=0,"",VLOOKUP(E34,Resources!A:K,6,FALSE))</f>
        <v/>
      </c>
      <c r="P34" t="str">
        <f>IF(VLOOKUP(E34,Resources!A:K,6,FALSE)=0,"",VLOOKUP(E34,Resources!A:K,7,FALSE))</f>
        <v/>
      </c>
      <c r="Q34" t="str">
        <f>IF(VLOOKUP(E34,Resources!A:K,6,FALSE)=0,"",VLOOKUP(E34,Resources!A:K,8,FALSE))</f>
        <v/>
      </c>
      <c r="R34" t="str">
        <f>IF(VLOOKUP(E34,Resources!A:J,10,FALSE)=0,"",VLOOKUP(E34,Resources!A:J,10,FALSE))</f>
        <v/>
      </c>
    </row>
    <row r="35" spans="1:18" x14ac:dyDescent="0.2">
      <c r="A35" s="5" t="s">
        <v>732</v>
      </c>
      <c r="B35" s="1">
        <v>44459</v>
      </c>
      <c r="C35" s="1" t="s">
        <v>734</v>
      </c>
      <c r="D35">
        <v>34</v>
      </c>
      <c r="E35" t="s">
        <v>121</v>
      </c>
      <c r="F35" t="s">
        <v>121</v>
      </c>
      <c r="G35" t="s">
        <v>100</v>
      </c>
      <c r="H35" t="s">
        <v>27</v>
      </c>
      <c r="I35" t="s">
        <v>101</v>
      </c>
      <c r="J35" s="1">
        <v>44196</v>
      </c>
      <c r="K35" s="2">
        <v>500</v>
      </c>
      <c r="L35" t="s">
        <v>1</v>
      </c>
      <c r="N35" t="str">
        <f>IF(VLOOKUP(E35,Resources!A:E,5,FALSE)=0,"",VLOOKUP(E35,Resources!A:E,5,FALSE))</f>
        <v/>
      </c>
      <c r="O35" t="str">
        <f>IF(VLOOKUP(E35,Resources!A:K,6,FALSE)=0,"",VLOOKUP(E35,Resources!A:K,6,FALSE))</f>
        <v/>
      </c>
      <c r="P35" t="str">
        <f>IF(VLOOKUP(E35,Resources!A:K,6,FALSE)=0,"",VLOOKUP(E35,Resources!A:K,7,FALSE))</f>
        <v/>
      </c>
      <c r="Q35" t="str">
        <f>IF(VLOOKUP(E35,Resources!A:K,6,FALSE)=0,"",VLOOKUP(E35,Resources!A:K,8,FALSE))</f>
        <v/>
      </c>
      <c r="R35" t="str">
        <f>IF(VLOOKUP(E35,Resources!A:J,10,FALSE)=0,"",VLOOKUP(E35,Resources!A:J,10,FALSE))</f>
        <v/>
      </c>
    </row>
    <row r="36" spans="1:18" x14ac:dyDescent="0.2">
      <c r="A36" s="5" t="s">
        <v>732</v>
      </c>
      <c r="B36" s="1">
        <v>44459</v>
      </c>
      <c r="C36" s="1" t="s">
        <v>734</v>
      </c>
      <c r="D36">
        <v>35</v>
      </c>
      <c r="E36" t="s">
        <v>122</v>
      </c>
      <c r="F36" t="s">
        <v>122</v>
      </c>
      <c r="G36" t="s">
        <v>7</v>
      </c>
      <c r="H36" t="s">
        <v>8</v>
      </c>
      <c r="I36" t="s">
        <v>102</v>
      </c>
      <c r="J36" s="1">
        <v>44434</v>
      </c>
      <c r="K36" s="2">
        <v>500</v>
      </c>
      <c r="L36" t="s">
        <v>1</v>
      </c>
      <c r="N36" t="str">
        <f>IF(VLOOKUP(E36,Resources!A:E,5,FALSE)=0,"",VLOOKUP(E36,Resources!A:E,5,FALSE))</f>
        <v/>
      </c>
      <c r="O36" t="str">
        <f>IF(VLOOKUP(E36,Resources!A:K,6,FALSE)=0,"",VLOOKUP(E36,Resources!A:K,6,FALSE))</f>
        <v/>
      </c>
      <c r="P36" t="str">
        <f>IF(VLOOKUP(E36,Resources!A:K,6,FALSE)=0,"",VLOOKUP(E36,Resources!A:K,7,FALSE))</f>
        <v/>
      </c>
      <c r="Q36" t="str">
        <f>IF(VLOOKUP(E36,Resources!A:K,6,FALSE)=0,"",VLOOKUP(E36,Resources!A:K,8,FALSE))</f>
        <v/>
      </c>
      <c r="R36" t="str">
        <f>IF(VLOOKUP(E36,Resources!A:J,10,FALSE)=0,"",VLOOKUP(E36,Resources!A:J,10,FALSE))</f>
        <v/>
      </c>
    </row>
    <row r="37" spans="1:18" x14ac:dyDescent="0.2">
      <c r="A37" s="5" t="s">
        <v>732</v>
      </c>
      <c r="B37" s="1">
        <v>44459</v>
      </c>
      <c r="C37" s="1" t="s">
        <v>734</v>
      </c>
      <c r="D37">
        <v>36</v>
      </c>
      <c r="E37" t="s">
        <v>123</v>
      </c>
      <c r="F37" t="s">
        <v>123</v>
      </c>
      <c r="G37" t="s">
        <v>103</v>
      </c>
      <c r="H37" t="s">
        <v>8</v>
      </c>
      <c r="I37" t="s">
        <v>104</v>
      </c>
      <c r="J37" s="1">
        <v>44304</v>
      </c>
      <c r="K37" s="2">
        <v>500</v>
      </c>
      <c r="L37" t="s">
        <v>1</v>
      </c>
      <c r="N37" t="str">
        <f>IF(VLOOKUP(E37,Resources!A:E,5,FALSE)=0,"",VLOOKUP(E37,Resources!A:E,5,FALSE))</f>
        <v/>
      </c>
      <c r="O37" t="str">
        <f>IF(VLOOKUP(E37,Resources!A:K,6,FALSE)=0,"",VLOOKUP(E37,Resources!A:K,6,FALSE))</f>
        <v>Y</v>
      </c>
      <c r="P37" t="str">
        <f>IF(VLOOKUP(E37,Resources!A:K,6,FALSE)=0,"",VLOOKUP(E37,Resources!A:K,7,FALSE))</f>
        <v>Assistant Professor Faculty of Medicine at University of Toronto. Self-employed at Southlake Regional Health Centre</v>
      </c>
      <c r="Q37" t="str">
        <f>IF(VLOOKUP(E37,Resources!A:K,6,FALSE)=0,"",VLOOKUP(E37,Resources!A:K,8,FALSE))</f>
        <v>https://www.linkedin.com/in/ykhaykinmd/?originalSubdomain=ca</v>
      </c>
      <c r="R37" t="str">
        <f>IF(VLOOKUP(E37,Resources!A:J,10,FALSE)=0,"",VLOOKUP(E37,Resources!A:J,10,FALSE))</f>
        <v>University of Toronto</v>
      </c>
    </row>
    <row r="38" spans="1:18" x14ac:dyDescent="0.2">
      <c r="A38" s="5" t="s">
        <v>732</v>
      </c>
      <c r="B38" s="1">
        <v>44459</v>
      </c>
      <c r="C38" s="1" t="s">
        <v>734</v>
      </c>
      <c r="D38">
        <v>37</v>
      </c>
      <c r="E38" t="s">
        <v>124</v>
      </c>
      <c r="F38" t="s">
        <v>124</v>
      </c>
      <c r="G38" t="s">
        <v>105</v>
      </c>
      <c r="H38" t="s">
        <v>27</v>
      </c>
      <c r="I38" t="s">
        <v>106</v>
      </c>
      <c r="J38" s="1">
        <v>44407</v>
      </c>
      <c r="K38" s="2">
        <v>550</v>
      </c>
      <c r="L38" t="s">
        <v>1</v>
      </c>
      <c r="N38" t="str">
        <f>IF(VLOOKUP(E38,Resources!A:E,5,FALSE)=0,"",VLOOKUP(E38,Resources!A:E,5,FALSE))</f>
        <v/>
      </c>
      <c r="O38" t="str">
        <f>IF(VLOOKUP(E38,Resources!A:K,6,FALSE)=0,"",VLOOKUP(E38,Resources!A:K,6,FALSE))</f>
        <v/>
      </c>
      <c r="P38" t="str">
        <f>IF(VLOOKUP(E38,Resources!A:K,6,FALSE)=0,"",VLOOKUP(E38,Resources!A:K,7,FALSE))</f>
        <v/>
      </c>
      <c r="Q38" t="str">
        <f>IF(VLOOKUP(E38,Resources!A:K,6,FALSE)=0,"",VLOOKUP(E38,Resources!A:K,8,FALSE))</f>
        <v/>
      </c>
      <c r="R38" t="str">
        <f>IF(VLOOKUP(E38,Resources!A:J,10,FALSE)=0,"",VLOOKUP(E38,Resources!A:J,10,FALSE))</f>
        <v/>
      </c>
    </row>
    <row r="39" spans="1:18" x14ac:dyDescent="0.2">
      <c r="A39" s="5" t="s">
        <v>732</v>
      </c>
      <c r="B39" s="1">
        <v>44459</v>
      </c>
      <c r="C39" s="1" t="s">
        <v>734</v>
      </c>
      <c r="D39">
        <v>38</v>
      </c>
      <c r="E39" t="s">
        <v>125</v>
      </c>
      <c r="F39" t="s">
        <v>125</v>
      </c>
      <c r="G39" t="s">
        <v>107</v>
      </c>
      <c r="H39" t="s">
        <v>8</v>
      </c>
      <c r="I39" t="s">
        <v>108</v>
      </c>
      <c r="J39" s="1">
        <v>44413</v>
      </c>
      <c r="K39" s="2">
        <v>500</v>
      </c>
      <c r="L39" t="s">
        <v>1</v>
      </c>
      <c r="N39" t="str">
        <f>IF(VLOOKUP(E39,Resources!A:E,5,FALSE)=0,"",VLOOKUP(E39,Resources!A:E,5,FALSE))</f>
        <v/>
      </c>
      <c r="O39" t="str">
        <f>IF(VLOOKUP(E39,Resources!A:K,6,FALSE)=0,"",VLOOKUP(E39,Resources!A:K,6,FALSE))</f>
        <v/>
      </c>
      <c r="P39" t="str">
        <f>IF(VLOOKUP(E39,Resources!A:K,6,FALSE)=0,"",VLOOKUP(E39,Resources!A:K,7,FALSE))</f>
        <v/>
      </c>
      <c r="Q39" t="str">
        <f>IF(VLOOKUP(E39,Resources!A:K,6,FALSE)=0,"",VLOOKUP(E39,Resources!A:K,8,FALSE))</f>
        <v/>
      </c>
      <c r="R39" t="str">
        <f>IF(VLOOKUP(E39,Resources!A:J,10,FALSE)=0,"",VLOOKUP(E39,Resources!A:J,10,FALSE))</f>
        <v/>
      </c>
    </row>
    <row r="40" spans="1:18" x14ac:dyDescent="0.2">
      <c r="A40" s="5" t="s">
        <v>732</v>
      </c>
      <c r="B40" s="1">
        <v>44459</v>
      </c>
      <c r="C40" s="1" t="s">
        <v>734</v>
      </c>
      <c r="D40">
        <v>39</v>
      </c>
      <c r="E40" t="s">
        <v>126</v>
      </c>
      <c r="F40" t="s">
        <v>126</v>
      </c>
      <c r="G40" t="s">
        <v>109</v>
      </c>
      <c r="H40" t="s">
        <v>17</v>
      </c>
      <c r="I40" t="s">
        <v>110</v>
      </c>
      <c r="J40" s="1">
        <v>44099</v>
      </c>
      <c r="K40" s="2">
        <v>400</v>
      </c>
      <c r="L40" t="s">
        <v>1</v>
      </c>
      <c r="N40" t="str">
        <f>IF(VLOOKUP(E40,Resources!A:E,5,FALSE)=0,"",VLOOKUP(E40,Resources!A:E,5,FALSE))</f>
        <v/>
      </c>
      <c r="O40" t="str">
        <f>IF(VLOOKUP(E40,Resources!A:K,6,FALSE)=0,"",VLOOKUP(E40,Resources!A:K,6,FALSE))</f>
        <v/>
      </c>
      <c r="P40" t="str">
        <f>IF(VLOOKUP(E40,Resources!A:K,6,FALSE)=0,"",VLOOKUP(E40,Resources!A:K,7,FALSE))</f>
        <v/>
      </c>
      <c r="Q40" t="str">
        <f>IF(VLOOKUP(E40,Resources!A:K,6,FALSE)=0,"",VLOOKUP(E40,Resources!A:K,8,FALSE))</f>
        <v/>
      </c>
      <c r="R40" t="str">
        <f>IF(VLOOKUP(E40,Resources!A:J,10,FALSE)=0,"",VLOOKUP(E40,Resources!A:J,10,FALSE))</f>
        <v/>
      </c>
    </row>
    <row r="41" spans="1:18" x14ac:dyDescent="0.2">
      <c r="A41" s="5" t="s">
        <v>732</v>
      </c>
      <c r="B41" s="1">
        <v>44459</v>
      </c>
      <c r="C41" s="1" t="s">
        <v>734</v>
      </c>
      <c r="D41">
        <v>40</v>
      </c>
      <c r="E41" t="s">
        <v>127</v>
      </c>
      <c r="F41" t="s">
        <v>127</v>
      </c>
      <c r="G41" t="s">
        <v>111</v>
      </c>
      <c r="H41" t="s">
        <v>8</v>
      </c>
      <c r="I41" t="s">
        <v>112</v>
      </c>
      <c r="J41" s="1">
        <v>44421</v>
      </c>
      <c r="K41" s="2">
        <v>400</v>
      </c>
      <c r="L41" t="s">
        <v>1</v>
      </c>
      <c r="N41" t="str">
        <f>IF(VLOOKUP(E41,Resources!A:E,5,FALSE)=0,"",VLOOKUP(E41,Resources!A:E,5,FALSE))</f>
        <v/>
      </c>
      <c r="O41" t="str">
        <f>IF(VLOOKUP(E41,Resources!A:K,6,FALSE)=0,"",VLOOKUP(E41,Resources!A:K,6,FALSE))</f>
        <v/>
      </c>
      <c r="P41" t="str">
        <f>IF(VLOOKUP(E41,Resources!A:K,6,FALSE)=0,"",VLOOKUP(E41,Resources!A:K,7,FALSE))</f>
        <v/>
      </c>
      <c r="Q41" t="str">
        <f>IF(VLOOKUP(E41,Resources!A:K,6,FALSE)=0,"",VLOOKUP(E41,Resources!A:K,8,FALSE))</f>
        <v/>
      </c>
      <c r="R41" t="str">
        <f>IF(VLOOKUP(E41,Resources!A:J,10,FALSE)=0,"",VLOOKUP(E41,Resources!A:J,10,FALSE))</f>
        <v/>
      </c>
    </row>
    <row r="42" spans="1:18" x14ac:dyDescent="0.2">
      <c r="A42" s="5" t="s">
        <v>732</v>
      </c>
      <c r="B42" s="1">
        <v>44459</v>
      </c>
      <c r="C42" s="1" t="s">
        <v>734</v>
      </c>
      <c r="D42">
        <v>41</v>
      </c>
      <c r="E42" t="s">
        <v>128</v>
      </c>
      <c r="F42" t="s">
        <v>128</v>
      </c>
      <c r="G42" t="s">
        <v>113</v>
      </c>
      <c r="H42" t="s">
        <v>27</v>
      </c>
      <c r="I42" t="s">
        <v>114</v>
      </c>
      <c r="J42" s="1">
        <v>44413</v>
      </c>
      <c r="K42" s="2">
        <v>400</v>
      </c>
      <c r="L42" t="s">
        <v>1</v>
      </c>
      <c r="N42" t="str">
        <f>IF(VLOOKUP(E42,Resources!A:E,5,FALSE)=0,"",VLOOKUP(E42,Resources!A:E,5,FALSE))</f>
        <v/>
      </c>
      <c r="O42" t="str">
        <f>IF(VLOOKUP(E42,Resources!A:K,6,FALSE)=0,"",VLOOKUP(E42,Resources!A:K,6,FALSE))</f>
        <v/>
      </c>
      <c r="P42" t="str">
        <f>IF(VLOOKUP(E42,Resources!A:K,6,FALSE)=0,"",VLOOKUP(E42,Resources!A:K,7,FALSE))</f>
        <v/>
      </c>
      <c r="Q42" t="str">
        <f>IF(VLOOKUP(E42,Resources!A:K,6,FALSE)=0,"",VLOOKUP(E42,Resources!A:K,8,FALSE))</f>
        <v/>
      </c>
      <c r="R42" t="str">
        <f>IF(VLOOKUP(E42,Resources!A:J,10,FALSE)=0,"",VLOOKUP(E42,Resources!A:J,10,FALSE))</f>
        <v/>
      </c>
    </row>
    <row r="43" spans="1:18" x14ac:dyDescent="0.2">
      <c r="A43" s="5" t="s">
        <v>732</v>
      </c>
      <c r="B43" s="1">
        <v>44459</v>
      </c>
      <c r="C43" s="1" t="s">
        <v>734</v>
      </c>
      <c r="D43">
        <v>42</v>
      </c>
      <c r="E43" t="s">
        <v>129</v>
      </c>
      <c r="F43" t="s">
        <v>129</v>
      </c>
      <c r="G43" t="s">
        <v>7</v>
      </c>
      <c r="H43" t="s">
        <v>8</v>
      </c>
      <c r="I43" t="s">
        <v>115</v>
      </c>
      <c r="J43" s="1">
        <v>44414</v>
      </c>
      <c r="K43" s="2">
        <v>400</v>
      </c>
      <c r="L43" t="s">
        <v>1</v>
      </c>
      <c r="N43" t="str">
        <f>IF(VLOOKUP(E43,Resources!A:E,5,FALSE)=0,"",VLOOKUP(E43,Resources!A:E,5,FALSE))</f>
        <v/>
      </c>
      <c r="O43" t="str">
        <f>IF(VLOOKUP(E43,Resources!A:K,6,FALSE)=0,"",VLOOKUP(E43,Resources!A:K,6,FALSE))</f>
        <v/>
      </c>
      <c r="P43" t="str">
        <f>IF(VLOOKUP(E43,Resources!A:K,6,FALSE)=0,"",VLOOKUP(E43,Resources!A:K,7,FALSE))</f>
        <v/>
      </c>
      <c r="Q43" t="str">
        <f>IF(VLOOKUP(E43,Resources!A:K,6,FALSE)=0,"",VLOOKUP(E43,Resources!A:K,8,FALSE))</f>
        <v/>
      </c>
      <c r="R43" t="str">
        <f>IF(VLOOKUP(E43,Resources!A:J,10,FALSE)=0,"",VLOOKUP(E43,Resources!A:J,10,FALSE))</f>
        <v/>
      </c>
    </row>
    <row r="44" spans="1:18" x14ac:dyDescent="0.2">
      <c r="A44" s="5" t="s">
        <v>732</v>
      </c>
      <c r="B44" s="1">
        <v>44459</v>
      </c>
      <c r="C44" s="1" t="s">
        <v>734</v>
      </c>
      <c r="D44">
        <v>43</v>
      </c>
      <c r="E44" t="s">
        <v>494</v>
      </c>
      <c r="F44" t="s">
        <v>494</v>
      </c>
      <c r="G44" t="s">
        <v>130</v>
      </c>
      <c r="H44" t="s">
        <v>8</v>
      </c>
      <c r="I44" t="s">
        <v>131</v>
      </c>
      <c r="J44" s="1">
        <v>44105</v>
      </c>
      <c r="K44" s="2">
        <v>400</v>
      </c>
      <c r="L44" t="s">
        <v>1</v>
      </c>
      <c r="N44" t="str">
        <f>IF(VLOOKUP(E44,Resources!A:E,5,FALSE)=0,"",VLOOKUP(E44,Resources!A:E,5,FALSE))</f>
        <v/>
      </c>
      <c r="O44" t="str">
        <f>IF(VLOOKUP(E44,Resources!A:K,6,FALSE)=0,"",VLOOKUP(E44,Resources!A:K,6,FALSE))</f>
        <v/>
      </c>
      <c r="P44" t="str">
        <f>IF(VLOOKUP(E44,Resources!A:K,6,FALSE)=0,"",VLOOKUP(E44,Resources!A:K,7,FALSE))</f>
        <v/>
      </c>
      <c r="Q44" t="str">
        <f>IF(VLOOKUP(E44,Resources!A:K,6,FALSE)=0,"",VLOOKUP(E44,Resources!A:K,8,FALSE))</f>
        <v/>
      </c>
      <c r="R44" t="str">
        <f>IF(VLOOKUP(E44,Resources!A:J,10,FALSE)=0,"",VLOOKUP(E44,Resources!A:J,10,FALSE))</f>
        <v/>
      </c>
    </row>
    <row r="45" spans="1:18" x14ac:dyDescent="0.2">
      <c r="A45" s="5" t="s">
        <v>732</v>
      </c>
      <c r="B45" s="1">
        <v>44459</v>
      </c>
      <c r="C45" s="1" t="s">
        <v>734</v>
      </c>
      <c r="D45">
        <v>44</v>
      </c>
      <c r="E45" t="s">
        <v>495</v>
      </c>
      <c r="F45" t="s">
        <v>495</v>
      </c>
      <c r="G45" t="s">
        <v>132</v>
      </c>
      <c r="H45" t="s">
        <v>27</v>
      </c>
      <c r="I45" t="s">
        <v>133</v>
      </c>
      <c r="J45" s="1">
        <v>44316</v>
      </c>
      <c r="K45" s="2">
        <v>400</v>
      </c>
      <c r="L45" t="s">
        <v>1</v>
      </c>
      <c r="N45" t="str">
        <f>IF(VLOOKUP(E45,Resources!A:E,5,FALSE)=0,"",VLOOKUP(E45,Resources!A:E,5,FALSE))</f>
        <v/>
      </c>
      <c r="O45" t="str">
        <f>IF(VLOOKUP(E45,Resources!A:K,6,FALSE)=0,"",VLOOKUP(E45,Resources!A:K,6,FALSE))</f>
        <v/>
      </c>
      <c r="P45" t="str">
        <f>IF(VLOOKUP(E45,Resources!A:K,6,FALSE)=0,"",VLOOKUP(E45,Resources!A:K,7,FALSE))</f>
        <v/>
      </c>
      <c r="Q45" t="str">
        <f>IF(VLOOKUP(E45,Resources!A:K,6,FALSE)=0,"",VLOOKUP(E45,Resources!A:K,8,FALSE))</f>
        <v/>
      </c>
      <c r="R45" t="str">
        <f>IF(VLOOKUP(E45,Resources!A:J,10,FALSE)=0,"",VLOOKUP(E45,Resources!A:J,10,FALSE))</f>
        <v/>
      </c>
    </row>
    <row r="46" spans="1:18" x14ac:dyDescent="0.2">
      <c r="A46" s="5" t="s">
        <v>732</v>
      </c>
      <c r="B46" s="1">
        <v>44459</v>
      </c>
      <c r="C46" s="1" t="s">
        <v>734</v>
      </c>
      <c r="D46">
        <v>45</v>
      </c>
      <c r="E46" t="s">
        <v>496</v>
      </c>
      <c r="F46" t="s">
        <v>496</v>
      </c>
      <c r="G46" t="s">
        <v>134</v>
      </c>
      <c r="H46" t="s">
        <v>27</v>
      </c>
      <c r="I46" t="s">
        <v>135</v>
      </c>
      <c r="J46" s="1">
        <v>44407</v>
      </c>
      <c r="K46" s="2">
        <v>700</v>
      </c>
      <c r="L46" t="s">
        <v>1</v>
      </c>
      <c r="N46" t="str">
        <f>IF(VLOOKUP(E46,Resources!A:E,5,FALSE)=0,"",VLOOKUP(E46,Resources!A:E,5,FALSE))</f>
        <v/>
      </c>
      <c r="O46" t="str">
        <f>IF(VLOOKUP(E46,Resources!A:K,6,FALSE)=0,"",VLOOKUP(E46,Resources!A:K,6,FALSE))</f>
        <v/>
      </c>
      <c r="P46" t="str">
        <f>IF(VLOOKUP(E46,Resources!A:K,6,FALSE)=0,"",VLOOKUP(E46,Resources!A:K,7,FALSE))</f>
        <v/>
      </c>
      <c r="Q46" t="str">
        <f>IF(VLOOKUP(E46,Resources!A:K,6,FALSE)=0,"",VLOOKUP(E46,Resources!A:K,8,FALSE))</f>
        <v/>
      </c>
      <c r="R46" t="str">
        <f>IF(VLOOKUP(E46,Resources!A:J,10,FALSE)=0,"",VLOOKUP(E46,Resources!A:J,10,FALSE))</f>
        <v/>
      </c>
    </row>
    <row r="47" spans="1:18" x14ac:dyDescent="0.2">
      <c r="A47" s="5" t="s">
        <v>732</v>
      </c>
      <c r="B47" s="1">
        <v>44459</v>
      </c>
      <c r="C47" s="1" t="s">
        <v>734</v>
      </c>
      <c r="D47">
        <v>46</v>
      </c>
      <c r="E47" t="s">
        <v>497</v>
      </c>
      <c r="F47" t="s">
        <v>497</v>
      </c>
      <c r="G47" t="s">
        <v>130</v>
      </c>
      <c r="H47" t="s">
        <v>8</v>
      </c>
      <c r="I47" t="s">
        <v>136</v>
      </c>
      <c r="J47" s="1">
        <v>44407</v>
      </c>
      <c r="K47" s="2">
        <v>500</v>
      </c>
      <c r="L47" t="s">
        <v>1</v>
      </c>
      <c r="N47" t="str">
        <f>IF(VLOOKUP(E47,Resources!A:E,5,FALSE)=0,"",VLOOKUP(E47,Resources!A:E,5,FALSE))</f>
        <v/>
      </c>
      <c r="O47" t="str">
        <f>IF(VLOOKUP(E47,Resources!A:K,6,FALSE)=0,"",VLOOKUP(E47,Resources!A:K,6,FALSE))</f>
        <v/>
      </c>
      <c r="P47" t="str">
        <f>IF(VLOOKUP(E47,Resources!A:K,6,FALSE)=0,"",VLOOKUP(E47,Resources!A:K,7,FALSE))</f>
        <v/>
      </c>
      <c r="Q47" t="str">
        <f>IF(VLOOKUP(E47,Resources!A:K,6,FALSE)=0,"",VLOOKUP(E47,Resources!A:K,8,FALSE))</f>
        <v/>
      </c>
      <c r="R47" t="str">
        <f>IF(VLOOKUP(E47,Resources!A:J,10,FALSE)=0,"",VLOOKUP(E47,Resources!A:J,10,FALSE))</f>
        <v/>
      </c>
    </row>
    <row r="48" spans="1:18" x14ac:dyDescent="0.2">
      <c r="A48" s="5" t="s">
        <v>732</v>
      </c>
      <c r="B48" s="1">
        <v>44459</v>
      </c>
      <c r="C48" s="1" t="s">
        <v>734</v>
      </c>
      <c r="D48">
        <v>47</v>
      </c>
      <c r="E48" t="s">
        <v>498</v>
      </c>
      <c r="F48" t="s">
        <v>498</v>
      </c>
      <c r="G48" t="s">
        <v>16</v>
      </c>
      <c r="H48" t="s">
        <v>17</v>
      </c>
      <c r="I48" t="s">
        <v>137</v>
      </c>
      <c r="J48" s="1">
        <v>44431</v>
      </c>
      <c r="K48" s="2">
        <v>300</v>
      </c>
      <c r="L48" t="s">
        <v>1</v>
      </c>
      <c r="N48" t="str">
        <f>IF(VLOOKUP(E48,Resources!A:E,5,FALSE)=0,"",VLOOKUP(E48,Resources!A:E,5,FALSE))</f>
        <v/>
      </c>
      <c r="O48" t="str">
        <f>IF(VLOOKUP(E48,Resources!A:K,6,FALSE)=0,"",VLOOKUP(E48,Resources!A:K,6,FALSE))</f>
        <v>Y</v>
      </c>
      <c r="P48" t="str">
        <f>IF(VLOOKUP(E48,Resources!A:K,6,FALSE)=0,"",VLOOKUP(E48,Resources!A:K,7,FALSE))</f>
        <v>Key principal, Nitro Consulting Inc</v>
      </c>
      <c r="Q48" t="str">
        <f>IF(VLOOKUP(E48,Resources!A:K,6,FALSE)=0,"",VLOOKUP(E48,Resources!A:K,8,FALSE))</f>
        <v>https://www.dnb.com/business-directory/company-profiles.nitro_consulting_inc.416e2eb92b169baa844f58c7b898eee3.html</v>
      </c>
      <c r="R48" t="str">
        <f>IF(VLOOKUP(E48,Resources!A:J,10,FALSE)=0,"",VLOOKUP(E48,Resources!A:J,10,FALSE))</f>
        <v xml:space="preserve"> Nitro Consulting Inc</v>
      </c>
    </row>
    <row r="49" spans="1:18" x14ac:dyDescent="0.2">
      <c r="A49" s="5" t="s">
        <v>732</v>
      </c>
      <c r="B49" s="1">
        <v>44459</v>
      </c>
      <c r="C49" s="1" t="s">
        <v>734</v>
      </c>
      <c r="D49">
        <v>48</v>
      </c>
      <c r="E49" t="s">
        <v>499</v>
      </c>
      <c r="F49" t="s">
        <v>499</v>
      </c>
      <c r="G49" t="s">
        <v>138</v>
      </c>
      <c r="H49" t="s">
        <v>17</v>
      </c>
      <c r="I49" t="s">
        <v>139</v>
      </c>
      <c r="J49" s="1">
        <v>44315</v>
      </c>
      <c r="K49" s="2">
        <v>300</v>
      </c>
      <c r="L49" t="s">
        <v>1</v>
      </c>
      <c r="N49" t="str">
        <f>IF(VLOOKUP(E49,Resources!A:E,5,FALSE)=0,"",VLOOKUP(E49,Resources!A:E,5,FALSE))</f>
        <v/>
      </c>
      <c r="O49" t="str">
        <f>IF(VLOOKUP(E49,Resources!A:K,6,FALSE)=0,"",VLOOKUP(E49,Resources!A:K,6,FALSE))</f>
        <v/>
      </c>
      <c r="P49" t="str">
        <f>IF(VLOOKUP(E49,Resources!A:K,6,FALSE)=0,"",VLOOKUP(E49,Resources!A:K,7,FALSE))</f>
        <v/>
      </c>
      <c r="Q49" t="str">
        <f>IF(VLOOKUP(E49,Resources!A:K,6,FALSE)=0,"",VLOOKUP(E49,Resources!A:K,8,FALSE))</f>
        <v/>
      </c>
      <c r="R49" t="str">
        <f>IF(VLOOKUP(E49,Resources!A:J,10,FALSE)=0,"",VLOOKUP(E49,Resources!A:J,10,FALSE))</f>
        <v/>
      </c>
    </row>
    <row r="50" spans="1:18" x14ac:dyDescent="0.2">
      <c r="A50" s="5" t="s">
        <v>732</v>
      </c>
      <c r="B50" s="1">
        <v>44459</v>
      </c>
      <c r="C50" s="1" t="s">
        <v>734</v>
      </c>
      <c r="D50">
        <v>49</v>
      </c>
      <c r="E50" t="s">
        <v>500</v>
      </c>
      <c r="F50" t="s">
        <v>500</v>
      </c>
      <c r="G50" t="s">
        <v>140</v>
      </c>
      <c r="H50" t="s">
        <v>60</v>
      </c>
      <c r="I50" t="s">
        <v>141</v>
      </c>
      <c r="J50" s="1">
        <v>44315</v>
      </c>
      <c r="K50" s="2">
        <v>300</v>
      </c>
      <c r="L50" t="s">
        <v>1</v>
      </c>
      <c r="N50" t="str">
        <f>IF(VLOOKUP(E50,Resources!A:E,5,FALSE)=0,"",VLOOKUP(E50,Resources!A:E,5,FALSE))</f>
        <v/>
      </c>
      <c r="O50" t="str">
        <f>IF(VLOOKUP(E50,Resources!A:K,6,FALSE)=0,"",VLOOKUP(E50,Resources!A:K,6,FALSE))</f>
        <v/>
      </c>
      <c r="P50" t="str">
        <f>IF(VLOOKUP(E50,Resources!A:K,6,FALSE)=0,"",VLOOKUP(E50,Resources!A:K,7,FALSE))</f>
        <v/>
      </c>
      <c r="Q50" t="str">
        <f>IF(VLOOKUP(E50,Resources!A:K,6,FALSE)=0,"",VLOOKUP(E50,Resources!A:K,8,FALSE))</f>
        <v/>
      </c>
      <c r="R50" t="str">
        <f>IF(VLOOKUP(E50,Resources!A:J,10,FALSE)=0,"",VLOOKUP(E50,Resources!A:J,10,FALSE))</f>
        <v/>
      </c>
    </row>
    <row r="51" spans="1:18" x14ac:dyDescent="0.2">
      <c r="A51" s="5" t="s">
        <v>732</v>
      </c>
      <c r="B51" s="1">
        <v>44459</v>
      </c>
      <c r="C51" s="1" t="s">
        <v>734</v>
      </c>
      <c r="D51">
        <v>50</v>
      </c>
      <c r="E51" t="s">
        <v>501</v>
      </c>
      <c r="F51" t="s">
        <v>501</v>
      </c>
      <c r="G51" t="s">
        <v>142</v>
      </c>
      <c r="H51" t="s">
        <v>8</v>
      </c>
      <c r="I51" t="s">
        <v>143</v>
      </c>
      <c r="J51" s="1">
        <v>44414</v>
      </c>
      <c r="K51" s="2">
        <v>300</v>
      </c>
      <c r="L51" t="s">
        <v>1</v>
      </c>
      <c r="N51" t="str">
        <f>IF(VLOOKUP(E51,Resources!A:E,5,FALSE)=0,"",VLOOKUP(E51,Resources!A:E,5,FALSE))</f>
        <v/>
      </c>
      <c r="O51" t="str">
        <f>IF(VLOOKUP(E51,Resources!A:K,6,FALSE)=0,"",VLOOKUP(E51,Resources!A:K,6,FALSE))</f>
        <v>Y</v>
      </c>
      <c r="P51" t="str">
        <f>IF(VLOOKUP(E51,Resources!A:K,6,FALSE)=0,"",VLOOKUP(E51,Resources!A:K,7,FALSE))</f>
        <v>Independent financial consultunt (Jake Kadwell and Associates)</v>
      </c>
      <c r="Q51" t="str">
        <f>IF(VLOOKUP(E51,Resources!A:K,6,FALSE)=0,"",VLOOKUP(E51,Resources!A:K,8,FALSE))</f>
        <v>https://www.linkedin.com/in/jake-kadwell-bs-ms-phd-47242171/</v>
      </c>
      <c r="R51" t="str">
        <f>IF(VLOOKUP(E51,Resources!A:J,10,FALSE)=0,"",VLOOKUP(E51,Resources!A:J,10,FALSE))</f>
        <v>Jake Kadwell and Associates</v>
      </c>
    </row>
    <row r="52" spans="1:18" x14ac:dyDescent="0.2">
      <c r="A52" s="5" t="s">
        <v>732</v>
      </c>
      <c r="B52" s="1">
        <v>44459</v>
      </c>
      <c r="C52" s="1" t="s">
        <v>734</v>
      </c>
      <c r="D52">
        <v>51</v>
      </c>
      <c r="E52" t="s">
        <v>502</v>
      </c>
      <c r="F52" t="s">
        <v>502</v>
      </c>
      <c r="G52" t="s">
        <v>7</v>
      </c>
      <c r="H52" t="s">
        <v>8</v>
      </c>
      <c r="I52" t="s">
        <v>144</v>
      </c>
      <c r="J52" s="1">
        <v>44379</v>
      </c>
      <c r="K52" s="2">
        <v>300</v>
      </c>
      <c r="L52" t="s">
        <v>1</v>
      </c>
      <c r="N52" t="str">
        <f>IF(VLOOKUP(E52,Resources!A:E,5,FALSE)=0,"",VLOOKUP(E52,Resources!A:E,5,FALSE))</f>
        <v/>
      </c>
      <c r="O52" t="str">
        <f>IF(VLOOKUP(E52,Resources!A:K,6,FALSE)=0,"",VLOOKUP(E52,Resources!A:K,6,FALSE))</f>
        <v/>
      </c>
      <c r="P52" t="str">
        <f>IF(VLOOKUP(E52,Resources!A:K,6,FALSE)=0,"",VLOOKUP(E52,Resources!A:K,7,FALSE))</f>
        <v/>
      </c>
      <c r="Q52" t="str">
        <f>IF(VLOOKUP(E52,Resources!A:K,6,FALSE)=0,"",VLOOKUP(E52,Resources!A:K,8,FALSE))</f>
        <v/>
      </c>
      <c r="R52" t="str">
        <f>IF(VLOOKUP(E52,Resources!A:J,10,FALSE)=0,"",VLOOKUP(E52,Resources!A:J,10,FALSE))</f>
        <v>Liberty</v>
      </c>
    </row>
    <row r="53" spans="1:18" x14ac:dyDescent="0.2">
      <c r="A53" s="5" t="s">
        <v>732</v>
      </c>
      <c r="B53" s="1">
        <v>44459</v>
      </c>
      <c r="C53" s="1" t="s">
        <v>734</v>
      </c>
      <c r="D53">
        <v>52</v>
      </c>
      <c r="E53" t="s">
        <v>503</v>
      </c>
      <c r="F53" t="s">
        <v>503</v>
      </c>
      <c r="G53" t="s">
        <v>145</v>
      </c>
      <c r="H53" t="s">
        <v>8</v>
      </c>
      <c r="I53" t="s">
        <v>146</v>
      </c>
      <c r="J53" s="1">
        <v>44343</v>
      </c>
      <c r="K53" s="2">
        <v>300</v>
      </c>
      <c r="L53" t="s">
        <v>1</v>
      </c>
      <c r="N53" t="str">
        <f>IF(VLOOKUP(E53,Resources!A:E,5,FALSE)=0,"",VLOOKUP(E53,Resources!A:E,5,FALSE))</f>
        <v/>
      </c>
      <c r="O53" t="str">
        <f>IF(VLOOKUP(E53,Resources!A:K,6,FALSE)=0,"",VLOOKUP(E53,Resources!A:K,6,FALSE))</f>
        <v/>
      </c>
      <c r="P53" t="str">
        <f>IF(VLOOKUP(E53,Resources!A:K,6,FALSE)=0,"",VLOOKUP(E53,Resources!A:K,7,FALSE))</f>
        <v/>
      </c>
      <c r="Q53" t="str">
        <f>IF(VLOOKUP(E53,Resources!A:K,6,FALSE)=0,"",VLOOKUP(E53,Resources!A:K,8,FALSE))</f>
        <v/>
      </c>
      <c r="R53" t="str">
        <f>IF(VLOOKUP(E53,Resources!A:J,10,FALSE)=0,"",VLOOKUP(E53,Resources!A:J,10,FALSE))</f>
        <v/>
      </c>
    </row>
    <row r="54" spans="1:18" x14ac:dyDescent="0.2">
      <c r="A54" s="5" t="s">
        <v>732</v>
      </c>
      <c r="B54" s="1">
        <v>44459</v>
      </c>
      <c r="C54" s="1" t="s">
        <v>734</v>
      </c>
      <c r="D54">
        <v>53</v>
      </c>
      <c r="E54" t="s">
        <v>504</v>
      </c>
      <c r="F54" t="s">
        <v>504</v>
      </c>
      <c r="G54" t="s">
        <v>147</v>
      </c>
      <c r="H54" t="s">
        <v>8</v>
      </c>
      <c r="I54" t="s">
        <v>148</v>
      </c>
      <c r="J54" s="1">
        <v>44413</v>
      </c>
      <c r="K54" s="2">
        <v>300</v>
      </c>
      <c r="L54" t="s">
        <v>1</v>
      </c>
      <c r="N54" t="str">
        <f>IF(VLOOKUP(E54,Resources!A:E,5,FALSE)=0,"",VLOOKUP(E54,Resources!A:E,5,FALSE))</f>
        <v/>
      </c>
      <c r="O54" t="str">
        <f>IF(VLOOKUP(E54,Resources!A:K,6,FALSE)=0,"",VLOOKUP(E54,Resources!A:K,6,FALSE))</f>
        <v/>
      </c>
      <c r="P54" t="str">
        <f>IF(VLOOKUP(E54,Resources!A:K,6,FALSE)=0,"",VLOOKUP(E54,Resources!A:K,7,FALSE))</f>
        <v/>
      </c>
      <c r="Q54" t="str">
        <f>IF(VLOOKUP(E54,Resources!A:K,6,FALSE)=0,"",VLOOKUP(E54,Resources!A:K,8,FALSE))</f>
        <v/>
      </c>
      <c r="R54" t="str">
        <f>IF(VLOOKUP(E54,Resources!A:J,10,FALSE)=0,"",VLOOKUP(E54,Resources!A:J,10,FALSE))</f>
        <v/>
      </c>
    </row>
    <row r="55" spans="1:18" x14ac:dyDescent="0.2">
      <c r="A55" s="5" t="s">
        <v>732</v>
      </c>
      <c r="B55" s="1">
        <v>44459</v>
      </c>
      <c r="C55" s="1" t="s">
        <v>734</v>
      </c>
      <c r="D55">
        <v>54</v>
      </c>
      <c r="E55" t="s">
        <v>505</v>
      </c>
      <c r="F55" t="s">
        <v>505</v>
      </c>
      <c r="G55" t="s">
        <v>149</v>
      </c>
      <c r="H55" t="s">
        <v>8</v>
      </c>
      <c r="I55" t="s">
        <v>150</v>
      </c>
      <c r="J55" s="1">
        <v>44413</v>
      </c>
      <c r="K55" s="2">
        <v>300</v>
      </c>
      <c r="L55" t="s">
        <v>1</v>
      </c>
      <c r="N55" t="str">
        <f>IF(VLOOKUP(E55,Resources!A:E,5,FALSE)=0,"",VLOOKUP(E55,Resources!A:E,5,FALSE))</f>
        <v/>
      </c>
      <c r="O55" t="str">
        <f>IF(VLOOKUP(E55,Resources!A:K,6,FALSE)=0,"",VLOOKUP(E55,Resources!A:K,6,FALSE))</f>
        <v/>
      </c>
      <c r="P55" t="str">
        <f>IF(VLOOKUP(E55,Resources!A:K,6,FALSE)=0,"",VLOOKUP(E55,Resources!A:K,7,FALSE))</f>
        <v/>
      </c>
      <c r="Q55" t="str">
        <f>IF(VLOOKUP(E55,Resources!A:K,6,FALSE)=0,"",VLOOKUP(E55,Resources!A:K,8,FALSE))</f>
        <v/>
      </c>
      <c r="R55" t="str">
        <f>IF(VLOOKUP(E55,Resources!A:J,10,FALSE)=0,"",VLOOKUP(E55,Resources!A:J,10,FALSE))</f>
        <v/>
      </c>
    </row>
    <row r="56" spans="1:18" x14ac:dyDescent="0.2">
      <c r="A56" s="5" t="s">
        <v>732</v>
      </c>
      <c r="B56" s="1">
        <v>44459</v>
      </c>
      <c r="C56" s="1" t="s">
        <v>734</v>
      </c>
      <c r="D56">
        <v>55</v>
      </c>
      <c r="E56" t="s">
        <v>506</v>
      </c>
      <c r="F56" t="s">
        <v>506</v>
      </c>
      <c r="G56" t="s">
        <v>130</v>
      </c>
      <c r="H56" t="s">
        <v>8</v>
      </c>
      <c r="I56" t="s">
        <v>151</v>
      </c>
      <c r="J56" s="1">
        <v>44315</v>
      </c>
      <c r="K56" s="2">
        <v>300</v>
      </c>
      <c r="L56" t="s">
        <v>1</v>
      </c>
      <c r="N56" t="str">
        <f>IF(VLOOKUP(E56,Resources!A:E,5,FALSE)=0,"",VLOOKUP(E56,Resources!A:E,5,FALSE))</f>
        <v/>
      </c>
      <c r="O56" t="str">
        <f>IF(VLOOKUP(E56,Resources!A:K,6,FALSE)=0,"",VLOOKUP(E56,Resources!A:K,6,FALSE))</f>
        <v/>
      </c>
      <c r="P56" t="str">
        <f>IF(VLOOKUP(E56,Resources!A:K,6,FALSE)=0,"",VLOOKUP(E56,Resources!A:K,7,FALSE))</f>
        <v/>
      </c>
      <c r="Q56" t="str">
        <f>IF(VLOOKUP(E56,Resources!A:K,6,FALSE)=0,"",VLOOKUP(E56,Resources!A:K,8,FALSE))</f>
        <v/>
      </c>
      <c r="R56" t="str">
        <f>IF(VLOOKUP(E56,Resources!A:J,10,FALSE)=0,"",VLOOKUP(E56,Resources!A:J,10,FALSE))</f>
        <v/>
      </c>
    </row>
    <row r="57" spans="1:18" x14ac:dyDescent="0.2">
      <c r="A57" s="5" t="s">
        <v>732</v>
      </c>
      <c r="B57" s="1">
        <v>44459</v>
      </c>
      <c r="C57" s="1" t="s">
        <v>734</v>
      </c>
      <c r="D57">
        <v>56</v>
      </c>
      <c r="E57" t="s">
        <v>507</v>
      </c>
      <c r="F57" t="s">
        <v>507</v>
      </c>
      <c r="G57" t="s">
        <v>19</v>
      </c>
      <c r="H57" t="s">
        <v>8</v>
      </c>
      <c r="I57" t="s">
        <v>152</v>
      </c>
      <c r="J57" s="1">
        <v>44413</v>
      </c>
      <c r="K57" s="2">
        <v>275</v>
      </c>
      <c r="L57" t="s">
        <v>1</v>
      </c>
      <c r="N57" t="str">
        <f>IF(VLOOKUP(E57,Resources!A:E,5,FALSE)=0,"",VLOOKUP(E57,Resources!A:E,5,FALSE))</f>
        <v/>
      </c>
      <c r="O57" t="str">
        <f>IF(VLOOKUP(E57,Resources!A:K,6,FALSE)=0,"",VLOOKUP(E57,Resources!A:K,6,FALSE))</f>
        <v/>
      </c>
      <c r="P57" t="str">
        <f>IF(VLOOKUP(E57,Resources!A:K,6,FALSE)=0,"",VLOOKUP(E57,Resources!A:K,7,FALSE))</f>
        <v/>
      </c>
      <c r="Q57" t="str">
        <f>IF(VLOOKUP(E57,Resources!A:K,6,FALSE)=0,"",VLOOKUP(E57,Resources!A:K,8,FALSE))</f>
        <v/>
      </c>
      <c r="R57" t="str">
        <f>IF(VLOOKUP(E57,Resources!A:J,10,FALSE)=0,"",VLOOKUP(E57,Resources!A:J,10,FALSE))</f>
        <v/>
      </c>
    </row>
    <row r="58" spans="1:18" x14ac:dyDescent="0.2">
      <c r="A58" s="5" t="s">
        <v>732</v>
      </c>
      <c r="B58" s="1">
        <v>44459</v>
      </c>
      <c r="C58" s="1" t="s">
        <v>734</v>
      </c>
      <c r="D58">
        <v>57</v>
      </c>
      <c r="E58" t="s">
        <v>508</v>
      </c>
      <c r="F58" t="s">
        <v>508</v>
      </c>
      <c r="G58" t="s">
        <v>153</v>
      </c>
      <c r="H58" t="s">
        <v>27</v>
      </c>
      <c r="I58" t="s">
        <v>154</v>
      </c>
      <c r="J58" s="1">
        <v>44219</v>
      </c>
      <c r="K58" s="2">
        <v>750</v>
      </c>
      <c r="L58" t="s">
        <v>1</v>
      </c>
      <c r="N58" t="str">
        <f>IF(VLOOKUP(E58,Resources!A:E,5,FALSE)=0,"",VLOOKUP(E58,Resources!A:E,5,FALSE))</f>
        <v/>
      </c>
      <c r="O58" t="str">
        <f>IF(VLOOKUP(E58,Resources!A:K,6,FALSE)=0,"",VLOOKUP(E58,Resources!A:K,6,FALSE))</f>
        <v/>
      </c>
      <c r="P58" t="str">
        <f>IF(VLOOKUP(E58,Resources!A:K,6,FALSE)=0,"",VLOOKUP(E58,Resources!A:K,7,FALSE))</f>
        <v/>
      </c>
      <c r="Q58" t="str">
        <f>IF(VLOOKUP(E58,Resources!A:K,6,FALSE)=0,"",VLOOKUP(E58,Resources!A:K,8,FALSE))</f>
        <v/>
      </c>
      <c r="R58" t="str">
        <f>IF(VLOOKUP(E58,Resources!A:J,10,FALSE)=0,"",VLOOKUP(E58,Resources!A:J,10,FALSE))</f>
        <v/>
      </c>
    </row>
    <row r="59" spans="1:18" x14ac:dyDescent="0.2">
      <c r="A59" s="5" t="s">
        <v>732</v>
      </c>
      <c r="B59" s="1">
        <v>44459</v>
      </c>
      <c r="C59" s="1" t="s">
        <v>734</v>
      </c>
      <c r="D59">
        <v>58</v>
      </c>
      <c r="E59" t="s">
        <v>509</v>
      </c>
      <c r="F59" t="s">
        <v>509</v>
      </c>
      <c r="G59" t="s">
        <v>155</v>
      </c>
      <c r="H59" t="s">
        <v>8</v>
      </c>
      <c r="I59" t="s">
        <v>156</v>
      </c>
      <c r="J59" s="1">
        <v>44424</v>
      </c>
      <c r="K59" s="2">
        <v>250</v>
      </c>
      <c r="L59" t="s">
        <v>1</v>
      </c>
      <c r="N59" t="str">
        <f>IF(VLOOKUP(E59,Resources!A:E,5,FALSE)=0,"",VLOOKUP(E59,Resources!A:E,5,FALSE))</f>
        <v/>
      </c>
      <c r="O59" t="str">
        <f>IF(VLOOKUP(E59,Resources!A:K,6,FALSE)=0,"",VLOOKUP(E59,Resources!A:K,6,FALSE))</f>
        <v>Y</v>
      </c>
      <c r="P59" t="str">
        <f>IF(VLOOKUP(E59,Resources!A:K,6,FALSE)=0,"",VLOOKUP(E59,Resources!A:K,7,FALSE))</f>
        <v>Founder at M.B.Loates Publishing Company Limited</v>
      </c>
      <c r="Q59" t="str">
        <f>IF(VLOOKUP(E59,Resources!A:K,6,FALSE)=0,"",VLOOKUP(E59,Resources!A:K,8,FALSE))</f>
        <v>https://www.linkedin.com/in/bernard-loates-7003671b1/</v>
      </c>
      <c r="R59" t="str">
        <f>IF(VLOOKUP(E59,Resources!A:J,10,FALSE)=0,"",VLOOKUP(E59,Resources!A:J,10,FALSE))</f>
        <v>M.B.Loates Publishing Company Limited</v>
      </c>
    </row>
    <row r="60" spans="1:18" x14ac:dyDescent="0.2">
      <c r="A60" s="5" t="s">
        <v>732</v>
      </c>
      <c r="B60" s="1">
        <v>44459</v>
      </c>
      <c r="C60" s="1" t="s">
        <v>734</v>
      </c>
      <c r="D60">
        <v>59</v>
      </c>
      <c r="E60" t="s">
        <v>510</v>
      </c>
      <c r="F60" t="s">
        <v>510</v>
      </c>
      <c r="G60" t="s">
        <v>16</v>
      </c>
      <c r="H60" t="s">
        <v>17</v>
      </c>
      <c r="I60" t="s">
        <v>157</v>
      </c>
      <c r="J60" s="1">
        <v>44052</v>
      </c>
      <c r="K60" s="2">
        <v>250</v>
      </c>
      <c r="L60" t="s">
        <v>1</v>
      </c>
      <c r="N60" t="str">
        <f>IF(VLOOKUP(E60,Resources!A:E,5,FALSE)=0,"",VLOOKUP(E60,Resources!A:E,5,FALSE))</f>
        <v>Y</v>
      </c>
      <c r="O60" t="str">
        <f>IF(VLOOKUP(E60,Resources!A:K,6,FALSE)=0,"",VLOOKUP(E60,Resources!A:K,6,FALSE))</f>
        <v>Y</v>
      </c>
      <c r="P60" t="str">
        <f>IF(VLOOKUP(E60,Resources!A:K,6,FALSE)=0,"",VLOOKUP(E60,Resources!A:K,7,FALSE))</f>
        <v>Founder, Shane Homes</v>
      </c>
      <c r="Q60" t="str">
        <f>IF(VLOOKUP(E60,Resources!A:K,6,FALSE)=0,"",VLOOKUP(E60,Resources!A:K,8,FALSE))</f>
        <v>https://cumming.ucalgary.ca/news/cal-wenzel-building-opportunity</v>
      </c>
      <c r="R60" t="str">
        <f>IF(VLOOKUP(E60,Resources!A:J,10,FALSE)=0,"",VLOOKUP(E60,Resources!A:J,10,FALSE))</f>
        <v>Shane Homes</v>
      </c>
    </row>
    <row r="61" spans="1:18" x14ac:dyDescent="0.2">
      <c r="A61" s="5" t="s">
        <v>732</v>
      </c>
      <c r="B61" s="1">
        <v>44459</v>
      </c>
      <c r="C61" s="1" t="s">
        <v>734</v>
      </c>
      <c r="D61">
        <v>60</v>
      </c>
      <c r="E61" t="s">
        <v>511</v>
      </c>
      <c r="F61" t="s">
        <v>511</v>
      </c>
      <c r="G61" t="s">
        <v>158</v>
      </c>
      <c r="H61" t="s">
        <v>159</v>
      </c>
      <c r="I61" t="s">
        <v>160</v>
      </c>
      <c r="J61" s="1">
        <v>44321</v>
      </c>
      <c r="K61" s="2">
        <v>250</v>
      </c>
      <c r="L61" t="s">
        <v>1</v>
      </c>
      <c r="N61" t="str">
        <f>IF(VLOOKUP(E61,Resources!A:E,5,FALSE)=0,"",VLOOKUP(E61,Resources!A:E,5,FALSE))</f>
        <v/>
      </c>
      <c r="O61" t="str">
        <f>IF(VLOOKUP(E61,Resources!A:K,6,FALSE)=0,"",VLOOKUP(E61,Resources!A:K,6,FALSE))</f>
        <v>Y</v>
      </c>
      <c r="P61" t="str">
        <f>IF(VLOOKUP(E61,Resources!A:K,6,FALSE)=0,"",VLOOKUP(E61,Resources!A:K,7,FALSE))</f>
        <v>Director, Parkway Developments Limited</v>
      </c>
      <c r="Q61" t="str">
        <f>IF(VLOOKUP(E61,Resources!A:K,6,FALSE)=0,"",VLOOKUP(E61,Resources!A:K,8,FALSE))</f>
        <v>https://opencorporates.com/companies/ca_ns/1637430</v>
      </c>
      <c r="R61" t="str">
        <f>IF(VLOOKUP(E61,Resources!A:J,10,FALSE)=0,"",VLOOKUP(E61,Resources!A:J,10,FALSE))</f>
        <v>Parkway Developments Limited</v>
      </c>
    </row>
    <row r="62" spans="1:18" x14ac:dyDescent="0.2">
      <c r="A62" s="5" t="s">
        <v>732</v>
      </c>
      <c r="B62" s="1">
        <v>44459</v>
      </c>
      <c r="C62" s="1" t="s">
        <v>734</v>
      </c>
      <c r="D62">
        <v>61</v>
      </c>
      <c r="E62" t="s">
        <v>512</v>
      </c>
      <c r="F62" t="s">
        <v>512</v>
      </c>
      <c r="G62" t="s">
        <v>7</v>
      </c>
      <c r="H62" t="s">
        <v>8</v>
      </c>
      <c r="I62" t="s">
        <v>161</v>
      </c>
      <c r="J62" s="1">
        <v>44228</v>
      </c>
      <c r="K62" s="2">
        <v>350</v>
      </c>
      <c r="L62" t="s">
        <v>1</v>
      </c>
      <c r="N62" t="str">
        <f>IF(VLOOKUP(E62,Resources!A:E,5,FALSE)=0,"",VLOOKUP(E62,Resources!A:E,5,FALSE))</f>
        <v/>
      </c>
      <c r="O62" t="str">
        <f>IF(VLOOKUP(E62,Resources!A:K,6,FALSE)=0,"",VLOOKUP(E62,Resources!A:K,6,FALSE))</f>
        <v/>
      </c>
      <c r="P62" t="str">
        <f>IF(VLOOKUP(E62,Resources!A:K,6,FALSE)=0,"",VLOOKUP(E62,Resources!A:K,7,FALSE))</f>
        <v/>
      </c>
      <c r="Q62" t="str">
        <f>IF(VLOOKUP(E62,Resources!A:K,6,FALSE)=0,"",VLOOKUP(E62,Resources!A:K,8,FALSE))</f>
        <v/>
      </c>
      <c r="R62" t="str">
        <f>IF(VLOOKUP(E62,Resources!A:J,10,FALSE)=0,"",VLOOKUP(E62,Resources!A:J,10,FALSE))</f>
        <v/>
      </c>
    </row>
    <row r="63" spans="1:18" x14ac:dyDescent="0.2">
      <c r="A63" s="5" t="s">
        <v>732</v>
      </c>
      <c r="B63" s="1">
        <v>44459</v>
      </c>
      <c r="C63" s="1" t="s">
        <v>734</v>
      </c>
      <c r="D63">
        <v>62</v>
      </c>
      <c r="E63" t="s">
        <v>513</v>
      </c>
      <c r="F63" t="s">
        <v>513</v>
      </c>
      <c r="G63" t="s">
        <v>162</v>
      </c>
      <c r="H63" t="s">
        <v>8</v>
      </c>
      <c r="I63" t="s">
        <v>163</v>
      </c>
      <c r="J63" s="1">
        <v>44432</v>
      </c>
      <c r="K63" s="2">
        <v>350</v>
      </c>
      <c r="L63" t="s">
        <v>1</v>
      </c>
      <c r="N63" t="str">
        <f>IF(VLOOKUP(E63,Resources!A:E,5,FALSE)=0,"",VLOOKUP(E63,Resources!A:E,5,FALSE))</f>
        <v/>
      </c>
      <c r="O63" t="str">
        <f>IF(VLOOKUP(E63,Resources!A:K,6,FALSE)=0,"",VLOOKUP(E63,Resources!A:K,6,FALSE))</f>
        <v/>
      </c>
      <c r="P63" t="str">
        <f>IF(VLOOKUP(E63,Resources!A:K,6,FALSE)=0,"",VLOOKUP(E63,Resources!A:K,7,FALSE))</f>
        <v/>
      </c>
      <c r="Q63" t="str">
        <f>IF(VLOOKUP(E63,Resources!A:K,6,FALSE)=0,"",VLOOKUP(E63,Resources!A:K,8,FALSE))</f>
        <v/>
      </c>
      <c r="R63" t="str">
        <f>IF(VLOOKUP(E63,Resources!A:J,10,FALSE)=0,"",VLOOKUP(E63,Resources!A:J,10,FALSE))</f>
        <v/>
      </c>
    </row>
    <row r="64" spans="1:18" x14ac:dyDescent="0.2">
      <c r="A64" s="5" t="s">
        <v>732</v>
      </c>
      <c r="B64" s="1">
        <v>44459</v>
      </c>
      <c r="C64" s="1" t="s">
        <v>734</v>
      </c>
      <c r="D64">
        <v>63</v>
      </c>
      <c r="E64" t="s">
        <v>895</v>
      </c>
      <c r="F64" t="s">
        <v>514</v>
      </c>
      <c r="G64" t="s">
        <v>16</v>
      </c>
      <c r="H64" t="s">
        <v>17</v>
      </c>
      <c r="I64" t="s">
        <v>164</v>
      </c>
      <c r="J64" s="1">
        <v>43829</v>
      </c>
      <c r="K64" s="2">
        <v>250</v>
      </c>
      <c r="L64" t="s">
        <v>1</v>
      </c>
      <c r="N64" t="str">
        <f>IF(VLOOKUP(E64,Resources!A:E,5,FALSE)=0,"",VLOOKUP(E64,Resources!A:E,5,FALSE))</f>
        <v>Y</v>
      </c>
      <c r="O64" t="str">
        <f>IF(VLOOKUP(E64,Resources!A:K,6,FALSE)=0,"",VLOOKUP(E64,Resources!A:K,6,FALSE))</f>
        <v>Y</v>
      </c>
      <c r="P64" t="str">
        <f>IF(VLOOKUP(E64,Resources!A:K,6,FALSE)=0,"",VLOOKUP(E64,Resources!A:K,7,FALSE))</f>
        <v>Director at TC Energy and Bonterra Energy. Former director at Pengrowth Energy Corp, CES Energy Solutions (oilfield services), Northpoint Resources, Energia ltd, Orleans Energy.</v>
      </c>
      <c r="Q64" t="str">
        <f>IF(VLOOKUP(E64,Resources!A:K,6,FALSE)=0,"",VLOOKUP(E64,Resources!A:K,8,FALSE))</f>
        <v>https://www.tcenergy.com/siteassets/pdfs/about/governance/tc-bod-bio-michael-stewart.pdf</v>
      </c>
      <c r="R64" t="str">
        <f>IF(VLOOKUP(E64,Resources!A:J,10,FALSE)=0,"",VLOOKUP(E64,Resources!A:J,10,FALSE))</f>
        <v>TC Energy</v>
      </c>
    </row>
    <row r="65" spans="1:18" x14ac:dyDescent="0.2">
      <c r="A65" s="5" t="s">
        <v>732</v>
      </c>
      <c r="B65" s="1">
        <v>44459</v>
      </c>
      <c r="C65" s="1" t="s">
        <v>734</v>
      </c>
      <c r="D65">
        <v>64</v>
      </c>
      <c r="E65" t="s">
        <v>515</v>
      </c>
      <c r="F65" t="s">
        <v>515</v>
      </c>
      <c r="G65" t="s">
        <v>165</v>
      </c>
      <c r="H65" t="s">
        <v>166</v>
      </c>
      <c r="I65" t="s">
        <v>167</v>
      </c>
      <c r="J65" s="1">
        <v>44421</v>
      </c>
      <c r="K65" s="2">
        <v>250</v>
      </c>
      <c r="L65" t="s">
        <v>1</v>
      </c>
      <c r="N65" t="str">
        <f>IF(VLOOKUP(E65,Resources!A:E,5,FALSE)=0,"",VLOOKUP(E65,Resources!A:E,5,FALSE))</f>
        <v/>
      </c>
      <c r="O65" t="str">
        <f>IF(VLOOKUP(E65,Resources!A:K,6,FALSE)=0,"",VLOOKUP(E65,Resources!A:K,6,FALSE))</f>
        <v/>
      </c>
      <c r="P65" t="str">
        <f>IF(VLOOKUP(E65,Resources!A:K,6,FALSE)=0,"",VLOOKUP(E65,Resources!A:K,7,FALSE))</f>
        <v/>
      </c>
      <c r="Q65" t="str">
        <f>IF(VLOOKUP(E65,Resources!A:K,6,FALSE)=0,"",VLOOKUP(E65,Resources!A:K,8,FALSE))</f>
        <v/>
      </c>
      <c r="R65" t="str">
        <f>IF(VLOOKUP(E65,Resources!A:J,10,FALSE)=0,"",VLOOKUP(E65,Resources!A:J,10,FALSE))</f>
        <v/>
      </c>
    </row>
    <row r="66" spans="1:18" x14ac:dyDescent="0.2">
      <c r="A66" s="5" t="s">
        <v>732</v>
      </c>
      <c r="B66" s="1">
        <v>44459</v>
      </c>
      <c r="C66" s="1" t="s">
        <v>734</v>
      </c>
      <c r="D66">
        <v>65</v>
      </c>
      <c r="E66" t="s">
        <v>516</v>
      </c>
      <c r="F66" t="s">
        <v>516</v>
      </c>
      <c r="G66" t="s">
        <v>16</v>
      </c>
      <c r="H66" t="s">
        <v>17</v>
      </c>
      <c r="I66" t="s">
        <v>168</v>
      </c>
      <c r="J66" s="1">
        <v>43829</v>
      </c>
      <c r="K66" s="2">
        <v>250</v>
      </c>
      <c r="L66" t="s">
        <v>1</v>
      </c>
      <c r="N66" t="str">
        <f>IF(VLOOKUP(E66,Resources!A:E,5,FALSE)=0,"",VLOOKUP(E66,Resources!A:E,5,FALSE))</f>
        <v>Y</v>
      </c>
      <c r="O66" t="str">
        <f>IF(VLOOKUP(E66,Resources!A:K,6,FALSE)=0,"",VLOOKUP(E66,Resources!A:K,6,FALSE))</f>
        <v>Y</v>
      </c>
      <c r="P66" t="str">
        <f>IF(VLOOKUP(E66,Resources!A:K,6,FALSE)=0,"",VLOOKUP(E66,Resources!A:K,7,FALSE))</f>
        <v>Independent Chairman at Cequence Energy</v>
      </c>
      <c r="Q66" t="str">
        <f>IF(VLOOKUP(E66,Resources!A:K,6,FALSE)=0,"",VLOOKUP(E66,Resources!A:K,8,FALSE))</f>
        <v>https://www.zoominfo.com/p/Donald-Archibald/9979306</v>
      </c>
      <c r="R66" t="str">
        <f>IF(VLOOKUP(E66,Resources!A:J,10,FALSE)=0,"",VLOOKUP(E66,Resources!A:J,10,FALSE))</f>
        <v>Cequence Energy</v>
      </c>
    </row>
    <row r="67" spans="1:18" x14ac:dyDescent="0.2">
      <c r="A67" s="5" t="s">
        <v>732</v>
      </c>
      <c r="B67" s="1">
        <v>44459</v>
      </c>
      <c r="C67" s="1" t="s">
        <v>734</v>
      </c>
      <c r="D67">
        <v>66</v>
      </c>
      <c r="E67" t="s">
        <v>517</v>
      </c>
      <c r="F67" t="s">
        <v>517</v>
      </c>
      <c r="G67" t="s">
        <v>7</v>
      </c>
      <c r="H67" t="s">
        <v>8</v>
      </c>
      <c r="I67" t="s">
        <v>169</v>
      </c>
      <c r="J67" s="1">
        <v>44051</v>
      </c>
      <c r="K67" s="2">
        <v>250</v>
      </c>
      <c r="L67" t="s">
        <v>1</v>
      </c>
      <c r="N67" t="str">
        <f>IF(VLOOKUP(E67,Resources!A:E,5,FALSE)=0,"",VLOOKUP(E67,Resources!A:E,5,FALSE))</f>
        <v/>
      </c>
      <c r="O67" t="str">
        <f>IF(VLOOKUP(E67,Resources!A:K,6,FALSE)=0,"",VLOOKUP(E67,Resources!A:K,6,FALSE))</f>
        <v>Y</v>
      </c>
      <c r="P67" t="str">
        <f>IF(VLOOKUP(E67,Resources!A:K,6,FALSE)=0,"",VLOOKUP(E67,Resources!A:K,7,FALSE))</f>
        <v>CEO, DKV Initiatives Inc.</v>
      </c>
      <c r="Q67" t="str">
        <f>IF(VLOOKUP(E67,Resources!A:K,6,FALSE)=0,"",VLOOKUP(E67,Resources!A:K,8,FALSE))</f>
        <v>https://www.linkedin.com/in/doug-verkaik-03423439/</v>
      </c>
      <c r="R67" t="str">
        <f>IF(VLOOKUP(E67,Resources!A:J,10,FALSE)=0,"",VLOOKUP(E67,Resources!A:J,10,FALSE))</f>
        <v>DKV Initiatives Inc.</v>
      </c>
    </row>
    <row r="68" spans="1:18" x14ac:dyDescent="0.2">
      <c r="A68" s="5" t="s">
        <v>732</v>
      </c>
      <c r="B68" s="1">
        <v>44459</v>
      </c>
      <c r="C68" s="1" t="s">
        <v>734</v>
      </c>
      <c r="D68">
        <v>67</v>
      </c>
      <c r="E68" t="s">
        <v>518</v>
      </c>
      <c r="F68" t="s">
        <v>518</v>
      </c>
      <c r="G68" t="s">
        <v>170</v>
      </c>
      <c r="H68" t="s">
        <v>17</v>
      </c>
      <c r="I68" t="s">
        <v>171</v>
      </c>
      <c r="J68" s="1">
        <v>44194</v>
      </c>
      <c r="K68" s="2">
        <v>450</v>
      </c>
      <c r="L68" t="s">
        <v>1</v>
      </c>
      <c r="N68" t="str">
        <f>IF(VLOOKUP(E68,Resources!A:E,5,FALSE)=0,"",VLOOKUP(E68,Resources!A:E,5,FALSE))</f>
        <v/>
      </c>
      <c r="O68" t="str">
        <f>IF(VLOOKUP(E68,Resources!A:K,6,FALSE)=0,"",VLOOKUP(E68,Resources!A:K,6,FALSE))</f>
        <v/>
      </c>
      <c r="P68" t="str">
        <f>IF(VLOOKUP(E68,Resources!A:K,6,FALSE)=0,"",VLOOKUP(E68,Resources!A:K,7,FALSE))</f>
        <v/>
      </c>
      <c r="Q68" t="str">
        <f>IF(VLOOKUP(E68,Resources!A:K,6,FALSE)=0,"",VLOOKUP(E68,Resources!A:K,8,FALSE))</f>
        <v/>
      </c>
      <c r="R68" t="str">
        <f>IF(VLOOKUP(E68,Resources!A:J,10,FALSE)=0,"",VLOOKUP(E68,Resources!A:J,10,FALSE))</f>
        <v/>
      </c>
    </row>
    <row r="69" spans="1:18" x14ac:dyDescent="0.2">
      <c r="A69" s="5" t="s">
        <v>732</v>
      </c>
      <c r="B69" s="1">
        <v>44459</v>
      </c>
      <c r="C69" s="1" t="s">
        <v>734</v>
      </c>
      <c r="D69">
        <v>68</v>
      </c>
      <c r="E69" t="s">
        <v>519</v>
      </c>
      <c r="F69" t="s">
        <v>519</v>
      </c>
      <c r="G69" t="s">
        <v>7</v>
      </c>
      <c r="H69" t="s">
        <v>8</v>
      </c>
      <c r="I69" t="s">
        <v>172</v>
      </c>
      <c r="J69" s="1">
        <v>44423</v>
      </c>
      <c r="K69" s="2">
        <v>250</v>
      </c>
      <c r="L69" t="s">
        <v>1</v>
      </c>
      <c r="N69" t="str">
        <f>IF(VLOOKUP(E69,Resources!A:E,5,FALSE)=0,"",VLOOKUP(E69,Resources!A:E,5,FALSE))</f>
        <v>Y</v>
      </c>
      <c r="O69" t="str">
        <f>IF(VLOOKUP(E69,Resources!A:K,6,FALSE)=0,"",VLOOKUP(E69,Resources!A:K,6,FALSE))</f>
        <v>Y</v>
      </c>
      <c r="P69" t="str">
        <f>IF(VLOOKUP(E69,Resources!A:K,6,FALSE)=0,"",VLOOKUP(E69,Resources!A:K,7,FALSE))</f>
        <v>President and CEO of the Calgary Foundation</v>
      </c>
      <c r="Q69" t="str">
        <f>IF(VLOOKUP(E69,Resources!A:K,6,FALSE)=0,"",VLOOKUP(E69,Resources!A:K,8,FALSE))</f>
        <v>https://kciphilanthropy.com/the-big-rethink-ep3of5/</v>
      </c>
      <c r="R69" t="str">
        <f>IF(VLOOKUP(E69,Resources!A:J,10,FALSE)=0,"",VLOOKUP(E69,Resources!A:J,10,FALSE))</f>
        <v>Calgary Foundation</v>
      </c>
    </row>
    <row r="70" spans="1:18" x14ac:dyDescent="0.2">
      <c r="A70" s="5" t="s">
        <v>732</v>
      </c>
      <c r="B70" s="1">
        <v>44459</v>
      </c>
      <c r="C70" s="1" t="s">
        <v>734</v>
      </c>
      <c r="D70">
        <v>69</v>
      </c>
      <c r="E70" t="s">
        <v>520</v>
      </c>
      <c r="F70" t="s">
        <v>520</v>
      </c>
      <c r="G70" t="s">
        <v>12</v>
      </c>
      <c r="H70" t="s">
        <v>8</v>
      </c>
      <c r="I70" t="s">
        <v>173</v>
      </c>
      <c r="J70" s="1">
        <v>44424</v>
      </c>
      <c r="K70" s="2">
        <v>350</v>
      </c>
      <c r="L70" t="s">
        <v>1</v>
      </c>
      <c r="N70" t="str">
        <f>IF(VLOOKUP(E70,Resources!A:E,5,FALSE)=0,"",VLOOKUP(E70,Resources!A:E,5,FALSE))</f>
        <v/>
      </c>
      <c r="O70" t="str">
        <f>IF(VLOOKUP(E70,Resources!A:K,6,FALSE)=0,"",VLOOKUP(E70,Resources!A:K,6,FALSE))</f>
        <v/>
      </c>
      <c r="P70" t="str">
        <f>IF(VLOOKUP(E70,Resources!A:K,6,FALSE)=0,"",VLOOKUP(E70,Resources!A:K,7,FALSE))</f>
        <v/>
      </c>
      <c r="Q70" t="str">
        <f>IF(VLOOKUP(E70,Resources!A:K,6,FALSE)=0,"",VLOOKUP(E70,Resources!A:K,8,FALSE))</f>
        <v/>
      </c>
      <c r="R70" t="str">
        <f>IF(VLOOKUP(E70,Resources!A:J,10,FALSE)=0,"",VLOOKUP(E70,Resources!A:J,10,FALSE))</f>
        <v/>
      </c>
    </row>
    <row r="71" spans="1:18" x14ac:dyDescent="0.2">
      <c r="A71" s="5" t="s">
        <v>732</v>
      </c>
      <c r="B71" s="1">
        <v>44459</v>
      </c>
      <c r="C71" s="1" t="s">
        <v>734</v>
      </c>
      <c r="D71">
        <v>70</v>
      </c>
      <c r="E71" t="s">
        <v>521</v>
      </c>
      <c r="F71" t="s">
        <v>521</v>
      </c>
      <c r="G71" t="s">
        <v>174</v>
      </c>
      <c r="H71" t="s">
        <v>8</v>
      </c>
      <c r="I71" t="s">
        <v>175</v>
      </c>
      <c r="J71" s="1">
        <v>44219</v>
      </c>
      <c r="K71" s="2">
        <v>350</v>
      </c>
      <c r="L71" t="s">
        <v>1</v>
      </c>
      <c r="N71" t="str">
        <f>IF(VLOOKUP(E71,Resources!A:E,5,FALSE)=0,"",VLOOKUP(E71,Resources!A:E,5,FALSE))</f>
        <v/>
      </c>
      <c r="O71" t="str">
        <f>IF(VLOOKUP(E71,Resources!A:K,6,FALSE)=0,"",VLOOKUP(E71,Resources!A:K,6,FALSE))</f>
        <v/>
      </c>
      <c r="P71" t="str">
        <f>IF(VLOOKUP(E71,Resources!A:K,6,FALSE)=0,"",VLOOKUP(E71,Resources!A:K,7,FALSE))</f>
        <v/>
      </c>
      <c r="Q71" t="str">
        <f>IF(VLOOKUP(E71,Resources!A:K,6,FALSE)=0,"",VLOOKUP(E71,Resources!A:K,8,FALSE))</f>
        <v/>
      </c>
      <c r="R71" t="str">
        <f>IF(VLOOKUP(E71,Resources!A:J,10,FALSE)=0,"",VLOOKUP(E71,Resources!A:J,10,FALSE))</f>
        <v/>
      </c>
    </row>
    <row r="72" spans="1:18" x14ac:dyDescent="0.2">
      <c r="A72" s="5" t="s">
        <v>732</v>
      </c>
      <c r="B72" s="1">
        <v>44459</v>
      </c>
      <c r="C72" s="1" t="s">
        <v>734</v>
      </c>
      <c r="D72">
        <v>71</v>
      </c>
      <c r="E72" t="s">
        <v>522</v>
      </c>
      <c r="F72" t="s">
        <v>522</v>
      </c>
      <c r="G72" t="s">
        <v>176</v>
      </c>
      <c r="H72" t="s">
        <v>8</v>
      </c>
      <c r="I72" t="s">
        <v>177</v>
      </c>
      <c r="J72" s="1">
        <v>44375</v>
      </c>
      <c r="K72" s="2">
        <v>250</v>
      </c>
      <c r="L72" t="s">
        <v>1</v>
      </c>
      <c r="N72" t="str">
        <f>IF(VLOOKUP(E72,Resources!A:E,5,FALSE)=0,"",VLOOKUP(E72,Resources!A:E,5,FALSE))</f>
        <v/>
      </c>
      <c r="O72" t="str">
        <f>IF(VLOOKUP(E72,Resources!A:K,6,FALSE)=0,"",VLOOKUP(E72,Resources!A:K,6,FALSE))</f>
        <v/>
      </c>
      <c r="P72" t="str">
        <f>IF(VLOOKUP(E72,Resources!A:K,6,FALSE)=0,"",VLOOKUP(E72,Resources!A:K,7,FALSE))</f>
        <v/>
      </c>
      <c r="Q72" t="str">
        <f>IF(VLOOKUP(E72,Resources!A:K,6,FALSE)=0,"",VLOOKUP(E72,Resources!A:K,8,FALSE))</f>
        <v/>
      </c>
      <c r="R72" t="str">
        <f>IF(VLOOKUP(E72,Resources!A:J,10,FALSE)=0,"",VLOOKUP(E72,Resources!A:J,10,FALSE))</f>
        <v/>
      </c>
    </row>
    <row r="73" spans="1:18" x14ac:dyDescent="0.2">
      <c r="A73" s="5" t="s">
        <v>732</v>
      </c>
      <c r="B73" s="1">
        <v>44459</v>
      </c>
      <c r="C73" s="1" t="s">
        <v>734</v>
      </c>
      <c r="D73">
        <v>72</v>
      </c>
      <c r="E73" t="s">
        <v>523</v>
      </c>
      <c r="F73" t="s">
        <v>523</v>
      </c>
      <c r="G73" t="s">
        <v>178</v>
      </c>
      <c r="H73" t="s">
        <v>8</v>
      </c>
      <c r="I73" t="s">
        <v>179</v>
      </c>
      <c r="J73" s="1">
        <v>44431</v>
      </c>
      <c r="K73" s="2">
        <v>250</v>
      </c>
      <c r="L73" t="s">
        <v>1</v>
      </c>
      <c r="N73" t="str">
        <f>IF(VLOOKUP(E73,Resources!A:E,5,FALSE)=0,"",VLOOKUP(E73,Resources!A:E,5,FALSE))</f>
        <v/>
      </c>
      <c r="O73" t="str">
        <f>IF(VLOOKUP(E73,Resources!A:K,6,FALSE)=0,"",VLOOKUP(E73,Resources!A:K,6,FALSE))</f>
        <v>Y</v>
      </c>
      <c r="P73" t="str">
        <f>IF(VLOOKUP(E73,Resources!A:K,6,FALSE)=0,"",VLOOKUP(E73,Resources!A:K,7,FALSE))</f>
        <v>Dentist</v>
      </c>
      <c r="Q73" t="str">
        <f>IF(VLOOKUP(E73,Resources!A:K,6,FALSE)=0,"",VLOOKUP(E73,Resources!A:K,8,FALSE))</f>
        <v>https://www.rockwooddental.com/about-us/our-dentists--staff/dr-glenn-mckay</v>
      </c>
      <c r="R73" t="str">
        <f>IF(VLOOKUP(E73,Resources!A:J,10,FALSE)=0,"",VLOOKUP(E73,Resources!A:J,10,FALSE))</f>
        <v/>
      </c>
    </row>
    <row r="74" spans="1:18" x14ac:dyDescent="0.2">
      <c r="A74" s="5" t="s">
        <v>732</v>
      </c>
      <c r="B74" s="1">
        <v>44459</v>
      </c>
      <c r="C74" s="1" t="s">
        <v>734</v>
      </c>
      <c r="D74">
        <v>73</v>
      </c>
      <c r="E74" t="s">
        <v>524</v>
      </c>
      <c r="F74" t="s">
        <v>524</v>
      </c>
      <c r="G74" t="s">
        <v>16</v>
      </c>
      <c r="H74" t="s">
        <v>17</v>
      </c>
      <c r="I74" t="s">
        <v>180</v>
      </c>
      <c r="J74" s="1">
        <v>44426</v>
      </c>
      <c r="K74" s="2">
        <v>250</v>
      </c>
      <c r="L74" t="s">
        <v>1</v>
      </c>
      <c r="N74" t="str">
        <f>IF(VLOOKUP(E74,Resources!A:E,5,FALSE)=0,"",VLOOKUP(E74,Resources!A:E,5,FALSE))</f>
        <v>Y</v>
      </c>
      <c r="O74" t="str">
        <f>IF(VLOOKUP(E74,Resources!A:K,6,FALSE)=0,"",VLOOKUP(E74,Resources!A:K,6,FALSE))</f>
        <v>Y</v>
      </c>
      <c r="P74" t="str">
        <f>IF(VLOOKUP(E74,Resources!A:K,6,FALSE)=0,"",VLOOKUP(E74,Resources!A:K,7,FALSE))</f>
        <v>Digital Marketing Consultant, Sales Consultant</v>
      </c>
      <c r="Q74">
        <f>IF(VLOOKUP(E74,Resources!A:K,6,FALSE)=0,"",VLOOKUP(E74,Resources!A:K,8,FALSE))</f>
        <v>0</v>
      </c>
      <c r="R74" t="str">
        <f>IF(VLOOKUP(E74,Resources!A:J,10,FALSE)=0,"",VLOOKUP(E74,Resources!A:J,10,FALSE))</f>
        <v/>
      </c>
    </row>
    <row r="75" spans="1:18" x14ac:dyDescent="0.2">
      <c r="A75" s="5" t="s">
        <v>732</v>
      </c>
      <c r="B75" s="1">
        <v>44459</v>
      </c>
      <c r="C75" s="1" t="s">
        <v>734</v>
      </c>
      <c r="D75">
        <v>74</v>
      </c>
      <c r="E75" t="s">
        <v>525</v>
      </c>
      <c r="F75" t="s">
        <v>525</v>
      </c>
      <c r="G75" t="s">
        <v>181</v>
      </c>
      <c r="H75" t="s">
        <v>8</v>
      </c>
      <c r="I75" t="s">
        <v>182</v>
      </c>
      <c r="J75" s="1">
        <v>44427</v>
      </c>
      <c r="K75" s="2">
        <v>400</v>
      </c>
      <c r="L75" t="s">
        <v>1</v>
      </c>
      <c r="N75" t="str">
        <f>IF(VLOOKUP(E75,Resources!A:E,5,FALSE)=0,"",VLOOKUP(E75,Resources!A:E,5,FALSE))</f>
        <v/>
      </c>
      <c r="O75" t="str">
        <f>IF(VLOOKUP(E75,Resources!A:K,6,FALSE)=0,"",VLOOKUP(E75,Resources!A:K,6,FALSE))</f>
        <v>Y</v>
      </c>
      <c r="P75" t="str">
        <f>IF(VLOOKUP(E75,Resources!A:K,6,FALSE)=0,"",VLOOKUP(E75,Resources!A:K,7,FALSE))</f>
        <v>SVP Asset Management &amp; Investments at InnVest Hotels</v>
      </c>
      <c r="Q75">
        <f>IF(VLOOKUP(E75,Resources!A:K,6,FALSE)=0,"",VLOOKUP(E75,Resources!A:K,8,FALSE))</f>
        <v>0</v>
      </c>
      <c r="R75" t="str">
        <f>IF(VLOOKUP(E75,Resources!A:J,10,FALSE)=0,"",VLOOKUP(E75,Resources!A:J,10,FALSE))</f>
        <v>InnVest Hotels</v>
      </c>
    </row>
    <row r="76" spans="1:18" x14ac:dyDescent="0.2">
      <c r="A76" s="5" t="s">
        <v>732</v>
      </c>
      <c r="B76" s="1">
        <v>44459</v>
      </c>
      <c r="C76" s="1" t="s">
        <v>734</v>
      </c>
      <c r="D76">
        <v>75</v>
      </c>
      <c r="E76" t="s">
        <v>526</v>
      </c>
      <c r="F76" t="s">
        <v>526</v>
      </c>
      <c r="G76" t="s">
        <v>183</v>
      </c>
      <c r="H76" t="s">
        <v>8</v>
      </c>
      <c r="I76" t="s">
        <v>184</v>
      </c>
      <c r="J76" s="1">
        <v>44424</v>
      </c>
      <c r="K76" s="2">
        <v>275</v>
      </c>
      <c r="L76" t="s">
        <v>1</v>
      </c>
      <c r="N76" t="str">
        <f>IF(VLOOKUP(E76,Resources!A:E,5,FALSE)=0,"",VLOOKUP(E76,Resources!A:E,5,FALSE))</f>
        <v/>
      </c>
      <c r="O76" t="str">
        <f>IF(VLOOKUP(E76,Resources!A:K,6,FALSE)=0,"",VLOOKUP(E76,Resources!A:K,6,FALSE))</f>
        <v/>
      </c>
      <c r="P76" t="str">
        <f>IF(VLOOKUP(E76,Resources!A:K,6,FALSE)=0,"",VLOOKUP(E76,Resources!A:K,7,FALSE))</f>
        <v/>
      </c>
      <c r="Q76" t="str">
        <f>IF(VLOOKUP(E76,Resources!A:K,6,FALSE)=0,"",VLOOKUP(E76,Resources!A:K,8,FALSE))</f>
        <v/>
      </c>
      <c r="R76" t="str">
        <f>IF(VLOOKUP(E76,Resources!A:J,10,FALSE)=0,"",VLOOKUP(E76,Resources!A:J,10,FALSE))</f>
        <v/>
      </c>
    </row>
    <row r="77" spans="1:18" x14ac:dyDescent="0.2">
      <c r="A77" s="5" t="s">
        <v>732</v>
      </c>
      <c r="B77" s="1">
        <v>44459</v>
      </c>
      <c r="C77" s="1" t="s">
        <v>734</v>
      </c>
      <c r="D77">
        <v>76</v>
      </c>
      <c r="E77" t="s">
        <v>527</v>
      </c>
      <c r="F77" t="s">
        <v>527</v>
      </c>
      <c r="G77" t="s">
        <v>185</v>
      </c>
      <c r="H77" t="s">
        <v>17</v>
      </c>
      <c r="I77" t="s">
        <v>186</v>
      </c>
      <c r="J77" s="1">
        <v>44336</v>
      </c>
      <c r="K77" s="2">
        <v>250</v>
      </c>
      <c r="L77" t="s">
        <v>1</v>
      </c>
      <c r="N77" t="str">
        <f>IF(VLOOKUP(E77,Resources!A:E,5,FALSE)=0,"",VLOOKUP(E77,Resources!A:E,5,FALSE))</f>
        <v/>
      </c>
      <c r="O77" t="str">
        <f>IF(VLOOKUP(E77,Resources!A:K,6,FALSE)=0,"",VLOOKUP(E77,Resources!A:K,6,FALSE))</f>
        <v/>
      </c>
      <c r="P77" t="str">
        <f>IF(VLOOKUP(E77,Resources!A:K,6,FALSE)=0,"",VLOOKUP(E77,Resources!A:K,7,FALSE))</f>
        <v/>
      </c>
      <c r="Q77" t="str">
        <f>IF(VLOOKUP(E77,Resources!A:K,6,FALSE)=0,"",VLOOKUP(E77,Resources!A:K,8,FALSE))</f>
        <v/>
      </c>
      <c r="R77" t="str">
        <f>IF(VLOOKUP(E77,Resources!A:J,10,FALSE)=0,"",VLOOKUP(E77,Resources!A:J,10,FALSE))</f>
        <v/>
      </c>
    </row>
    <row r="78" spans="1:18" x14ac:dyDescent="0.2">
      <c r="A78" s="5" t="s">
        <v>732</v>
      </c>
      <c r="B78" s="1">
        <v>44459</v>
      </c>
      <c r="C78" s="1" t="s">
        <v>734</v>
      </c>
      <c r="D78">
        <v>77</v>
      </c>
      <c r="E78" t="s">
        <v>528</v>
      </c>
      <c r="F78" t="s">
        <v>528</v>
      </c>
      <c r="G78" t="s">
        <v>187</v>
      </c>
      <c r="H78" t="s">
        <v>8</v>
      </c>
      <c r="I78" t="s">
        <v>188</v>
      </c>
      <c r="J78" s="1">
        <v>44211</v>
      </c>
      <c r="K78" s="2">
        <v>500</v>
      </c>
      <c r="L78" t="s">
        <v>1</v>
      </c>
      <c r="N78" t="str">
        <f>IF(VLOOKUP(E78,Resources!A:E,5,FALSE)=0,"",VLOOKUP(E78,Resources!A:E,5,FALSE))</f>
        <v/>
      </c>
      <c r="O78" t="str">
        <f>IF(VLOOKUP(E78,Resources!A:K,6,FALSE)=0,"",VLOOKUP(E78,Resources!A:K,6,FALSE))</f>
        <v/>
      </c>
      <c r="P78" t="str">
        <f>IF(VLOOKUP(E78,Resources!A:K,6,FALSE)=0,"",VLOOKUP(E78,Resources!A:K,7,FALSE))</f>
        <v/>
      </c>
      <c r="Q78" t="str">
        <f>IF(VLOOKUP(E78,Resources!A:K,6,FALSE)=0,"",VLOOKUP(E78,Resources!A:K,8,FALSE))</f>
        <v/>
      </c>
      <c r="R78" t="str">
        <f>IF(VLOOKUP(E78,Resources!A:J,10,FALSE)=0,"",VLOOKUP(E78,Resources!A:J,10,FALSE))</f>
        <v/>
      </c>
    </row>
    <row r="79" spans="1:18" x14ac:dyDescent="0.2">
      <c r="A79" s="5" t="s">
        <v>732</v>
      </c>
      <c r="B79" s="1">
        <v>44459</v>
      </c>
      <c r="C79" s="1" t="s">
        <v>734</v>
      </c>
      <c r="D79">
        <v>78</v>
      </c>
      <c r="E79" t="s">
        <v>529</v>
      </c>
      <c r="F79" t="s">
        <v>529</v>
      </c>
      <c r="G79" t="s">
        <v>189</v>
      </c>
      <c r="H79" t="s">
        <v>8</v>
      </c>
      <c r="I79" t="s">
        <v>190</v>
      </c>
      <c r="J79" s="1">
        <v>43773</v>
      </c>
      <c r="K79" s="2">
        <v>250</v>
      </c>
      <c r="L79" t="s">
        <v>1</v>
      </c>
      <c r="N79" t="str">
        <f>IF(VLOOKUP(E79,Resources!A:E,5,FALSE)=0,"",VLOOKUP(E79,Resources!A:E,5,FALSE))</f>
        <v/>
      </c>
      <c r="O79" t="str">
        <f>IF(VLOOKUP(E79,Resources!A:K,6,FALSE)=0,"",VLOOKUP(E79,Resources!A:K,6,FALSE))</f>
        <v/>
      </c>
      <c r="P79" t="str">
        <f>IF(VLOOKUP(E79,Resources!A:K,6,FALSE)=0,"",VLOOKUP(E79,Resources!A:K,7,FALSE))</f>
        <v/>
      </c>
      <c r="Q79" t="str">
        <f>IF(VLOOKUP(E79,Resources!A:K,6,FALSE)=0,"",VLOOKUP(E79,Resources!A:K,8,FALSE))</f>
        <v/>
      </c>
      <c r="R79" t="str">
        <f>IF(VLOOKUP(E79,Resources!A:J,10,FALSE)=0,"",VLOOKUP(E79,Resources!A:J,10,FALSE))</f>
        <v/>
      </c>
    </row>
    <row r="80" spans="1:18" x14ac:dyDescent="0.2">
      <c r="A80" s="5" t="s">
        <v>732</v>
      </c>
      <c r="B80" s="1">
        <v>44459</v>
      </c>
      <c r="C80" s="1" t="s">
        <v>734</v>
      </c>
      <c r="D80">
        <v>79</v>
      </c>
      <c r="E80" t="s">
        <v>530</v>
      </c>
      <c r="F80" t="s">
        <v>530</v>
      </c>
      <c r="G80" t="s">
        <v>178</v>
      </c>
      <c r="H80" t="s">
        <v>8</v>
      </c>
      <c r="I80" t="s">
        <v>191</v>
      </c>
      <c r="J80" s="1">
        <v>44424</v>
      </c>
      <c r="K80" s="2">
        <v>350</v>
      </c>
      <c r="L80" t="s">
        <v>1</v>
      </c>
      <c r="N80" t="str">
        <f>IF(VLOOKUP(E80,Resources!A:E,5,FALSE)=0,"",VLOOKUP(E80,Resources!A:E,5,FALSE))</f>
        <v/>
      </c>
      <c r="O80" t="str">
        <f>IF(VLOOKUP(E80,Resources!A:K,6,FALSE)=0,"",VLOOKUP(E80,Resources!A:K,6,FALSE))</f>
        <v>Y</v>
      </c>
      <c r="P80" t="str">
        <f>IF(VLOOKUP(E80,Resources!A:K,6,FALSE)=0,"",VLOOKUP(E80,Resources!A:K,7,FALSE))</f>
        <v>Software Specialist at Maestro Technologies Inc.</v>
      </c>
      <c r="Q80" t="str">
        <f>IF(VLOOKUP(E80,Resources!A:K,6,FALSE)=0,"",VLOOKUP(E80,Resources!A:K,8,FALSE))</f>
        <v>https://www.linkedin.com/in/julie-bond-410655197/</v>
      </c>
      <c r="R80" t="str">
        <f>IF(VLOOKUP(E80,Resources!A:J,10,FALSE)=0,"",VLOOKUP(E80,Resources!A:J,10,FALSE))</f>
        <v>Maestro Technologies Inc.</v>
      </c>
    </row>
    <row r="81" spans="1:18" x14ac:dyDescent="0.2">
      <c r="A81" s="5" t="s">
        <v>732</v>
      </c>
      <c r="B81" s="1">
        <v>44459</v>
      </c>
      <c r="C81" s="1" t="s">
        <v>734</v>
      </c>
      <c r="D81">
        <v>80</v>
      </c>
      <c r="E81" t="s">
        <v>531</v>
      </c>
      <c r="F81" t="s">
        <v>531</v>
      </c>
      <c r="G81" t="s">
        <v>192</v>
      </c>
      <c r="H81" t="s">
        <v>17</v>
      </c>
      <c r="I81" t="s">
        <v>193</v>
      </c>
      <c r="J81" s="1">
        <v>44321</v>
      </c>
      <c r="K81" s="2">
        <v>250</v>
      </c>
      <c r="L81" t="s">
        <v>1</v>
      </c>
      <c r="N81" t="str">
        <f>IF(VLOOKUP(E81,Resources!A:E,5,FALSE)=0,"",VLOOKUP(E81,Resources!A:E,5,FALSE))</f>
        <v/>
      </c>
      <c r="O81" t="str">
        <f>IF(VLOOKUP(E81,Resources!A:K,6,FALSE)=0,"",VLOOKUP(E81,Resources!A:K,6,FALSE))</f>
        <v>Y</v>
      </c>
      <c r="P81" t="str">
        <f>IF(VLOOKUP(E81,Resources!A:K,6,FALSE)=0,"",VLOOKUP(E81,Resources!A:K,7,FALSE))</f>
        <v>Membership director, Alberta Black Powder Association (ABPA)</v>
      </c>
      <c r="Q81" t="str">
        <f>IF(VLOOKUP(E81,Resources!A:K,6,FALSE)=0,"",VLOOKUP(E81,Resources!A:K,8,FALSE))</f>
        <v>http://albertablackpowderassociation.com/alberta-black-powder-association-newsletter-sep-oct-2018-punchbowl/ ; https://web.archive.org/web/20210518045357/http://albertablackpowderassociation.com/wp-content/uploads/2021/01/ABPA-2021.pdf</v>
      </c>
      <c r="R81" t="str">
        <f>IF(VLOOKUP(E81,Resources!A:J,10,FALSE)=0,"",VLOOKUP(E81,Resources!A:J,10,FALSE))</f>
        <v>Alberta Black Powder Association (ABPA)</v>
      </c>
    </row>
    <row r="82" spans="1:18" x14ac:dyDescent="0.2">
      <c r="A82" s="5" t="s">
        <v>732</v>
      </c>
      <c r="B82" s="1">
        <v>44459</v>
      </c>
      <c r="C82" s="1" t="s">
        <v>734</v>
      </c>
      <c r="D82">
        <v>81</v>
      </c>
      <c r="E82" t="s">
        <v>532</v>
      </c>
      <c r="F82" t="s">
        <v>532</v>
      </c>
      <c r="G82" t="s">
        <v>194</v>
      </c>
      <c r="H82" t="s">
        <v>70</v>
      </c>
      <c r="I82" t="s">
        <v>195</v>
      </c>
      <c r="J82" s="1">
        <v>44407</v>
      </c>
      <c r="K82" s="2">
        <v>250</v>
      </c>
      <c r="L82" t="s">
        <v>1</v>
      </c>
      <c r="N82" t="str">
        <f>IF(VLOOKUP(E82,Resources!A:E,5,FALSE)=0,"",VLOOKUP(E82,Resources!A:E,5,FALSE))</f>
        <v/>
      </c>
      <c r="O82" t="str">
        <f>IF(VLOOKUP(E82,Resources!A:K,6,FALSE)=0,"",VLOOKUP(E82,Resources!A:K,6,FALSE))</f>
        <v>Y</v>
      </c>
      <c r="P82" t="str">
        <f>IF(VLOOKUP(E82,Resources!A:K,6,FALSE)=0,"",VLOOKUP(E82,Resources!A:K,7,FALSE))</f>
        <v>Manager, Searle Greenhouses Ltd.</v>
      </c>
      <c r="Q82" t="str">
        <f>IF(VLOOKUP(E82,Resources!A:K,6,FALSE)=0,"",VLOOKUP(E82,Resources!A:K,8,FALSE))</f>
        <v>https://www.husbandry.cc/company-searle-greenhouses-ltd-in-east-selkirk-33544</v>
      </c>
      <c r="R82" t="str">
        <f>IF(VLOOKUP(E82,Resources!A:J,10,FALSE)=0,"",VLOOKUP(E82,Resources!A:J,10,FALSE))</f>
        <v>Searle Greenhouses Ltd.</v>
      </c>
    </row>
    <row r="83" spans="1:18" x14ac:dyDescent="0.2">
      <c r="A83" s="5" t="s">
        <v>732</v>
      </c>
      <c r="B83" s="1">
        <v>44459</v>
      </c>
      <c r="C83" s="1" t="s">
        <v>734</v>
      </c>
      <c r="D83">
        <v>82</v>
      </c>
      <c r="E83" t="s">
        <v>533</v>
      </c>
      <c r="F83" t="s">
        <v>533</v>
      </c>
      <c r="G83" t="s">
        <v>147</v>
      </c>
      <c r="H83" t="s">
        <v>166</v>
      </c>
      <c r="I83" t="s">
        <v>196</v>
      </c>
      <c r="J83" s="1">
        <v>44415</v>
      </c>
      <c r="K83" s="2">
        <v>250</v>
      </c>
      <c r="L83" t="s">
        <v>1</v>
      </c>
      <c r="N83" t="str">
        <f>IF(VLOOKUP(E83,Resources!A:E,5,FALSE)=0,"",VLOOKUP(E83,Resources!A:E,5,FALSE))</f>
        <v/>
      </c>
      <c r="O83" t="str">
        <f>IF(VLOOKUP(E83,Resources!A:K,6,FALSE)=0,"",VLOOKUP(E83,Resources!A:K,6,FALSE))</f>
        <v>Y</v>
      </c>
      <c r="P83" t="str">
        <f>IF(VLOOKUP(E83,Resources!A:K,6,FALSE)=0,"",VLOOKUP(E83,Resources!A:K,7,FALSE))</f>
        <v>Former Faculty, Faculty of Education, University of New Brunswick</v>
      </c>
      <c r="Q83" t="str">
        <f>IF(VLOOKUP(E83,Resources!A:K,6,FALSE)=0,"",VLOOKUP(E83,Resources!A:K,8,FALSE))</f>
        <v>https://www.facebook.com/lmbezeau ; https://www.unb.ca/academics/calendar/undergraduate/archive/previousundergraduatecalendars/2002-2003Undergraduate%20Calendar.pdf</v>
      </c>
      <c r="R83" t="str">
        <f>IF(VLOOKUP(E83,Resources!A:J,10,FALSE)=0,"",VLOOKUP(E83,Resources!A:J,10,FALSE))</f>
        <v>University of New Brunswick</v>
      </c>
    </row>
    <row r="84" spans="1:18" x14ac:dyDescent="0.2">
      <c r="A84" s="5" t="s">
        <v>732</v>
      </c>
      <c r="B84" s="1">
        <v>44459</v>
      </c>
      <c r="C84" s="1" t="s">
        <v>734</v>
      </c>
      <c r="D84">
        <v>83</v>
      </c>
      <c r="E84" t="s">
        <v>534</v>
      </c>
      <c r="F84" t="s">
        <v>534</v>
      </c>
      <c r="G84" t="s">
        <v>197</v>
      </c>
      <c r="H84" t="s">
        <v>17</v>
      </c>
      <c r="I84" t="s">
        <v>198</v>
      </c>
      <c r="J84" s="1">
        <v>44282</v>
      </c>
      <c r="K84" s="2">
        <v>250</v>
      </c>
      <c r="L84" t="s">
        <v>1</v>
      </c>
      <c r="N84" t="str">
        <f>IF(VLOOKUP(E84,Resources!A:E,5,FALSE)=0,"",VLOOKUP(E84,Resources!A:E,5,FALSE))</f>
        <v/>
      </c>
      <c r="O84" t="str">
        <f>IF(VLOOKUP(E84,Resources!A:K,6,FALSE)=0,"",VLOOKUP(E84,Resources!A:K,6,FALSE))</f>
        <v>Y</v>
      </c>
      <c r="P84" t="str">
        <f>IF(VLOOKUP(E84,Resources!A:K,6,FALSE)=0,"",VLOOKUP(E84,Resources!A:K,7,FALSE))</f>
        <v>President at CEL Quality Services Ltd</v>
      </c>
      <c r="Q84" t="str">
        <f>IF(VLOOKUP(E84,Resources!A:K,6,FALSE)=0,"",VLOOKUP(E84,Resources!A:K,8,FALSE))</f>
        <v>https://www.linkedin.com/in/mark-copithorne-045b4351/</v>
      </c>
      <c r="R84" t="str">
        <f>IF(VLOOKUP(E84,Resources!A:J,10,FALSE)=0,"",VLOOKUP(E84,Resources!A:J,10,FALSE))</f>
        <v>CEL Quality Services Ltd</v>
      </c>
    </row>
    <row r="85" spans="1:18" x14ac:dyDescent="0.2">
      <c r="A85" s="5" t="s">
        <v>732</v>
      </c>
      <c r="B85" s="1">
        <v>44459</v>
      </c>
      <c r="C85" s="1" t="s">
        <v>734</v>
      </c>
      <c r="D85">
        <v>84</v>
      </c>
      <c r="E85" t="s">
        <v>535</v>
      </c>
      <c r="F85" t="s">
        <v>535</v>
      </c>
      <c r="G85" t="s">
        <v>199</v>
      </c>
      <c r="H85" t="s">
        <v>8</v>
      </c>
      <c r="I85" t="s">
        <v>200</v>
      </c>
      <c r="J85" s="1">
        <v>44424</v>
      </c>
      <c r="K85" s="2">
        <v>250</v>
      </c>
      <c r="L85" t="s">
        <v>1</v>
      </c>
      <c r="N85" t="str">
        <f>IF(VLOOKUP(E85,Resources!A:E,5,FALSE)=0,"",VLOOKUP(E85,Resources!A:E,5,FALSE))</f>
        <v/>
      </c>
      <c r="O85" t="str">
        <f>IF(VLOOKUP(E85,Resources!A:K,6,FALSE)=0,"",VLOOKUP(E85,Resources!A:K,6,FALSE))</f>
        <v>Y</v>
      </c>
      <c r="P85" t="str">
        <f>IF(VLOOKUP(E85,Resources!A:K,6,FALSE)=0,"",VLOOKUP(E85,Resources!A:K,7,FALSE))</f>
        <v>Mark Nesbitt Consulting and Training</v>
      </c>
      <c r="Q85" t="str">
        <f>IF(VLOOKUP(E85,Resources!A:K,6,FALSE)=0,"",VLOOKUP(E85,Resources!A:K,8,FALSE))</f>
        <v>https://www.yellowpages.ca/bus/Ontario/Kanata/Mark-Nesbitt-Consulting-and-Training/100994177.html</v>
      </c>
      <c r="R85" t="str">
        <f>IF(VLOOKUP(E85,Resources!A:J,10,FALSE)=0,"",VLOOKUP(E85,Resources!A:J,10,FALSE))</f>
        <v>Mark Nesbitt Consulting and Training</v>
      </c>
    </row>
    <row r="86" spans="1:18" x14ac:dyDescent="0.2">
      <c r="A86" s="5" t="s">
        <v>732</v>
      </c>
      <c r="B86" s="1">
        <v>44459</v>
      </c>
      <c r="C86" s="1" t="s">
        <v>734</v>
      </c>
      <c r="D86">
        <v>85</v>
      </c>
      <c r="E86" t="s">
        <v>536</v>
      </c>
      <c r="F86" t="s">
        <v>536</v>
      </c>
      <c r="G86" t="s">
        <v>201</v>
      </c>
      <c r="H86" t="s">
        <v>8</v>
      </c>
      <c r="I86" t="s">
        <v>202</v>
      </c>
      <c r="J86" s="1">
        <v>44300</v>
      </c>
      <c r="K86" s="2">
        <v>250</v>
      </c>
      <c r="L86" t="s">
        <v>1</v>
      </c>
      <c r="N86" t="str">
        <f>IF(VLOOKUP(E86,Resources!A:E,5,FALSE)=0,"",VLOOKUP(E86,Resources!A:E,5,FALSE))</f>
        <v/>
      </c>
      <c r="O86" t="str">
        <f>IF(VLOOKUP(E86,Resources!A:K,6,FALSE)=0,"",VLOOKUP(E86,Resources!A:K,6,FALSE))</f>
        <v/>
      </c>
      <c r="P86" t="str">
        <f>IF(VLOOKUP(E86,Resources!A:K,6,FALSE)=0,"",VLOOKUP(E86,Resources!A:K,7,FALSE))</f>
        <v/>
      </c>
      <c r="Q86" t="str">
        <f>IF(VLOOKUP(E86,Resources!A:K,6,FALSE)=0,"",VLOOKUP(E86,Resources!A:K,8,FALSE))</f>
        <v/>
      </c>
      <c r="R86" t="str">
        <f>IF(VLOOKUP(E86,Resources!A:J,10,FALSE)=0,"",VLOOKUP(E86,Resources!A:J,10,FALSE))</f>
        <v xml:space="preserve">Canadian Institute of Certified Executor Advisors </v>
      </c>
    </row>
    <row r="87" spans="1:18" x14ac:dyDescent="0.2">
      <c r="A87" s="5" t="s">
        <v>732</v>
      </c>
      <c r="B87" s="1">
        <v>44459</v>
      </c>
      <c r="C87" s="1" t="s">
        <v>734</v>
      </c>
      <c r="D87">
        <v>86</v>
      </c>
      <c r="E87" t="s">
        <v>537</v>
      </c>
      <c r="F87" t="s">
        <v>537</v>
      </c>
      <c r="G87" t="s">
        <v>7</v>
      </c>
      <c r="H87" t="s">
        <v>8</v>
      </c>
      <c r="I87" t="s">
        <v>203</v>
      </c>
      <c r="J87" s="1">
        <v>44053</v>
      </c>
      <c r="K87" s="2">
        <v>250</v>
      </c>
      <c r="L87" t="s">
        <v>1</v>
      </c>
      <c r="N87" t="str">
        <f>IF(VLOOKUP(E87,Resources!A:E,5,FALSE)=0,"",VLOOKUP(E87,Resources!A:E,5,FALSE))</f>
        <v/>
      </c>
      <c r="O87" t="str">
        <f>IF(VLOOKUP(E87,Resources!A:K,6,FALSE)=0,"",VLOOKUP(E87,Resources!A:K,6,FALSE))</f>
        <v/>
      </c>
      <c r="P87" t="str">
        <f>IF(VLOOKUP(E87,Resources!A:K,6,FALSE)=0,"",VLOOKUP(E87,Resources!A:K,7,FALSE))</f>
        <v/>
      </c>
      <c r="Q87" t="str">
        <f>IF(VLOOKUP(E87,Resources!A:K,6,FALSE)=0,"",VLOOKUP(E87,Resources!A:K,8,FALSE))</f>
        <v/>
      </c>
      <c r="R87" t="str">
        <f>IF(VLOOKUP(E87,Resources!A:J,10,FALSE)=0,"",VLOOKUP(E87,Resources!A:J,10,FALSE))</f>
        <v/>
      </c>
    </row>
    <row r="88" spans="1:18" x14ac:dyDescent="0.2">
      <c r="A88" s="5" t="s">
        <v>732</v>
      </c>
      <c r="B88" s="1">
        <v>44459</v>
      </c>
      <c r="C88" s="1" t="s">
        <v>734</v>
      </c>
      <c r="D88">
        <v>87</v>
      </c>
      <c r="E88" t="s">
        <v>1259</v>
      </c>
      <c r="F88" t="s">
        <v>538</v>
      </c>
      <c r="G88" t="s">
        <v>90</v>
      </c>
      <c r="H88" t="s">
        <v>27</v>
      </c>
      <c r="I88" t="s">
        <v>204</v>
      </c>
      <c r="J88" s="1">
        <v>44196</v>
      </c>
      <c r="K88" s="2">
        <v>250</v>
      </c>
      <c r="L88" t="s">
        <v>1</v>
      </c>
      <c r="N88" t="str">
        <f>IF(VLOOKUP(E88,Resources!A:E,5,FALSE)=0,"",VLOOKUP(E88,Resources!A:E,5,FALSE))</f>
        <v>Y</v>
      </c>
      <c r="O88" t="str">
        <f>IF(VLOOKUP(E88,Resources!A:K,6,FALSE)=0,"",VLOOKUP(E88,Resources!A:K,6,FALSE))</f>
        <v>Y</v>
      </c>
      <c r="P88" t="str">
        <f>IF(VLOOKUP(E88,Resources!A:K,6,FALSE)=0,"",VLOOKUP(E88,Resources!A:K,7,FALSE))</f>
        <v>Former chair of University of British Columbia's board of governors before resigning after liking posts on Twitter that promoted conspiracy theories and disparaged the Black Lives Matter movement</v>
      </c>
      <c r="Q88" t="str">
        <f>IF(VLOOKUP(E88,Resources!A:K,6,FALSE)=0,"",VLOOKUP(E88,Resources!A:K,8,FALSE))</f>
        <v>https://www.cbc.ca/news/canada/british-columbia/michael-korenberg-resigns-ubc-1.5621268</v>
      </c>
      <c r="R88" t="str">
        <f>IF(VLOOKUP(E88,Resources!A:J,10,FALSE)=0,"",VLOOKUP(E88,Resources!A:J,10,FALSE))</f>
        <v>University of British Columbia</v>
      </c>
    </row>
    <row r="89" spans="1:18" x14ac:dyDescent="0.2">
      <c r="A89" s="5" t="s">
        <v>732</v>
      </c>
      <c r="B89" s="1">
        <v>44459</v>
      </c>
      <c r="C89" s="1" t="s">
        <v>734</v>
      </c>
      <c r="D89">
        <v>88</v>
      </c>
      <c r="E89" t="s">
        <v>539</v>
      </c>
      <c r="F89" t="s">
        <v>539</v>
      </c>
      <c r="G89" t="s">
        <v>205</v>
      </c>
      <c r="H89" t="s">
        <v>17</v>
      </c>
      <c r="I89" t="s">
        <v>206</v>
      </c>
      <c r="J89" s="1">
        <v>44321</v>
      </c>
      <c r="K89" s="2">
        <v>250</v>
      </c>
      <c r="L89" t="s">
        <v>1</v>
      </c>
      <c r="N89" t="str">
        <f>IF(VLOOKUP(E89,Resources!A:E,5,FALSE)=0,"",VLOOKUP(E89,Resources!A:E,5,FALSE))</f>
        <v/>
      </c>
      <c r="O89" t="str">
        <f>IF(VLOOKUP(E89,Resources!A:K,6,FALSE)=0,"",VLOOKUP(E89,Resources!A:K,6,FALSE))</f>
        <v>Y</v>
      </c>
      <c r="P89" t="str">
        <f>IF(VLOOKUP(E89,Resources!A:K,6,FALSE)=0,"",VLOOKUP(E89,Resources!A:K,7,FALSE))</f>
        <v>Broker, CommVest Realty Ltd.</v>
      </c>
      <c r="Q89" t="str">
        <f>IF(VLOOKUP(E89,Resources!A:K,6,FALSE)=0,"",VLOOKUP(E89,Resources!A:K,8,FALSE))</f>
        <v>https://www.rew.ca/agents/204310/norma-barber/my-listings</v>
      </c>
      <c r="R89" t="str">
        <f>IF(VLOOKUP(E89,Resources!A:J,10,FALSE)=0,"",VLOOKUP(E89,Resources!A:J,10,FALSE))</f>
        <v>CommVest Realty Ltd.</v>
      </c>
    </row>
    <row r="90" spans="1:18" x14ac:dyDescent="0.2">
      <c r="A90" s="5" t="s">
        <v>732</v>
      </c>
      <c r="B90" s="1">
        <v>44459</v>
      </c>
      <c r="C90" s="1" t="s">
        <v>734</v>
      </c>
      <c r="D90">
        <v>89</v>
      </c>
      <c r="E90" t="s">
        <v>540</v>
      </c>
      <c r="F90" t="s">
        <v>540</v>
      </c>
      <c r="G90" t="s">
        <v>207</v>
      </c>
      <c r="H90" t="s">
        <v>8</v>
      </c>
      <c r="I90" t="s">
        <v>208</v>
      </c>
      <c r="J90" s="1">
        <v>44053</v>
      </c>
      <c r="K90" s="2">
        <v>450</v>
      </c>
      <c r="L90" t="s">
        <v>1</v>
      </c>
      <c r="N90" t="str">
        <f>IF(VLOOKUP(E90,Resources!A:E,5,FALSE)=0,"",VLOOKUP(E90,Resources!A:E,5,FALSE))</f>
        <v/>
      </c>
      <c r="O90" t="str">
        <f>IF(VLOOKUP(E90,Resources!A:K,6,FALSE)=0,"",VLOOKUP(E90,Resources!A:K,6,FALSE))</f>
        <v/>
      </c>
      <c r="P90" t="str">
        <f>IF(VLOOKUP(E90,Resources!A:K,6,FALSE)=0,"",VLOOKUP(E90,Resources!A:K,7,FALSE))</f>
        <v/>
      </c>
      <c r="Q90" t="str">
        <f>IF(VLOOKUP(E90,Resources!A:K,6,FALSE)=0,"",VLOOKUP(E90,Resources!A:K,8,FALSE))</f>
        <v/>
      </c>
      <c r="R90" t="str">
        <f>IF(VLOOKUP(E90,Resources!A:J,10,FALSE)=0,"",VLOOKUP(E90,Resources!A:J,10,FALSE))</f>
        <v>Sparrow-Hawk Farms</v>
      </c>
    </row>
    <row r="91" spans="1:18" x14ac:dyDescent="0.2">
      <c r="A91" s="5" t="s">
        <v>732</v>
      </c>
      <c r="B91" s="1">
        <v>44459</v>
      </c>
      <c r="C91" s="1" t="s">
        <v>734</v>
      </c>
      <c r="D91">
        <v>90</v>
      </c>
      <c r="E91" t="s">
        <v>541</v>
      </c>
      <c r="F91" t="s">
        <v>541</v>
      </c>
      <c r="G91" t="s">
        <v>209</v>
      </c>
      <c r="H91" t="s">
        <v>8</v>
      </c>
      <c r="I91" t="s">
        <v>210</v>
      </c>
      <c r="J91" s="1">
        <v>44414</v>
      </c>
      <c r="K91" s="2">
        <v>400</v>
      </c>
      <c r="L91" t="s">
        <v>1</v>
      </c>
      <c r="N91" t="str">
        <f>IF(VLOOKUP(E91,Resources!A:E,5,FALSE)=0,"",VLOOKUP(E91,Resources!A:E,5,FALSE))</f>
        <v/>
      </c>
      <c r="O91" t="str">
        <f>IF(VLOOKUP(E91,Resources!A:K,6,FALSE)=0,"",VLOOKUP(E91,Resources!A:K,6,FALSE))</f>
        <v>Y</v>
      </c>
      <c r="P91" t="str">
        <f>IF(VLOOKUP(E91,Resources!A:K,6,FALSE)=0,"",VLOOKUP(E91,Resources!A:K,7,FALSE))</f>
        <v>Owner, Speer Opticians</v>
      </c>
      <c r="Q91" t="str">
        <f>IF(VLOOKUP(E91,Resources!A:K,6,FALSE)=0,"",VLOOKUP(E91,Resources!A:K,8,FALSE))</f>
        <v>https://www.linkedin.com/in/paul-speer-90297522/</v>
      </c>
      <c r="R91" t="str">
        <f>IF(VLOOKUP(E91,Resources!A:J,10,FALSE)=0,"",VLOOKUP(E91,Resources!A:J,10,FALSE))</f>
        <v>Speer Opticians</v>
      </c>
    </row>
    <row r="92" spans="1:18" x14ac:dyDescent="0.2">
      <c r="A92" s="5" t="s">
        <v>732</v>
      </c>
      <c r="B92" s="1">
        <v>44459</v>
      </c>
      <c r="C92" s="1" t="s">
        <v>734</v>
      </c>
      <c r="D92">
        <v>91</v>
      </c>
      <c r="E92" t="s">
        <v>542</v>
      </c>
      <c r="F92" t="s">
        <v>542</v>
      </c>
      <c r="G92" t="s">
        <v>211</v>
      </c>
      <c r="H92" t="s">
        <v>17</v>
      </c>
      <c r="I92" t="s">
        <v>212</v>
      </c>
      <c r="J92" s="1">
        <v>44315</v>
      </c>
      <c r="K92" s="2">
        <v>250</v>
      </c>
      <c r="L92" t="s">
        <v>1</v>
      </c>
      <c r="N92" t="str">
        <f>IF(VLOOKUP(E92,Resources!A:E,5,FALSE)=0,"",VLOOKUP(E92,Resources!A:E,5,FALSE))</f>
        <v/>
      </c>
      <c r="O92" t="str">
        <f>IF(VLOOKUP(E92,Resources!A:K,6,FALSE)=0,"",VLOOKUP(E92,Resources!A:K,6,FALSE))</f>
        <v/>
      </c>
      <c r="P92" t="str">
        <f>IF(VLOOKUP(E92,Resources!A:K,6,FALSE)=0,"",VLOOKUP(E92,Resources!A:K,7,FALSE))</f>
        <v/>
      </c>
      <c r="Q92" t="str">
        <f>IF(VLOOKUP(E92,Resources!A:K,6,FALSE)=0,"",VLOOKUP(E92,Resources!A:K,8,FALSE))</f>
        <v/>
      </c>
      <c r="R92" t="str">
        <f>IF(VLOOKUP(E92,Resources!A:J,10,FALSE)=0,"",VLOOKUP(E92,Resources!A:J,10,FALSE))</f>
        <v/>
      </c>
    </row>
    <row r="93" spans="1:18" x14ac:dyDescent="0.2">
      <c r="A93" s="5" t="s">
        <v>732</v>
      </c>
      <c r="B93" s="1">
        <v>44459</v>
      </c>
      <c r="C93" s="1" t="s">
        <v>734</v>
      </c>
      <c r="D93">
        <v>92</v>
      </c>
      <c r="E93" t="s">
        <v>543</v>
      </c>
      <c r="F93" t="s">
        <v>543</v>
      </c>
      <c r="G93" t="s">
        <v>7</v>
      </c>
      <c r="H93" t="s">
        <v>8</v>
      </c>
      <c r="I93" t="s">
        <v>213</v>
      </c>
      <c r="J93" s="1">
        <v>44426</v>
      </c>
      <c r="K93" s="2">
        <v>250</v>
      </c>
      <c r="L93" t="s">
        <v>1</v>
      </c>
      <c r="N93" t="str">
        <f>IF(VLOOKUP(E93,Resources!A:E,5,FALSE)=0,"",VLOOKUP(E93,Resources!A:E,5,FALSE))</f>
        <v/>
      </c>
      <c r="O93" t="str">
        <f>IF(VLOOKUP(E93,Resources!A:K,6,FALSE)=0,"",VLOOKUP(E93,Resources!A:K,6,FALSE))</f>
        <v/>
      </c>
      <c r="P93" t="str">
        <f>IF(VLOOKUP(E93,Resources!A:K,6,FALSE)=0,"",VLOOKUP(E93,Resources!A:K,7,FALSE))</f>
        <v/>
      </c>
      <c r="Q93" t="str">
        <f>IF(VLOOKUP(E93,Resources!A:K,6,FALSE)=0,"",VLOOKUP(E93,Resources!A:K,8,FALSE))</f>
        <v/>
      </c>
      <c r="R93" t="str">
        <f>IF(VLOOKUP(E93,Resources!A:J,10,FALSE)=0,"",VLOOKUP(E93,Resources!A:J,10,FALSE))</f>
        <v/>
      </c>
    </row>
    <row r="94" spans="1:18" x14ac:dyDescent="0.2">
      <c r="A94" s="5" t="s">
        <v>732</v>
      </c>
      <c r="B94" s="1">
        <v>44459</v>
      </c>
      <c r="C94" s="1" t="s">
        <v>734</v>
      </c>
      <c r="D94">
        <v>93</v>
      </c>
      <c r="E94" t="s">
        <v>544</v>
      </c>
      <c r="F94" t="s">
        <v>544</v>
      </c>
      <c r="G94" t="s">
        <v>7</v>
      </c>
      <c r="H94" t="s">
        <v>8</v>
      </c>
      <c r="I94" t="s">
        <v>214</v>
      </c>
      <c r="J94" s="1">
        <v>44426</v>
      </c>
      <c r="K94" s="2">
        <v>350</v>
      </c>
      <c r="L94" t="s">
        <v>1</v>
      </c>
      <c r="N94" t="str">
        <f>IF(VLOOKUP(E94,Resources!A:E,5,FALSE)=0,"",VLOOKUP(E94,Resources!A:E,5,FALSE))</f>
        <v/>
      </c>
      <c r="O94" t="str">
        <f>IF(VLOOKUP(E94,Resources!A:K,6,FALSE)=0,"",VLOOKUP(E94,Resources!A:K,6,FALSE))</f>
        <v/>
      </c>
      <c r="P94" t="str">
        <f>IF(VLOOKUP(E94,Resources!A:K,6,FALSE)=0,"",VLOOKUP(E94,Resources!A:K,7,FALSE))</f>
        <v/>
      </c>
      <c r="Q94" t="str">
        <f>IF(VLOOKUP(E94,Resources!A:K,6,FALSE)=0,"",VLOOKUP(E94,Resources!A:K,8,FALSE))</f>
        <v/>
      </c>
      <c r="R94" t="str">
        <f>IF(VLOOKUP(E94,Resources!A:J,10,FALSE)=0,"",VLOOKUP(E94,Resources!A:J,10,FALSE))</f>
        <v xml:space="preserve"> Heathbridge Capital Management Ltd.</v>
      </c>
    </row>
    <row r="95" spans="1:18" x14ac:dyDescent="0.2">
      <c r="A95" s="5" t="s">
        <v>732</v>
      </c>
      <c r="B95" s="1">
        <v>44459</v>
      </c>
      <c r="C95" s="1" t="s">
        <v>734</v>
      </c>
      <c r="D95">
        <v>94</v>
      </c>
      <c r="E95" t="s">
        <v>545</v>
      </c>
      <c r="F95" t="s">
        <v>545</v>
      </c>
      <c r="G95" t="s">
        <v>16</v>
      </c>
      <c r="H95" t="s">
        <v>17</v>
      </c>
      <c r="I95" t="s">
        <v>215</v>
      </c>
      <c r="J95" s="1">
        <v>44196</v>
      </c>
      <c r="K95" s="2">
        <v>250</v>
      </c>
      <c r="L95" t="s">
        <v>1</v>
      </c>
      <c r="N95" t="str">
        <f>IF(VLOOKUP(E95,Resources!A:E,5,FALSE)=0,"",VLOOKUP(E95,Resources!A:E,5,FALSE))</f>
        <v/>
      </c>
      <c r="O95" t="str">
        <f>IF(VLOOKUP(E95,Resources!A:K,6,FALSE)=0,"",VLOOKUP(E95,Resources!A:K,6,FALSE))</f>
        <v/>
      </c>
      <c r="P95" t="str">
        <f>IF(VLOOKUP(E95,Resources!A:K,6,FALSE)=0,"",VLOOKUP(E95,Resources!A:K,7,FALSE))</f>
        <v/>
      </c>
      <c r="Q95" t="str">
        <f>IF(VLOOKUP(E95,Resources!A:K,6,FALSE)=0,"",VLOOKUP(E95,Resources!A:K,8,FALSE))</f>
        <v/>
      </c>
      <c r="R95" t="str">
        <f>IF(VLOOKUP(E95,Resources!A:J,10,FALSE)=0,"",VLOOKUP(E95,Resources!A:J,10,FALSE))</f>
        <v>sherjen</v>
      </c>
    </row>
    <row r="96" spans="1:18" x14ac:dyDescent="0.2">
      <c r="A96" s="5" t="s">
        <v>732</v>
      </c>
      <c r="B96" s="1">
        <v>44459</v>
      </c>
      <c r="C96" s="1" t="s">
        <v>734</v>
      </c>
      <c r="D96">
        <v>95</v>
      </c>
      <c r="E96" t="s">
        <v>546</v>
      </c>
      <c r="F96" t="s">
        <v>546</v>
      </c>
      <c r="G96" t="s">
        <v>216</v>
      </c>
      <c r="H96" t="s">
        <v>60</v>
      </c>
      <c r="I96" t="s">
        <v>217</v>
      </c>
      <c r="J96" s="1">
        <v>44392</v>
      </c>
      <c r="K96" s="2">
        <v>250</v>
      </c>
      <c r="L96" t="s">
        <v>1</v>
      </c>
      <c r="N96" t="str">
        <f>IF(VLOOKUP(E96,Resources!A:E,5,FALSE)=0,"",VLOOKUP(E96,Resources!A:E,5,FALSE))</f>
        <v>Y</v>
      </c>
      <c r="O96" t="str">
        <f>IF(VLOOKUP(E96,Resources!A:K,6,FALSE)=0,"",VLOOKUP(E96,Resources!A:K,6,FALSE))</f>
        <v>Y</v>
      </c>
      <c r="P96" t="str">
        <f>IF(VLOOKUP(E96,Resources!A:K,6,FALSE)=0,"",VLOOKUP(E96,Resources!A:K,7,FALSE))</f>
        <v>President, Red Hawk Well Servicing Inc.</v>
      </c>
      <c r="Q96" t="str">
        <f>IF(VLOOKUP(E96,Resources!A:K,6,FALSE)=0,"",VLOOKUP(E96,Resources!A:K,8,FALSE))</f>
        <v>https://www.sasktoday.ca/south/oil-gas/terry-gunderman-se-sask-oilman-of-the-year-4079500; http://www.redhawkwell.ca/contact/</v>
      </c>
      <c r="R96" t="str">
        <f>IF(VLOOKUP(E96,Resources!A:J,10,FALSE)=0,"",VLOOKUP(E96,Resources!A:J,10,FALSE))</f>
        <v>Red Hawk Well Servicing Inc.</v>
      </c>
    </row>
    <row r="97" spans="1:18" x14ac:dyDescent="0.2">
      <c r="A97" s="5" t="s">
        <v>732</v>
      </c>
      <c r="B97" s="1">
        <v>44459</v>
      </c>
      <c r="C97" s="1" t="s">
        <v>734</v>
      </c>
      <c r="D97">
        <v>96</v>
      </c>
      <c r="E97" t="s">
        <v>547</v>
      </c>
      <c r="F97" t="s">
        <v>547</v>
      </c>
      <c r="G97" t="s">
        <v>7</v>
      </c>
      <c r="H97" t="s">
        <v>8</v>
      </c>
      <c r="I97" t="s">
        <v>218</v>
      </c>
      <c r="J97" s="1">
        <v>44424</v>
      </c>
      <c r="K97" s="2">
        <v>350</v>
      </c>
      <c r="L97" t="s">
        <v>1</v>
      </c>
      <c r="N97" t="str">
        <f>IF(VLOOKUP(E97,Resources!A:E,5,FALSE)=0,"",VLOOKUP(E97,Resources!A:E,5,FALSE))</f>
        <v/>
      </c>
      <c r="O97" t="str">
        <f>IF(VLOOKUP(E97,Resources!A:K,6,FALSE)=0,"",VLOOKUP(E97,Resources!A:K,6,FALSE))</f>
        <v>Y</v>
      </c>
      <c r="P97" t="str">
        <f>IF(VLOOKUP(E97,Resources!A:K,6,FALSE)=0,"",VLOOKUP(E97,Resources!A:K,7,FALSE))</f>
        <v>Senior Investment Advisor, BMO Nesbitt Burns</v>
      </c>
      <c r="Q97" t="str">
        <f>IF(VLOOKUP(E97,Resources!A:K,6,FALSE)=0,"",VLOOKUP(E97,Resources!A:K,8,FALSE))</f>
        <v>https://nesbittburns.bmo.com/terry.triskan/meettheteam</v>
      </c>
      <c r="R97" t="str">
        <f>IF(VLOOKUP(E97,Resources!A:J,10,FALSE)=0,"",VLOOKUP(E97,Resources!A:J,10,FALSE))</f>
        <v>BMO</v>
      </c>
    </row>
    <row r="98" spans="1:18" x14ac:dyDescent="0.2">
      <c r="A98" s="5" t="s">
        <v>732</v>
      </c>
      <c r="B98" s="1">
        <v>44459</v>
      </c>
      <c r="C98" s="1" t="s">
        <v>734</v>
      </c>
      <c r="D98">
        <v>97</v>
      </c>
      <c r="E98" t="s">
        <v>548</v>
      </c>
      <c r="F98" t="s">
        <v>548</v>
      </c>
      <c r="G98" t="s">
        <v>7</v>
      </c>
      <c r="H98" t="s">
        <v>8</v>
      </c>
      <c r="I98" t="s">
        <v>219</v>
      </c>
      <c r="J98" s="1">
        <v>44428</v>
      </c>
      <c r="K98" s="2">
        <v>250</v>
      </c>
      <c r="L98" t="s">
        <v>1</v>
      </c>
      <c r="N98" t="str">
        <f>IF(VLOOKUP(E98,Resources!A:E,5,FALSE)=0,"",VLOOKUP(E98,Resources!A:E,5,FALSE))</f>
        <v/>
      </c>
      <c r="O98" t="str">
        <f>IF(VLOOKUP(E98,Resources!A:K,6,FALSE)=0,"",VLOOKUP(E98,Resources!A:K,6,FALSE))</f>
        <v>Y</v>
      </c>
      <c r="P98" t="str">
        <f>IF(VLOOKUP(E98,Resources!A:K,6,FALSE)=0,"",VLOOKUP(E98,Resources!A:K,7,FALSE))</f>
        <v>Co-CEO &amp; Chief Investment Officer at Westcourt Capital Corporation</v>
      </c>
      <c r="Q98" t="str">
        <f>IF(VLOOKUP(E98,Resources!A:K,6,FALSE)=0,"",VLOOKUP(E98,Resources!A:K,8,FALSE))</f>
        <v>https://www.linkedin.com/in/robert-janson-mfin-27b1b5b/</v>
      </c>
      <c r="R98" t="str">
        <f>IF(VLOOKUP(E98,Resources!A:J,10,FALSE)=0,"",VLOOKUP(E98,Resources!A:J,10,FALSE))</f>
        <v>Westcourt Capital Corporation</v>
      </c>
    </row>
    <row r="99" spans="1:18" x14ac:dyDescent="0.2">
      <c r="A99" s="5" t="s">
        <v>732</v>
      </c>
      <c r="B99" s="1">
        <v>44459</v>
      </c>
      <c r="C99" s="1" t="s">
        <v>734</v>
      </c>
      <c r="D99">
        <v>98</v>
      </c>
      <c r="E99" t="s">
        <v>549</v>
      </c>
      <c r="F99" t="s">
        <v>549</v>
      </c>
      <c r="G99" t="s">
        <v>220</v>
      </c>
      <c r="H99" t="s">
        <v>8</v>
      </c>
      <c r="I99" t="s">
        <v>221</v>
      </c>
      <c r="J99" s="1">
        <v>44423</v>
      </c>
      <c r="K99" s="2">
        <v>250</v>
      </c>
      <c r="L99" t="s">
        <v>1</v>
      </c>
      <c r="N99" t="str">
        <f>IF(VLOOKUP(E99,Resources!A:E,5,FALSE)=0,"",VLOOKUP(E99,Resources!A:E,5,FALSE))</f>
        <v/>
      </c>
      <c r="O99" t="str">
        <f>IF(VLOOKUP(E99,Resources!A:K,6,FALSE)=0,"",VLOOKUP(E99,Resources!A:K,6,FALSE))</f>
        <v/>
      </c>
      <c r="P99" t="str">
        <f>IF(VLOOKUP(E99,Resources!A:K,6,FALSE)=0,"",VLOOKUP(E99,Resources!A:K,7,FALSE))</f>
        <v/>
      </c>
      <c r="Q99" t="str">
        <f>IF(VLOOKUP(E99,Resources!A:K,6,FALSE)=0,"",VLOOKUP(E99,Resources!A:K,8,FALSE))</f>
        <v/>
      </c>
      <c r="R99" t="str">
        <f>IF(VLOOKUP(E99,Resources!A:J,10,FALSE)=0,"",VLOOKUP(E99,Resources!A:J,10,FALSE))</f>
        <v>Smart Tap Solutions Inc.</v>
      </c>
    </row>
    <row r="100" spans="1:18" x14ac:dyDescent="0.2">
      <c r="A100" s="5" t="s">
        <v>732</v>
      </c>
      <c r="B100" s="1">
        <v>44459</v>
      </c>
      <c r="C100" s="1" t="s">
        <v>734</v>
      </c>
      <c r="D100">
        <v>99</v>
      </c>
      <c r="E100" t="s">
        <v>550</v>
      </c>
      <c r="F100" t="s">
        <v>550</v>
      </c>
      <c r="G100" t="s">
        <v>222</v>
      </c>
      <c r="H100" t="s">
        <v>8</v>
      </c>
      <c r="I100" t="s">
        <v>223</v>
      </c>
      <c r="J100" s="1">
        <v>44054</v>
      </c>
      <c r="K100" s="2">
        <v>250</v>
      </c>
      <c r="L100" t="s">
        <v>1</v>
      </c>
      <c r="N100" t="str">
        <f>IF(VLOOKUP(E100,Resources!A:E,5,FALSE)=0,"",VLOOKUP(E100,Resources!A:E,5,FALSE))</f>
        <v/>
      </c>
      <c r="O100" t="str">
        <f>IF(VLOOKUP(E100,Resources!A:K,6,FALSE)=0,"",VLOOKUP(E100,Resources!A:K,6,FALSE))</f>
        <v>Y</v>
      </c>
      <c r="P100" t="str">
        <f>IF(VLOOKUP(E100,Resources!A:K,6,FALSE)=0,"",VLOOKUP(E100,Resources!A:K,7,FALSE))</f>
        <v>Former project lead at BWR Power &amp; Lighting</v>
      </c>
      <c r="Q100" t="str">
        <f>IF(VLOOKUP(E100,Resources!A:K,6,FALSE)=0,"",VLOOKUP(E100,Resources!A:K,8,FALSE))</f>
        <v>https://www.zoominfo.com/pic/bwr-power-lighting-limited/398163477; https://m.facebook.com/urban.ryan.31</v>
      </c>
      <c r="R100" t="str">
        <f>IF(VLOOKUP(E100,Resources!A:J,10,FALSE)=0,"",VLOOKUP(E100,Resources!A:J,10,FALSE))</f>
        <v>BWR Power &amp; Lighting</v>
      </c>
    </row>
    <row r="101" spans="1:18" x14ac:dyDescent="0.2">
      <c r="A101" s="5" t="s">
        <v>732</v>
      </c>
      <c r="B101" s="1">
        <v>44459</v>
      </c>
      <c r="C101" s="1" t="s">
        <v>734</v>
      </c>
      <c r="D101">
        <v>100</v>
      </c>
      <c r="E101" t="s">
        <v>551</v>
      </c>
      <c r="F101" t="s">
        <v>551</v>
      </c>
      <c r="G101" t="s">
        <v>224</v>
      </c>
      <c r="H101" t="s">
        <v>60</v>
      </c>
      <c r="I101" t="s">
        <v>225</v>
      </c>
      <c r="J101" s="1">
        <v>44336</v>
      </c>
      <c r="K101" s="2">
        <v>225</v>
      </c>
      <c r="L101" t="s">
        <v>1</v>
      </c>
      <c r="N101" t="str">
        <f>IF(VLOOKUP(E101,Resources!A:E,5,FALSE)=0,"",VLOOKUP(E101,Resources!A:E,5,FALSE))</f>
        <v/>
      </c>
      <c r="O101" t="str">
        <f>IF(VLOOKUP(E101,Resources!A:K,6,FALSE)=0,"",VLOOKUP(E101,Resources!A:K,6,FALSE))</f>
        <v/>
      </c>
      <c r="P101" t="str">
        <f>IF(VLOOKUP(E101,Resources!A:K,6,FALSE)=0,"",VLOOKUP(E101,Resources!A:K,7,FALSE))</f>
        <v/>
      </c>
      <c r="Q101" t="str">
        <f>IF(VLOOKUP(E101,Resources!A:K,6,FALSE)=0,"",VLOOKUP(E101,Resources!A:K,8,FALSE))</f>
        <v/>
      </c>
      <c r="R101" t="str">
        <f>IF(VLOOKUP(E101,Resources!A:J,10,FALSE)=0,"",VLOOKUP(E101,Resources!A:J,10,FALSE))</f>
        <v/>
      </c>
    </row>
    <row r="102" spans="1:18" x14ac:dyDescent="0.2">
      <c r="A102" s="5" t="s">
        <v>732</v>
      </c>
      <c r="B102" s="1">
        <v>44459</v>
      </c>
      <c r="C102" s="1" t="s">
        <v>734</v>
      </c>
      <c r="D102">
        <v>101</v>
      </c>
      <c r="E102" t="s">
        <v>552</v>
      </c>
      <c r="F102" t="s">
        <v>552</v>
      </c>
      <c r="G102" t="s">
        <v>134</v>
      </c>
      <c r="H102" t="s">
        <v>27</v>
      </c>
      <c r="I102" t="s">
        <v>226</v>
      </c>
      <c r="J102" s="1">
        <v>44326</v>
      </c>
      <c r="K102" s="2">
        <v>200</v>
      </c>
      <c r="L102" t="s">
        <v>1</v>
      </c>
      <c r="N102" t="str">
        <f>IF(VLOOKUP(E102,Resources!A:E,5,FALSE)=0,"",VLOOKUP(E102,Resources!A:E,5,FALSE))</f>
        <v/>
      </c>
      <c r="O102" t="str">
        <f>IF(VLOOKUP(E102,Resources!A:K,6,FALSE)=0,"",VLOOKUP(E102,Resources!A:K,6,FALSE))</f>
        <v/>
      </c>
      <c r="P102" t="str">
        <f>IF(VLOOKUP(E102,Resources!A:K,6,FALSE)=0,"",VLOOKUP(E102,Resources!A:K,7,FALSE))</f>
        <v/>
      </c>
      <c r="Q102" t="str">
        <f>IF(VLOOKUP(E102,Resources!A:K,6,FALSE)=0,"",VLOOKUP(E102,Resources!A:K,8,FALSE))</f>
        <v/>
      </c>
      <c r="R102" t="str">
        <f>IF(VLOOKUP(E102,Resources!A:J,10,FALSE)=0,"",VLOOKUP(E102,Resources!A:J,10,FALSE))</f>
        <v/>
      </c>
    </row>
    <row r="103" spans="1:18" x14ac:dyDescent="0.2">
      <c r="A103" s="5" t="s">
        <v>732</v>
      </c>
      <c r="B103" s="1">
        <v>44459</v>
      </c>
      <c r="C103" s="1" t="s">
        <v>734</v>
      </c>
      <c r="D103">
        <v>102</v>
      </c>
      <c r="E103" t="s">
        <v>553</v>
      </c>
      <c r="F103" t="s">
        <v>553</v>
      </c>
      <c r="G103" t="s">
        <v>227</v>
      </c>
      <c r="H103" t="s">
        <v>17</v>
      </c>
      <c r="I103" t="s">
        <v>228</v>
      </c>
      <c r="J103" s="1">
        <v>44329</v>
      </c>
      <c r="K103" s="2">
        <v>200</v>
      </c>
      <c r="L103" t="s">
        <v>1</v>
      </c>
      <c r="N103" t="str">
        <f>IF(VLOOKUP(E103,Resources!A:E,5,FALSE)=0,"",VLOOKUP(E103,Resources!A:E,5,FALSE))</f>
        <v/>
      </c>
      <c r="O103" t="str">
        <f>IF(VLOOKUP(E103,Resources!A:K,6,FALSE)=0,"",VLOOKUP(E103,Resources!A:K,6,FALSE))</f>
        <v>Y</v>
      </c>
      <c r="P103" t="str">
        <f>IF(VLOOKUP(E103,Resources!A:K,6,FALSE)=0,"",VLOOKUP(E103,Resources!A:K,7,FALSE))</f>
        <v>Owner, CDM Direct Mail</v>
      </c>
      <c r="Q103" t="str">
        <f>IF(VLOOKUP(E103,Resources!A:K,6,FALSE)=0,"",VLOOKUP(E103,Resources!A:K,8,FALSE))</f>
        <v>https://www.linkedin.com/in/christopher-matthews-11b67720/ ; https://ca.vlex.com/vid/cdm-direct-mail-v-680796157</v>
      </c>
      <c r="R103" t="str">
        <f>IF(VLOOKUP(E103,Resources!A:J,10,FALSE)=0,"",VLOOKUP(E103,Resources!A:J,10,FALSE))</f>
        <v>CDM Direct Mail</v>
      </c>
    </row>
    <row r="104" spans="1:18" x14ac:dyDescent="0.2">
      <c r="A104" s="5" t="s">
        <v>732</v>
      </c>
      <c r="B104" s="1">
        <v>44459</v>
      </c>
      <c r="C104" s="1" t="s">
        <v>734</v>
      </c>
      <c r="D104">
        <v>103</v>
      </c>
      <c r="E104" t="s">
        <v>554</v>
      </c>
      <c r="F104" t="s">
        <v>554</v>
      </c>
      <c r="G104" t="s">
        <v>229</v>
      </c>
      <c r="H104" t="s">
        <v>27</v>
      </c>
      <c r="I104" t="s">
        <v>230</v>
      </c>
      <c r="J104" s="1">
        <v>44406</v>
      </c>
      <c r="K104" s="2">
        <v>200</v>
      </c>
      <c r="L104" t="s">
        <v>1</v>
      </c>
      <c r="N104" t="str">
        <f>IF(VLOOKUP(E104,Resources!A:E,5,FALSE)=0,"",VLOOKUP(E104,Resources!A:E,5,FALSE))</f>
        <v/>
      </c>
      <c r="O104" t="str">
        <f>IF(VLOOKUP(E104,Resources!A:K,6,FALSE)=0,"",VLOOKUP(E104,Resources!A:K,6,FALSE))</f>
        <v/>
      </c>
      <c r="P104" t="str">
        <f>IF(VLOOKUP(E104,Resources!A:K,6,FALSE)=0,"",VLOOKUP(E104,Resources!A:K,7,FALSE))</f>
        <v/>
      </c>
      <c r="Q104" t="str">
        <f>IF(VLOOKUP(E104,Resources!A:K,6,FALSE)=0,"",VLOOKUP(E104,Resources!A:K,8,FALSE))</f>
        <v/>
      </c>
      <c r="R104" t="str">
        <f>IF(VLOOKUP(E104,Resources!A:J,10,FALSE)=0,"",VLOOKUP(E104,Resources!A:J,10,FALSE))</f>
        <v/>
      </c>
    </row>
    <row r="105" spans="1:18" x14ac:dyDescent="0.2">
      <c r="A105" s="5" t="s">
        <v>732</v>
      </c>
      <c r="B105" s="1">
        <v>44459</v>
      </c>
      <c r="C105" s="1" t="s">
        <v>734</v>
      </c>
      <c r="D105">
        <v>104</v>
      </c>
      <c r="E105" t="s">
        <v>555</v>
      </c>
      <c r="F105" t="s">
        <v>555</v>
      </c>
      <c r="G105" t="s">
        <v>231</v>
      </c>
      <c r="H105" t="s">
        <v>8</v>
      </c>
      <c r="I105" t="s">
        <v>232</v>
      </c>
      <c r="J105" s="1">
        <v>44454</v>
      </c>
      <c r="K105" s="2">
        <v>1000</v>
      </c>
      <c r="L105" t="s">
        <v>1</v>
      </c>
      <c r="N105" t="str">
        <f>IF(VLOOKUP(E105,Resources!A:E,5,FALSE)=0,"",VLOOKUP(E105,Resources!A:E,5,FALSE))</f>
        <v/>
      </c>
      <c r="O105" t="str">
        <f>IF(VLOOKUP(E105,Resources!A:K,6,FALSE)=0,"",VLOOKUP(E105,Resources!A:K,6,FALSE))</f>
        <v/>
      </c>
      <c r="P105" t="str">
        <f>IF(VLOOKUP(E105,Resources!A:K,6,FALSE)=0,"",VLOOKUP(E105,Resources!A:K,7,FALSE))</f>
        <v/>
      </c>
      <c r="Q105" t="str">
        <f>IF(VLOOKUP(E105,Resources!A:K,6,FALSE)=0,"",VLOOKUP(E105,Resources!A:K,8,FALSE))</f>
        <v/>
      </c>
      <c r="R105" t="str">
        <f>IF(VLOOKUP(E105,Resources!A:J,10,FALSE)=0,"",VLOOKUP(E105,Resources!A:J,10,FALSE))</f>
        <v/>
      </c>
    </row>
    <row r="106" spans="1:18" x14ac:dyDescent="0.2">
      <c r="A106" s="5" t="s">
        <v>732</v>
      </c>
      <c r="B106" s="1">
        <v>44459</v>
      </c>
      <c r="C106" s="1" t="s">
        <v>734</v>
      </c>
      <c r="D106">
        <v>105</v>
      </c>
      <c r="E106" t="s">
        <v>556</v>
      </c>
      <c r="F106" t="s">
        <v>556</v>
      </c>
      <c r="G106" t="s">
        <v>220</v>
      </c>
      <c r="H106" t="s">
        <v>8</v>
      </c>
      <c r="I106" t="s">
        <v>233</v>
      </c>
      <c r="J106" s="1">
        <v>44414</v>
      </c>
      <c r="K106" s="2">
        <v>300</v>
      </c>
      <c r="L106" t="s">
        <v>1</v>
      </c>
      <c r="N106" t="str">
        <f>IF(VLOOKUP(E106,Resources!A:E,5,FALSE)=0,"",VLOOKUP(E106,Resources!A:E,5,FALSE))</f>
        <v/>
      </c>
      <c r="O106" t="str">
        <f>IF(VLOOKUP(E106,Resources!A:K,6,FALSE)=0,"",VLOOKUP(E106,Resources!A:K,6,FALSE))</f>
        <v/>
      </c>
      <c r="P106" t="str">
        <f>IF(VLOOKUP(E106,Resources!A:K,6,FALSE)=0,"",VLOOKUP(E106,Resources!A:K,7,FALSE))</f>
        <v/>
      </c>
      <c r="Q106" t="str">
        <f>IF(VLOOKUP(E106,Resources!A:K,6,FALSE)=0,"",VLOOKUP(E106,Resources!A:K,8,FALSE))</f>
        <v/>
      </c>
      <c r="R106" t="str">
        <f>IF(VLOOKUP(E106,Resources!A:J,10,FALSE)=0,"",VLOOKUP(E106,Resources!A:J,10,FALSE))</f>
        <v/>
      </c>
    </row>
    <row r="107" spans="1:18" x14ac:dyDescent="0.2">
      <c r="A107" s="5" t="s">
        <v>732</v>
      </c>
      <c r="B107" s="1">
        <v>44459</v>
      </c>
      <c r="C107" s="1" t="s">
        <v>734</v>
      </c>
      <c r="D107">
        <v>106</v>
      </c>
      <c r="E107" t="s">
        <v>557</v>
      </c>
      <c r="F107" t="s">
        <v>557</v>
      </c>
      <c r="G107" t="s">
        <v>134</v>
      </c>
      <c r="H107" t="s">
        <v>27</v>
      </c>
      <c r="I107" t="s">
        <v>234</v>
      </c>
      <c r="J107" s="1">
        <v>44326</v>
      </c>
      <c r="K107" s="2">
        <v>200</v>
      </c>
      <c r="L107" t="s">
        <v>1</v>
      </c>
      <c r="N107" t="str">
        <f>IF(VLOOKUP(E107,Resources!A:E,5,FALSE)=0,"",VLOOKUP(E107,Resources!A:E,5,FALSE))</f>
        <v/>
      </c>
      <c r="O107" t="str">
        <f>IF(VLOOKUP(E107,Resources!A:K,6,FALSE)=0,"",VLOOKUP(E107,Resources!A:K,6,FALSE))</f>
        <v>Y</v>
      </c>
      <c r="P107" t="str">
        <f>IF(VLOOKUP(E107,Resources!A:K,6,FALSE)=0,"",VLOOKUP(E107,Resources!A:K,7,FALSE))</f>
        <v>Chief Executive, Managing Partner at Picton Mahoney Asset Management</v>
      </c>
      <c r="Q107" t="str">
        <f>IF(VLOOKUP(E107,Resources!A:K,6,FALSE)=0,"",VLOOKUP(E107,Resources!A:K,8,FALSE))</f>
        <v>https://www.linkedin.com/in/deanshepard/</v>
      </c>
      <c r="R107" t="str">
        <f>IF(VLOOKUP(E107,Resources!A:J,10,FALSE)=0,"",VLOOKUP(E107,Resources!A:J,10,FALSE))</f>
        <v>Picton Mahoney Asset Management</v>
      </c>
    </row>
    <row r="108" spans="1:18" x14ac:dyDescent="0.2">
      <c r="A108" s="5" t="s">
        <v>732</v>
      </c>
      <c r="B108" s="1">
        <v>44459</v>
      </c>
      <c r="C108" s="1" t="s">
        <v>734</v>
      </c>
      <c r="D108">
        <v>107</v>
      </c>
      <c r="E108" t="s">
        <v>558</v>
      </c>
      <c r="F108" t="s">
        <v>558</v>
      </c>
      <c r="G108" t="s">
        <v>235</v>
      </c>
      <c r="H108" t="s">
        <v>8</v>
      </c>
      <c r="I108" t="s">
        <v>236</v>
      </c>
      <c r="J108" s="1">
        <v>44424</v>
      </c>
      <c r="K108" s="2">
        <v>400</v>
      </c>
      <c r="L108" t="s">
        <v>1</v>
      </c>
      <c r="N108" t="str">
        <f>IF(VLOOKUP(E108,Resources!A:E,5,FALSE)=0,"",VLOOKUP(E108,Resources!A:E,5,FALSE))</f>
        <v/>
      </c>
      <c r="O108" t="str">
        <f>IF(VLOOKUP(E108,Resources!A:K,6,FALSE)=0,"",VLOOKUP(E108,Resources!A:K,6,FALSE))</f>
        <v/>
      </c>
      <c r="P108" t="str">
        <f>IF(VLOOKUP(E108,Resources!A:K,6,FALSE)=0,"",VLOOKUP(E108,Resources!A:K,7,FALSE))</f>
        <v/>
      </c>
      <c r="Q108" t="str">
        <f>IF(VLOOKUP(E108,Resources!A:K,6,FALSE)=0,"",VLOOKUP(E108,Resources!A:K,8,FALSE))</f>
        <v/>
      </c>
      <c r="R108" t="str">
        <f>IF(VLOOKUP(E108,Resources!A:J,10,FALSE)=0,"",VLOOKUP(E108,Resources!A:J,10,FALSE))</f>
        <v/>
      </c>
    </row>
    <row r="109" spans="1:18" x14ac:dyDescent="0.2">
      <c r="A109" s="5" t="s">
        <v>732</v>
      </c>
      <c r="B109" s="1">
        <v>44459</v>
      </c>
      <c r="C109" s="1" t="s">
        <v>734</v>
      </c>
      <c r="D109">
        <v>108</v>
      </c>
      <c r="E109" t="s">
        <v>559</v>
      </c>
      <c r="F109" t="s">
        <v>559</v>
      </c>
      <c r="G109" t="s">
        <v>237</v>
      </c>
      <c r="H109" t="s">
        <v>8</v>
      </c>
      <c r="I109" t="s">
        <v>238</v>
      </c>
      <c r="J109" s="1">
        <v>44113</v>
      </c>
      <c r="K109" s="2">
        <v>200</v>
      </c>
      <c r="L109" t="s">
        <v>1</v>
      </c>
      <c r="N109" t="str">
        <f>IF(VLOOKUP(E109,Resources!A:E,5,FALSE)=0,"",VLOOKUP(E109,Resources!A:E,5,FALSE))</f>
        <v/>
      </c>
      <c r="O109" t="str">
        <f>IF(VLOOKUP(E109,Resources!A:K,6,FALSE)=0,"",VLOOKUP(E109,Resources!A:K,6,FALSE))</f>
        <v/>
      </c>
      <c r="P109" t="str">
        <f>IF(VLOOKUP(E109,Resources!A:K,6,FALSE)=0,"",VLOOKUP(E109,Resources!A:K,7,FALSE))</f>
        <v/>
      </c>
      <c r="Q109" t="str">
        <f>IF(VLOOKUP(E109,Resources!A:K,6,FALSE)=0,"",VLOOKUP(E109,Resources!A:K,8,FALSE))</f>
        <v/>
      </c>
      <c r="R109" t="str">
        <f>IF(VLOOKUP(E109,Resources!A:J,10,FALSE)=0,"",VLOOKUP(E109,Resources!A:J,10,FALSE))</f>
        <v/>
      </c>
    </row>
    <row r="110" spans="1:18" x14ac:dyDescent="0.2">
      <c r="A110" s="5" t="s">
        <v>732</v>
      </c>
      <c r="B110" s="1">
        <v>44459</v>
      </c>
      <c r="C110" s="1" t="s">
        <v>734</v>
      </c>
      <c r="D110">
        <v>109</v>
      </c>
      <c r="E110" t="s">
        <v>560</v>
      </c>
      <c r="F110" t="s">
        <v>560</v>
      </c>
      <c r="G110" t="s">
        <v>16</v>
      </c>
      <c r="H110" t="s">
        <v>17</v>
      </c>
      <c r="I110" t="s">
        <v>239</v>
      </c>
      <c r="J110" s="1">
        <v>44428</v>
      </c>
      <c r="K110" s="2">
        <v>200</v>
      </c>
      <c r="L110" t="s">
        <v>1</v>
      </c>
      <c r="N110" t="str">
        <f>IF(VLOOKUP(E110,Resources!A:E,5,FALSE)=0,"",VLOOKUP(E110,Resources!A:E,5,FALSE))</f>
        <v/>
      </c>
      <c r="O110" t="str">
        <f>IF(VLOOKUP(E110,Resources!A:K,6,FALSE)=0,"",VLOOKUP(E110,Resources!A:K,6,FALSE))</f>
        <v>Y</v>
      </c>
      <c r="P110" t="str">
        <f>IF(VLOOKUP(E110,Resources!A:K,6,FALSE)=0,"",VLOOKUP(E110,Resources!A:K,7,FALSE))</f>
        <v>Former president, The Knowlton Corporation</v>
      </c>
      <c r="Q110" t="str">
        <f>IF(VLOOKUP(E110,Resources!A:K,6,FALSE)=0,"",VLOOKUP(E110,Resources!A:K,8,FALSE))</f>
        <v>https://www.corporationwiki.com/Alberta/Calgary/gerald-l-knowlton/32350228.aspx</v>
      </c>
      <c r="R110" t="str">
        <f>IF(VLOOKUP(E110,Resources!A:J,10,FALSE)=0,"",VLOOKUP(E110,Resources!A:J,10,FALSE))</f>
        <v>The Knowlton Corporation</v>
      </c>
    </row>
    <row r="111" spans="1:18" x14ac:dyDescent="0.2">
      <c r="A111" s="5" t="s">
        <v>732</v>
      </c>
      <c r="B111" s="1">
        <v>44459</v>
      </c>
      <c r="C111" s="1" t="s">
        <v>734</v>
      </c>
      <c r="D111">
        <v>110</v>
      </c>
      <c r="E111" t="s">
        <v>561</v>
      </c>
      <c r="F111" t="s">
        <v>561</v>
      </c>
      <c r="G111" t="s">
        <v>16</v>
      </c>
      <c r="H111" t="s">
        <v>17</v>
      </c>
      <c r="I111" t="s">
        <v>240</v>
      </c>
      <c r="J111" s="1">
        <v>44102</v>
      </c>
      <c r="K111" s="2">
        <v>200</v>
      </c>
      <c r="L111" t="s">
        <v>1</v>
      </c>
      <c r="N111" t="str">
        <f>IF(VLOOKUP(E111,Resources!A:E,5,FALSE)=0,"",VLOOKUP(E111,Resources!A:E,5,FALSE))</f>
        <v/>
      </c>
      <c r="O111" t="str">
        <f>IF(VLOOKUP(E111,Resources!A:K,6,FALSE)=0,"",VLOOKUP(E111,Resources!A:K,6,FALSE))</f>
        <v>Y</v>
      </c>
      <c r="P111" t="str">
        <f>IF(VLOOKUP(E111,Resources!A:K,6,FALSE)=0,"",VLOOKUP(E111,Resources!A:K,7,FALSE))</f>
        <v>Chairman at Brookfield Asset Management</v>
      </c>
      <c r="Q111" t="str">
        <f>IF(VLOOKUP(E111,Resources!A:K,6,FALSE)=0,"",VLOOKUP(E111,Resources!A:K,8,FALSE))</f>
        <v>https://www.linkedin.com/in/gordon-arnell-05026540/</v>
      </c>
      <c r="R111" t="str">
        <f>IF(VLOOKUP(E111,Resources!A:J,10,FALSE)=0,"",VLOOKUP(E111,Resources!A:J,10,FALSE))</f>
        <v>Brookfield Asset Management</v>
      </c>
    </row>
    <row r="112" spans="1:18" x14ac:dyDescent="0.2">
      <c r="A112" s="5" t="s">
        <v>732</v>
      </c>
      <c r="B112" s="1">
        <v>44459</v>
      </c>
      <c r="C112" s="1" t="s">
        <v>734</v>
      </c>
      <c r="D112">
        <v>111</v>
      </c>
      <c r="E112" t="s">
        <v>562</v>
      </c>
      <c r="F112" t="s">
        <v>562</v>
      </c>
      <c r="G112" t="s">
        <v>241</v>
      </c>
      <c r="H112" t="s">
        <v>17</v>
      </c>
      <c r="I112" t="s">
        <v>242</v>
      </c>
      <c r="J112" s="1">
        <v>44435</v>
      </c>
      <c r="K112" s="2">
        <v>200</v>
      </c>
      <c r="L112" t="s">
        <v>1</v>
      </c>
      <c r="N112" t="str">
        <f>IF(VLOOKUP(E112,Resources!A:E,5,FALSE)=0,"",VLOOKUP(E112,Resources!A:E,5,FALSE))</f>
        <v/>
      </c>
      <c r="O112" t="str">
        <f>IF(VLOOKUP(E112,Resources!A:K,6,FALSE)=0,"",VLOOKUP(E112,Resources!A:K,6,FALSE))</f>
        <v/>
      </c>
      <c r="P112" t="str">
        <f>IF(VLOOKUP(E112,Resources!A:K,6,FALSE)=0,"",VLOOKUP(E112,Resources!A:K,7,FALSE))</f>
        <v/>
      </c>
      <c r="Q112" t="str">
        <f>IF(VLOOKUP(E112,Resources!A:K,6,FALSE)=0,"",VLOOKUP(E112,Resources!A:K,8,FALSE))</f>
        <v/>
      </c>
      <c r="R112" t="str">
        <f>IF(VLOOKUP(E112,Resources!A:J,10,FALSE)=0,"",VLOOKUP(E112,Resources!A:J,10,FALSE))</f>
        <v/>
      </c>
    </row>
    <row r="113" spans="1:18" x14ac:dyDescent="0.2">
      <c r="A113" s="5" t="s">
        <v>732</v>
      </c>
      <c r="B113" s="1">
        <v>44459</v>
      </c>
      <c r="C113" s="1" t="s">
        <v>734</v>
      </c>
      <c r="D113">
        <v>112</v>
      </c>
      <c r="E113" t="s">
        <v>563</v>
      </c>
      <c r="F113" t="s">
        <v>563</v>
      </c>
      <c r="G113" t="s">
        <v>105</v>
      </c>
      <c r="H113" t="s">
        <v>27</v>
      </c>
      <c r="I113" t="s">
        <v>243</v>
      </c>
      <c r="J113" s="1">
        <v>44450</v>
      </c>
      <c r="K113" s="2">
        <v>1000</v>
      </c>
      <c r="L113" t="s">
        <v>1</v>
      </c>
      <c r="N113" t="str">
        <f>IF(VLOOKUP(E113,Resources!A:E,5,FALSE)=0,"",VLOOKUP(E113,Resources!A:E,5,FALSE))</f>
        <v>Y</v>
      </c>
      <c r="O113" t="str">
        <f>IF(VLOOKUP(E113,Resources!A:K,6,FALSE)=0,"",VLOOKUP(E113,Resources!A:K,6,FALSE))</f>
        <v>Y</v>
      </c>
      <c r="P113" t="str">
        <f>IF(VLOOKUP(E113,Resources!A:K,6,FALSE)=0,"",VLOOKUP(E113,Resources!A:K,7,FALSE))</f>
        <v>Former director and founder, EnCana Corporation. Trustee of the Fraser Institute</v>
      </c>
      <c r="Q113" t="str">
        <f>IF(VLOOKUP(E113,Resources!A:K,6,FALSE)=0,"",VLOOKUP(E113,Resources!A:K,8,FALSE))</f>
        <v>https://en.wikipedia.org/wiki/Gwyn_Morgan</v>
      </c>
      <c r="R113" t="str">
        <f>IF(VLOOKUP(E113,Resources!A:J,10,FALSE)=0,"",VLOOKUP(E113,Resources!A:J,10,FALSE))</f>
        <v>EnCanaa Corporation, Fraser Institute</v>
      </c>
    </row>
    <row r="114" spans="1:18" x14ac:dyDescent="0.2">
      <c r="A114" s="5" t="s">
        <v>732</v>
      </c>
      <c r="B114" s="1">
        <v>44459</v>
      </c>
      <c r="C114" s="1" t="s">
        <v>734</v>
      </c>
      <c r="D114">
        <v>113</v>
      </c>
      <c r="E114" t="s">
        <v>564</v>
      </c>
      <c r="F114" t="s">
        <v>564</v>
      </c>
      <c r="G114" t="s">
        <v>178</v>
      </c>
      <c r="H114" t="s">
        <v>8</v>
      </c>
      <c r="I114" t="s">
        <v>244</v>
      </c>
      <c r="J114" s="1">
        <v>44321</v>
      </c>
      <c r="K114" s="2">
        <v>200</v>
      </c>
      <c r="L114" t="s">
        <v>1</v>
      </c>
      <c r="N114" t="str">
        <f>IF(VLOOKUP(E114,Resources!A:E,5,FALSE)=0,"",VLOOKUP(E114,Resources!A:E,5,FALSE))</f>
        <v/>
      </c>
      <c r="O114" t="str">
        <f>IF(VLOOKUP(E114,Resources!A:K,6,FALSE)=0,"",VLOOKUP(E114,Resources!A:K,6,FALSE))</f>
        <v/>
      </c>
      <c r="P114" t="str">
        <f>IF(VLOOKUP(E114,Resources!A:K,6,FALSE)=0,"",VLOOKUP(E114,Resources!A:K,7,FALSE))</f>
        <v/>
      </c>
      <c r="Q114" t="str">
        <f>IF(VLOOKUP(E114,Resources!A:K,6,FALSE)=0,"",VLOOKUP(E114,Resources!A:K,8,FALSE))</f>
        <v/>
      </c>
      <c r="R114" t="str">
        <f>IF(VLOOKUP(E114,Resources!A:J,10,FALSE)=0,"",VLOOKUP(E114,Resources!A:J,10,FALSE))</f>
        <v/>
      </c>
    </row>
    <row r="115" spans="1:18" x14ac:dyDescent="0.2">
      <c r="A115" s="5" t="s">
        <v>732</v>
      </c>
      <c r="B115" s="1">
        <v>44459</v>
      </c>
      <c r="C115" s="1" t="s">
        <v>734</v>
      </c>
      <c r="D115">
        <v>114</v>
      </c>
      <c r="E115" t="s">
        <v>565</v>
      </c>
      <c r="F115" t="s">
        <v>565</v>
      </c>
      <c r="G115" t="s">
        <v>245</v>
      </c>
      <c r="H115" t="s">
        <v>8</v>
      </c>
      <c r="I115" t="s">
        <v>246</v>
      </c>
      <c r="J115" s="1">
        <v>44099</v>
      </c>
      <c r="K115" s="2">
        <v>400</v>
      </c>
      <c r="L115" t="s">
        <v>1</v>
      </c>
      <c r="N115" t="str">
        <f>IF(VLOOKUP(E115,Resources!A:E,5,FALSE)=0,"",VLOOKUP(E115,Resources!A:E,5,FALSE))</f>
        <v/>
      </c>
      <c r="O115" t="str">
        <f>IF(VLOOKUP(E115,Resources!A:K,6,FALSE)=0,"",VLOOKUP(E115,Resources!A:K,6,FALSE))</f>
        <v/>
      </c>
      <c r="P115" t="str">
        <f>IF(VLOOKUP(E115,Resources!A:K,6,FALSE)=0,"",VLOOKUP(E115,Resources!A:K,7,FALSE))</f>
        <v/>
      </c>
      <c r="Q115" t="str">
        <f>IF(VLOOKUP(E115,Resources!A:K,6,FALSE)=0,"",VLOOKUP(E115,Resources!A:K,8,FALSE))</f>
        <v/>
      </c>
      <c r="R115" t="str">
        <f>IF(VLOOKUP(E115,Resources!A:J,10,FALSE)=0,"",VLOOKUP(E115,Resources!A:J,10,FALSE))</f>
        <v/>
      </c>
    </row>
    <row r="116" spans="1:18" x14ac:dyDescent="0.2">
      <c r="A116" s="5" t="s">
        <v>732</v>
      </c>
      <c r="B116" s="1">
        <v>44459</v>
      </c>
      <c r="C116" s="1" t="s">
        <v>734</v>
      </c>
      <c r="D116">
        <v>115</v>
      </c>
      <c r="E116" t="s">
        <v>566</v>
      </c>
      <c r="F116" t="s">
        <v>566</v>
      </c>
      <c r="G116" t="s">
        <v>7</v>
      </c>
      <c r="H116" t="s">
        <v>8</v>
      </c>
      <c r="I116" t="s">
        <v>247</v>
      </c>
      <c r="J116" s="1">
        <v>44428</v>
      </c>
      <c r="K116" s="2">
        <v>200</v>
      </c>
      <c r="L116" t="s">
        <v>1</v>
      </c>
      <c r="N116" t="str">
        <f>IF(VLOOKUP(E116,Resources!A:E,5,FALSE)=0,"",VLOOKUP(E116,Resources!A:E,5,FALSE))</f>
        <v/>
      </c>
      <c r="O116" t="str">
        <f>IF(VLOOKUP(E116,Resources!A:K,6,FALSE)=0,"",VLOOKUP(E116,Resources!A:K,6,FALSE))</f>
        <v/>
      </c>
      <c r="P116" t="str">
        <f>IF(VLOOKUP(E116,Resources!A:K,6,FALSE)=0,"",VLOOKUP(E116,Resources!A:K,7,FALSE))</f>
        <v/>
      </c>
      <c r="Q116" t="str">
        <f>IF(VLOOKUP(E116,Resources!A:K,6,FALSE)=0,"",VLOOKUP(E116,Resources!A:K,8,FALSE))</f>
        <v/>
      </c>
      <c r="R116" t="str">
        <f>IF(VLOOKUP(E116,Resources!A:J,10,FALSE)=0,"",VLOOKUP(E116,Resources!A:J,10,FALSE))</f>
        <v/>
      </c>
    </row>
    <row r="117" spans="1:18" x14ac:dyDescent="0.2">
      <c r="A117" s="5" t="s">
        <v>732</v>
      </c>
      <c r="B117" s="1">
        <v>44459</v>
      </c>
      <c r="C117" s="1" t="s">
        <v>734</v>
      </c>
      <c r="D117">
        <v>116</v>
      </c>
      <c r="E117" t="s">
        <v>567</v>
      </c>
      <c r="F117" t="s">
        <v>567</v>
      </c>
      <c r="G117" t="s">
        <v>248</v>
      </c>
      <c r="H117" t="s">
        <v>17</v>
      </c>
      <c r="I117" t="s">
        <v>249</v>
      </c>
      <c r="J117" s="1">
        <v>44413</v>
      </c>
      <c r="K117" s="2">
        <v>200</v>
      </c>
      <c r="L117" t="s">
        <v>1</v>
      </c>
      <c r="N117" t="str">
        <f>IF(VLOOKUP(E117,Resources!A:E,5,FALSE)=0,"",VLOOKUP(E117,Resources!A:E,5,FALSE))</f>
        <v/>
      </c>
      <c r="O117" t="str">
        <f>IF(VLOOKUP(E117,Resources!A:K,6,FALSE)=0,"",VLOOKUP(E117,Resources!A:K,6,FALSE))</f>
        <v/>
      </c>
      <c r="P117" t="str">
        <f>IF(VLOOKUP(E117,Resources!A:K,6,FALSE)=0,"",VLOOKUP(E117,Resources!A:K,7,FALSE))</f>
        <v/>
      </c>
      <c r="Q117" t="str">
        <f>IF(VLOOKUP(E117,Resources!A:K,6,FALSE)=0,"",VLOOKUP(E117,Resources!A:K,8,FALSE))</f>
        <v/>
      </c>
      <c r="R117" t="str">
        <f>IF(VLOOKUP(E117,Resources!A:J,10,FALSE)=0,"",VLOOKUP(E117,Resources!A:J,10,FALSE))</f>
        <v/>
      </c>
    </row>
    <row r="118" spans="1:18" x14ac:dyDescent="0.2">
      <c r="A118" s="5" t="s">
        <v>732</v>
      </c>
      <c r="B118" s="1">
        <v>44459</v>
      </c>
      <c r="C118" s="1" t="s">
        <v>734</v>
      </c>
      <c r="D118">
        <v>117</v>
      </c>
      <c r="E118" t="s">
        <v>568</v>
      </c>
      <c r="F118" t="s">
        <v>568</v>
      </c>
      <c r="G118" t="s">
        <v>250</v>
      </c>
      <c r="H118" t="s">
        <v>251</v>
      </c>
      <c r="I118" t="s">
        <v>252</v>
      </c>
      <c r="J118" s="1">
        <v>44113</v>
      </c>
      <c r="K118" s="2">
        <v>200</v>
      </c>
      <c r="L118" t="s">
        <v>1</v>
      </c>
      <c r="N118" t="str">
        <f>IF(VLOOKUP(E118,Resources!A:E,5,FALSE)=0,"",VLOOKUP(E118,Resources!A:E,5,FALSE))</f>
        <v/>
      </c>
      <c r="O118" t="str">
        <f>IF(VLOOKUP(E118,Resources!A:K,6,FALSE)=0,"",VLOOKUP(E118,Resources!A:K,6,FALSE))</f>
        <v/>
      </c>
      <c r="P118" t="str">
        <f>IF(VLOOKUP(E118,Resources!A:K,6,FALSE)=0,"",VLOOKUP(E118,Resources!A:K,7,FALSE))</f>
        <v/>
      </c>
      <c r="Q118" t="str">
        <f>IF(VLOOKUP(E118,Resources!A:K,6,FALSE)=0,"",VLOOKUP(E118,Resources!A:K,8,FALSE))</f>
        <v/>
      </c>
      <c r="R118" t="str">
        <f>IF(VLOOKUP(E118,Resources!A:J,10,FALSE)=0,"",VLOOKUP(E118,Resources!A:J,10,FALSE))</f>
        <v/>
      </c>
    </row>
    <row r="119" spans="1:18" x14ac:dyDescent="0.2">
      <c r="A119" s="5" t="s">
        <v>732</v>
      </c>
      <c r="B119" s="1">
        <v>44459</v>
      </c>
      <c r="C119" s="1" t="s">
        <v>734</v>
      </c>
      <c r="D119">
        <v>118</v>
      </c>
      <c r="E119" t="s">
        <v>569</v>
      </c>
      <c r="F119" t="s">
        <v>569</v>
      </c>
      <c r="G119" t="s">
        <v>113</v>
      </c>
      <c r="H119" t="s">
        <v>27</v>
      </c>
      <c r="I119" t="s">
        <v>253</v>
      </c>
      <c r="J119" s="1">
        <v>44435</v>
      </c>
      <c r="K119" s="2">
        <v>200</v>
      </c>
      <c r="L119" t="s">
        <v>1</v>
      </c>
      <c r="N119" t="str">
        <f>IF(VLOOKUP(E119,Resources!A:E,5,FALSE)=0,"",VLOOKUP(E119,Resources!A:E,5,FALSE))</f>
        <v/>
      </c>
      <c r="O119" t="str">
        <f>IF(VLOOKUP(E119,Resources!A:K,6,FALSE)=0,"",VLOOKUP(E119,Resources!A:K,6,FALSE))</f>
        <v/>
      </c>
      <c r="P119" t="str">
        <f>IF(VLOOKUP(E119,Resources!A:K,6,FALSE)=0,"",VLOOKUP(E119,Resources!A:K,7,FALSE))</f>
        <v/>
      </c>
      <c r="Q119" t="str">
        <f>IF(VLOOKUP(E119,Resources!A:K,6,FALSE)=0,"",VLOOKUP(E119,Resources!A:K,8,FALSE))</f>
        <v/>
      </c>
      <c r="R119" t="str">
        <f>IF(VLOOKUP(E119,Resources!A:J,10,FALSE)=0,"",VLOOKUP(E119,Resources!A:J,10,FALSE))</f>
        <v/>
      </c>
    </row>
    <row r="120" spans="1:18" x14ac:dyDescent="0.2">
      <c r="A120" s="5" t="s">
        <v>732</v>
      </c>
      <c r="B120" s="1">
        <v>44459</v>
      </c>
      <c r="C120" s="1" t="s">
        <v>734</v>
      </c>
      <c r="D120">
        <v>119</v>
      </c>
      <c r="E120" t="s">
        <v>570</v>
      </c>
      <c r="F120" t="s">
        <v>570</v>
      </c>
      <c r="G120" t="s">
        <v>16</v>
      </c>
      <c r="H120" t="s">
        <v>17</v>
      </c>
      <c r="I120" t="s">
        <v>254</v>
      </c>
      <c r="J120" s="1">
        <v>44102</v>
      </c>
      <c r="K120" s="2">
        <v>500</v>
      </c>
      <c r="L120" t="s">
        <v>1</v>
      </c>
      <c r="N120" t="str">
        <f>IF(VLOOKUP(E120,Resources!A:E,5,FALSE)=0,"",VLOOKUP(E120,Resources!A:E,5,FALSE))</f>
        <v/>
      </c>
      <c r="O120" t="str">
        <f>IF(VLOOKUP(E120,Resources!A:K,6,FALSE)=0,"",VLOOKUP(E120,Resources!A:K,6,FALSE))</f>
        <v/>
      </c>
      <c r="P120" t="str">
        <f>IF(VLOOKUP(E120,Resources!A:K,6,FALSE)=0,"",VLOOKUP(E120,Resources!A:K,7,FALSE))</f>
        <v/>
      </c>
      <c r="Q120" t="str">
        <f>IF(VLOOKUP(E120,Resources!A:K,6,FALSE)=0,"",VLOOKUP(E120,Resources!A:K,8,FALSE))</f>
        <v/>
      </c>
      <c r="R120" t="str">
        <f>IF(VLOOKUP(E120,Resources!A:J,10,FALSE)=0,"",VLOOKUP(E120,Resources!A:J,10,FALSE))</f>
        <v/>
      </c>
    </row>
    <row r="121" spans="1:18" x14ac:dyDescent="0.2">
      <c r="A121" s="5" t="s">
        <v>732</v>
      </c>
      <c r="B121" s="1">
        <v>44459</v>
      </c>
      <c r="C121" s="1" t="s">
        <v>734</v>
      </c>
      <c r="D121">
        <v>120</v>
      </c>
      <c r="E121" t="s">
        <v>571</v>
      </c>
      <c r="F121" t="s">
        <v>571</v>
      </c>
      <c r="G121" t="s">
        <v>19</v>
      </c>
      <c r="H121" t="s">
        <v>8</v>
      </c>
      <c r="I121" t="s">
        <v>255</v>
      </c>
      <c r="J121" s="1">
        <v>44321</v>
      </c>
      <c r="K121" s="2">
        <v>200</v>
      </c>
      <c r="L121" t="s">
        <v>1</v>
      </c>
      <c r="N121" t="str">
        <f>IF(VLOOKUP(E121,Resources!A:E,5,FALSE)=0,"",VLOOKUP(E121,Resources!A:E,5,FALSE))</f>
        <v/>
      </c>
      <c r="O121" t="str">
        <f>IF(VLOOKUP(E121,Resources!A:K,6,FALSE)=0,"",VLOOKUP(E121,Resources!A:K,6,FALSE))</f>
        <v>Y</v>
      </c>
      <c r="P121" t="str">
        <f>IF(VLOOKUP(E121,Resources!A:K,6,FALSE)=0,"",VLOOKUP(E121,Resources!A:K,7,FALSE))</f>
        <v>Allergist / Immunologist</v>
      </c>
      <c r="Q121" t="str">
        <f>IF(VLOOKUP(E121,Resources!A:K,6,FALSE)=0,"",VLOOKUP(E121,Resources!A:K,8,FALSE))</f>
        <v>https://www.healthdoc.ca/listing/dr-milos-krajny-allergist-immunologist-north-york-on</v>
      </c>
      <c r="R121" t="str">
        <f>IF(VLOOKUP(E121,Resources!A:J,10,FALSE)=0,"",VLOOKUP(E121,Resources!A:J,10,FALSE))</f>
        <v/>
      </c>
    </row>
    <row r="122" spans="1:18" x14ac:dyDescent="0.2">
      <c r="A122" s="5" t="s">
        <v>732</v>
      </c>
      <c r="B122" s="1">
        <v>44459</v>
      </c>
      <c r="C122" s="1" t="s">
        <v>734</v>
      </c>
      <c r="D122">
        <v>121</v>
      </c>
      <c r="E122" t="s">
        <v>572</v>
      </c>
      <c r="F122" t="s">
        <v>572</v>
      </c>
      <c r="G122" t="s">
        <v>256</v>
      </c>
      <c r="H122" t="s">
        <v>8</v>
      </c>
      <c r="I122" t="s">
        <v>257</v>
      </c>
      <c r="J122" s="1">
        <v>44435</v>
      </c>
      <c r="K122" s="2">
        <v>200</v>
      </c>
      <c r="L122" t="s">
        <v>1</v>
      </c>
      <c r="N122" t="str">
        <f>IF(VLOOKUP(E122,Resources!A:E,5,FALSE)=0,"",VLOOKUP(E122,Resources!A:E,5,FALSE))</f>
        <v/>
      </c>
      <c r="O122" t="str">
        <f>IF(VLOOKUP(E122,Resources!A:K,6,FALSE)=0,"",VLOOKUP(E122,Resources!A:K,6,FALSE))</f>
        <v/>
      </c>
      <c r="P122" t="str">
        <f>IF(VLOOKUP(E122,Resources!A:K,6,FALSE)=0,"",VLOOKUP(E122,Resources!A:K,7,FALSE))</f>
        <v/>
      </c>
      <c r="Q122" t="str">
        <f>IF(VLOOKUP(E122,Resources!A:K,6,FALSE)=0,"",VLOOKUP(E122,Resources!A:K,8,FALSE))</f>
        <v/>
      </c>
      <c r="R122" t="str">
        <f>IF(VLOOKUP(E122,Resources!A:J,10,FALSE)=0,"",VLOOKUP(E122,Resources!A:J,10,FALSE))</f>
        <v/>
      </c>
    </row>
    <row r="123" spans="1:18" x14ac:dyDescent="0.2">
      <c r="A123" s="5" t="s">
        <v>732</v>
      </c>
      <c r="B123" s="1">
        <v>44459</v>
      </c>
      <c r="C123" s="1" t="s">
        <v>734</v>
      </c>
      <c r="D123">
        <v>122</v>
      </c>
      <c r="E123" t="s">
        <v>573</v>
      </c>
      <c r="F123" t="s">
        <v>573</v>
      </c>
      <c r="G123" t="s">
        <v>113</v>
      </c>
      <c r="H123" t="s">
        <v>27</v>
      </c>
      <c r="I123" t="s">
        <v>258</v>
      </c>
      <c r="J123" s="1">
        <v>44237</v>
      </c>
      <c r="K123" s="2">
        <v>275</v>
      </c>
      <c r="L123" t="s">
        <v>1</v>
      </c>
      <c r="N123" t="str">
        <f>IF(VLOOKUP(E123,Resources!A:E,5,FALSE)=0,"",VLOOKUP(E123,Resources!A:E,5,FALSE))</f>
        <v/>
      </c>
      <c r="O123" t="str">
        <f>IF(VLOOKUP(E123,Resources!A:K,6,FALSE)=0,"",VLOOKUP(E123,Resources!A:K,6,FALSE))</f>
        <v/>
      </c>
      <c r="P123" t="str">
        <f>IF(VLOOKUP(E123,Resources!A:K,6,FALSE)=0,"",VLOOKUP(E123,Resources!A:K,7,FALSE))</f>
        <v/>
      </c>
      <c r="Q123" t="str">
        <f>IF(VLOOKUP(E123,Resources!A:K,6,FALSE)=0,"",VLOOKUP(E123,Resources!A:K,8,FALSE))</f>
        <v/>
      </c>
      <c r="R123" t="str">
        <f>IF(VLOOKUP(E123,Resources!A:J,10,FALSE)=0,"",VLOOKUP(E123,Resources!A:J,10,FALSE))</f>
        <v/>
      </c>
    </row>
    <row r="124" spans="1:18" x14ac:dyDescent="0.2">
      <c r="A124" s="5" t="s">
        <v>732</v>
      </c>
      <c r="B124" s="1">
        <v>44459</v>
      </c>
      <c r="C124" s="1" t="s">
        <v>734</v>
      </c>
      <c r="D124">
        <v>123</v>
      </c>
      <c r="E124" t="s">
        <v>574</v>
      </c>
      <c r="F124" t="s">
        <v>574</v>
      </c>
      <c r="G124" t="s">
        <v>259</v>
      </c>
      <c r="H124" t="s">
        <v>17</v>
      </c>
      <c r="I124" t="s">
        <v>260</v>
      </c>
      <c r="J124" s="1">
        <v>44237</v>
      </c>
      <c r="K124" s="2">
        <v>200</v>
      </c>
      <c r="L124" t="s">
        <v>1</v>
      </c>
      <c r="N124" t="str">
        <f>IF(VLOOKUP(E124,Resources!A:E,5,FALSE)=0,"",VLOOKUP(E124,Resources!A:E,5,FALSE))</f>
        <v/>
      </c>
      <c r="O124" t="str">
        <f>IF(VLOOKUP(E124,Resources!A:K,6,FALSE)=0,"",VLOOKUP(E124,Resources!A:K,6,FALSE))</f>
        <v/>
      </c>
      <c r="P124" t="str">
        <f>IF(VLOOKUP(E124,Resources!A:K,6,FALSE)=0,"",VLOOKUP(E124,Resources!A:K,7,FALSE))</f>
        <v/>
      </c>
      <c r="Q124" t="str">
        <f>IF(VLOOKUP(E124,Resources!A:K,6,FALSE)=0,"",VLOOKUP(E124,Resources!A:K,8,FALSE))</f>
        <v/>
      </c>
      <c r="R124" t="str">
        <f>IF(VLOOKUP(E124,Resources!A:J,10,FALSE)=0,"",VLOOKUP(E124,Resources!A:J,10,FALSE))</f>
        <v/>
      </c>
    </row>
    <row r="125" spans="1:18" x14ac:dyDescent="0.2">
      <c r="A125" s="5" t="s">
        <v>732</v>
      </c>
      <c r="B125" s="1">
        <v>44459</v>
      </c>
      <c r="C125" s="1" t="s">
        <v>734</v>
      </c>
      <c r="D125">
        <v>124</v>
      </c>
      <c r="E125" t="s">
        <v>575</v>
      </c>
      <c r="F125" t="s">
        <v>575</v>
      </c>
      <c r="G125" t="s">
        <v>261</v>
      </c>
      <c r="H125" t="s">
        <v>8</v>
      </c>
      <c r="I125" t="s">
        <v>262</v>
      </c>
      <c r="J125" s="1">
        <v>44321</v>
      </c>
      <c r="K125" s="2">
        <v>200</v>
      </c>
      <c r="L125" t="s">
        <v>1</v>
      </c>
      <c r="N125" t="str">
        <f>IF(VLOOKUP(E125,Resources!A:E,5,FALSE)=0,"",VLOOKUP(E125,Resources!A:E,5,FALSE))</f>
        <v/>
      </c>
      <c r="O125" t="str">
        <f>IF(VLOOKUP(E125,Resources!A:K,6,FALSE)=0,"",VLOOKUP(E125,Resources!A:K,6,FALSE))</f>
        <v/>
      </c>
      <c r="P125" t="str">
        <f>IF(VLOOKUP(E125,Resources!A:K,6,FALSE)=0,"",VLOOKUP(E125,Resources!A:K,7,FALSE))</f>
        <v/>
      </c>
      <c r="Q125" t="str">
        <f>IF(VLOOKUP(E125,Resources!A:K,6,FALSE)=0,"",VLOOKUP(E125,Resources!A:K,8,FALSE))</f>
        <v/>
      </c>
      <c r="R125" t="str">
        <f>IF(VLOOKUP(E125,Resources!A:J,10,FALSE)=0,"",VLOOKUP(E125,Resources!A:J,10,FALSE))</f>
        <v/>
      </c>
    </row>
    <row r="126" spans="1:18" x14ac:dyDescent="0.2">
      <c r="A126" s="5" t="s">
        <v>732</v>
      </c>
      <c r="B126" s="1">
        <v>44459</v>
      </c>
      <c r="C126" s="1" t="s">
        <v>734</v>
      </c>
      <c r="D126">
        <v>125</v>
      </c>
      <c r="E126" t="s">
        <v>576</v>
      </c>
      <c r="F126" t="s">
        <v>576</v>
      </c>
      <c r="G126" t="s">
        <v>263</v>
      </c>
      <c r="H126" t="s">
        <v>17</v>
      </c>
      <c r="I126" t="s">
        <v>264</v>
      </c>
      <c r="J126" s="1">
        <v>44407</v>
      </c>
      <c r="K126" s="2">
        <v>200</v>
      </c>
      <c r="L126" t="s">
        <v>1</v>
      </c>
      <c r="N126" t="str">
        <f>IF(VLOOKUP(E126,Resources!A:E,5,FALSE)=0,"",VLOOKUP(E126,Resources!A:E,5,FALSE))</f>
        <v/>
      </c>
      <c r="O126" t="str">
        <f>IF(VLOOKUP(E126,Resources!A:K,6,FALSE)=0,"",VLOOKUP(E126,Resources!A:K,6,FALSE))</f>
        <v/>
      </c>
      <c r="P126" t="str">
        <f>IF(VLOOKUP(E126,Resources!A:K,6,FALSE)=0,"",VLOOKUP(E126,Resources!A:K,7,FALSE))</f>
        <v/>
      </c>
      <c r="Q126" t="str">
        <f>IF(VLOOKUP(E126,Resources!A:K,6,FALSE)=0,"",VLOOKUP(E126,Resources!A:K,8,FALSE))</f>
        <v/>
      </c>
      <c r="R126" t="str">
        <f>IF(VLOOKUP(E126,Resources!A:J,10,FALSE)=0,"",VLOOKUP(E126,Resources!A:J,10,FALSE))</f>
        <v/>
      </c>
    </row>
    <row r="127" spans="1:18" x14ac:dyDescent="0.2">
      <c r="A127" s="5" t="s">
        <v>732</v>
      </c>
      <c r="B127" s="1">
        <v>44459</v>
      </c>
      <c r="C127" s="1" t="s">
        <v>734</v>
      </c>
      <c r="D127">
        <v>126</v>
      </c>
      <c r="E127" t="s">
        <v>577</v>
      </c>
      <c r="F127" t="s">
        <v>577</v>
      </c>
      <c r="G127" t="s">
        <v>90</v>
      </c>
      <c r="H127" t="s">
        <v>27</v>
      </c>
      <c r="I127" t="s">
        <v>265</v>
      </c>
      <c r="J127" s="1">
        <v>43777</v>
      </c>
      <c r="K127" s="2">
        <v>200</v>
      </c>
      <c r="L127" t="s">
        <v>1</v>
      </c>
      <c r="N127" t="str">
        <f>IF(VLOOKUP(E127,Resources!A:E,5,FALSE)=0,"",VLOOKUP(E127,Resources!A:E,5,FALSE))</f>
        <v/>
      </c>
      <c r="O127" t="str">
        <f>IF(VLOOKUP(E127,Resources!A:K,6,FALSE)=0,"",VLOOKUP(E127,Resources!A:K,6,FALSE))</f>
        <v/>
      </c>
      <c r="P127" t="str">
        <f>IF(VLOOKUP(E127,Resources!A:K,6,FALSE)=0,"",VLOOKUP(E127,Resources!A:K,7,FALSE))</f>
        <v/>
      </c>
      <c r="Q127" t="str">
        <f>IF(VLOOKUP(E127,Resources!A:K,6,FALSE)=0,"",VLOOKUP(E127,Resources!A:K,8,FALSE))</f>
        <v/>
      </c>
      <c r="R127" t="str">
        <f>IF(VLOOKUP(E127,Resources!A:J,10,FALSE)=0,"",VLOOKUP(E127,Resources!A:J,10,FALSE))</f>
        <v/>
      </c>
    </row>
    <row r="128" spans="1:18" x14ac:dyDescent="0.2">
      <c r="A128" s="5" t="s">
        <v>732</v>
      </c>
      <c r="B128" s="1">
        <v>44459</v>
      </c>
      <c r="C128" s="1" t="s">
        <v>734</v>
      </c>
      <c r="D128">
        <v>127</v>
      </c>
      <c r="E128" t="s">
        <v>578</v>
      </c>
      <c r="F128" t="s">
        <v>578</v>
      </c>
      <c r="G128" t="s">
        <v>266</v>
      </c>
      <c r="H128" t="s">
        <v>8</v>
      </c>
      <c r="I128" t="s">
        <v>267</v>
      </c>
      <c r="J128" s="1">
        <v>43761</v>
      </c>
      <c r="K128" s="2">
        <v>200</v>
      </c>
      <c r="L128" t="s">
        <v>1</v>
      </c>
      <c r="N128" t="str">
        <f>IF(VLOOKUP(E128,Resources!A:E,5,FALSE)=0,"",VLOOKUP(E128,Resources!A:E,5,FALSE))</f>
        <v/>
      </c>
      <c r="O128" t="str">
        <f>IF(VLOOKUP(E128,Resources!A:K,6,FALSE)=0,"",VLOOKUP(E128,Resources!A:K,6,FALSE))</f>
        <v>Y</v>
      </c>
      <c r="P128" t="str">
        <f>IF(VLOOKUP(E128,Resources!A:K,6,FALSE)=0,"",VLOOKUP(E128,Resources!A:K,7,FALSE))</f>
        <v>Retired, Thiessen Orchards</v>
      </c>
      <c r="Q128" t="str">
        <f>IF(VLOOKUP(E128,Resources!A:K,6,FALSE)=0,"",VLOOKUP(E128,Resources!A:K,8,FALSE))</f>
        <v>https://www.linkedin.com/in/peter-thiessen-02540b43/</v>
      </c>
      <c r="R128" t="str">
        <f>IF(VLOOKUP(E128,Resources!A:J,10,FALSE)=0,"",VLOOKUP(E128,Resources!A:J,10,FALSE))</f>
        <v>Thiessen Orchards</v>
      </c>
    </row>
    <row r="129" spans="1:18" x14ac:dyDescent="0.2">
      <c r="A129" s="5" t="s">
        <v>732</v>
      </c>
      <c r="B129" s="1">
        <v>44459</v>
      </c>
      <c r="C129" s="1" t="s">
        <v>734</v>
      </c>
      <c r="D129">
        <v>128</v>
      </c>
      <c r="E129" t="s">
        <v>579</v>
      </c>
      <c r="F129" t="s">
        <v>579</v>
      </c>
      <c r="G129" t="s">
        <v>268</v>
      </c>
      <c r="H129" t="s">
        <v>8</v>
      </c>
      <c r="I129" t="s">
        <v>269</v>
      </c>
      <c r="J129" s="1">
        <v>44194</v>
      </c>
      <c r="K129" s="2">
        <v>200</v>
      </c>
      <c r="L129" t="s">
        <v>1</v>
      </c>
      <c r="N129" t="str">
        <f>IF(VLOOKUP(E129,Resources!A:E,5,FALSE)=0,"",VLOOKUP(E129,Resources!A:E,5,FALSE))</f>
        <v/>
      </c>
      <c r="O129" t="str">
        <f>IF(VLOOKUP(E129,Resources!A:K,6,FALSE)=0,"",VLOOKUP(E129,Resources!A:K,6,FALSE))</f>
        <v/>
      </c>
      <c r="P129" t="str">
        <f>IF(VLOOKUP(E129,Resources!A:K,6,FALSE)=0,"",VLOOKUP(E129,Resources!A:K,7,FALSE))</f>
        <v/>
      </c>
      <c r="Q129" t="str">
        <f>IF(VLOOKUP(E129,Resources!A:K,6,FALSE)=0,"",VLOOKUP(E129,Resources!A:K,8,FALSE))</f>
        <v/>
      </c>
      <c r="R129" t="str">
        <f>IF(VLOOKUP(E129,Resources!A:J,10,FALSE)=0,"",VLOOKUP(E129,Resources!A:J,10,FALSE))</f>
        <v/>
      </c>
    </row>
    <row r="130" spans="1:18" x14ac:dyDescent="0.2">
      <c r="A130" s="5" t="s">
        <v>732</v>
      </c>
      <c r="B130" s="1">
        <v>44459</v>
      </c>
      <c r="C130" s="1" t="s">
        <v>734</v>
      </c>
      <c r="D130">
        <v>129</v>
      </c>
      <c r="E130" t="s">
        <v>580</v>
      </c>
      <c r="F130" t="s">
        <v>580</v>
      </c>
      <c r="G130" t="s">
        <v>270</v>
      </c>
      <c r="H130" t="s">
        <v>27</v>
      </c>
      <c r="I130" t="s">
        <v>271</v>
      </c>
      <c r="J130" s="1">
        <v>44329</v>
      </c>
      <c r="K130" s="2">
        <v>200</v>
      </c>
      <c r="L130" t="s">
        <v>1</v>
      </c>
      <c r="N130" t="str">
        <f>IF(VLOOKUP(E130,Resources!A:E,5,FALSE)=0,"",VLOOKUP(E130,Resources!A:E,5,FALSE))</f>
        <v/>
      </c>
      <c r="O130" t="str">
        <f>IF(VLOOKUP(E130,Resources!A:K,6,FALSE)=0,"",VLOOKUP(E130,Resources!A:K,6,FALSE))</f>
        <v/>
      </c>
      <c r="P130" t="str">
        <f>IF(VLOOKUP(E130,Resources!A:K,6,FALSE)=0,"",VLOOKUP(E130,Resources!A:K,7,FALSE))</f>
        <v/>
      </c>
      <c r="Q130" t="str">
        <f>IF(VLOOKUP(E130,Resources!A:K,6,FALSE)=0,"",VLOOKUP(E130,Resources!A:K,8,FALSE))</f>
        <v/>
      </c>
      <c r="R130" t="str">
        <f>IF(VLOOKUP(E130,Resources!A:J,10,FALSE)=0,"",VLOOKUP(E130,Resources!A:J,10,FALSE))</f>
        <v>The Friesen Group</v>
      </c>
    </row>
    <row r="131" spans="1:18" x14ac:dyDescent="0.2">
      <c r="A131" s="5" t="s">
        <v>732</v>
      </c>
      <c r="B131" s="1">
        <v>44459</v>
      </c>
      <c r="C131" s="1" t="s">
        <v>734</v>
      </c>
      <c r="D131">
        <v>130</v>
      </c>
      <c r="E131" t="s">
        <v>581</v>
      </c>
      <c r="F131" t="s">
        <v>581</v>
      </c>
      <c r="G131" t="s">
        <v>272</v>
      </c>
      <c r="H131" t="s">
        <v>8</v>
      </c>
      <c r="I131" t="s">
        <v>273</v>
      </c>
      <c r="J131" s="1">
        <v>44105</v>
      </c>
      <c r="K131" s="2">
        <v>200</v>
      </c>
      <c r="L131" t="s">
        <v>1</v>
      </c>
      <c r="N131" t="str">
        <f>IF(VLOOKUP(E131,Resources!A:E,5,FALSE)=0,"",VLOOKUP(E131,Resources!A:E,5,FALSE))</f>
        <v/>
      </c>
      <c r="O131" t="str">
        <f>IF(VLOOKUP(E131,Resources!A:K,6,FALSE)=0,"",VLOOKUP(E131,Resources!A:K,6,FALSE))</f>
        <v/>
      </c>
      <c r="P131" t="str">
        <f>IF(VLOOKUP(E131,Resources!A:K,6,FALSE)=0,"",VLOOKUP(E131,Resources!A:K,7,FALSE))</f>
        <v/>
      </c>
      <c r="Q131" t="str">
        <f>IF(VLOOKUP(E131,Resources!A:K,6,FALSE)=0,"",VLOOKUP(E131,Resources!A:K,8,FALSE))</f>
        <v/>
      </c>
      <c r="R131" t="str">
        <f>IF(VLOOKUP(E131,Resources!A:J,10,FALSE)=0,"",VLOOKUP(E131,Resources!A:J,10,FALSE))</f>
        <v/>
      </c>
    </row>
    <row r="132" spans="1:18" x14ac:dyDescent="0.2">
      <c r="A132" s="5" t="s">
        <v>732</v>
      </c>
      <c r="B132" s="1">
        <v>44459</v>
      </c>
      <c r="C132" s="1" t="s">
        <v>734</v>
      </c>
      <c r="D132">
        <v>131</v>
      </c>
      <c r="E132" t="s">
        <v>582</v>
      </c>
      <c r="F132" t="s">
        <v>582</v>
      </c>
      <c r="G132" t="s">
        <v>16</v>
      </c>
      <c r="H132" t="s">
        <v>17</v>
      </c>
      <c r="I132" t="s">
        <v>274</v>
      </c>
      <c r="J132" s="1">
        <v>44453</v>
      </c>
      <c r="K132" s="2">
        <v>500</v>
      </c>
      <c r="L132" t="s">
        <v>1</v>
      </c>
      <c r="N132" t="str">
        <f>IF(VLOOKUP(E132,Resources!A:E,5,FALSE)=0,"",VLOOKUP(E132,Resources!A:E,5,FALSE))</f>
        <v>Y</v>
      </c>
      <c r="O132" t="str">
        <f>IF(VLOOKUP(E132,Resources!A:K,6,FALSE)=0,"",VLOOKUP(E132,Resources!A:K,6,FALSE))</f>
        <v>Y</v>
      </c>
      <c r="P132" t="str">
        <f>IF(VLOOKUP(E132,Resources!A:K,6,FALSE)=0,"",VLOOKUP(E132,Resources!A:K,7,FALSE))</f>
        <v>Senior Strategy Advisor, Prairie Sky strategy. Chair of Russel Metals Inc (RUS-T) and Desjardins-owned Zag Bank. Former chair of the Canada West Foundation</v>
      </c>
      <c r="Q132" t="str">
        <f>IF(VLOOKUP(E132,Resources!A:K,6,FALSE)=0,"",VLOOKUP(E132,Resources!A:K,8,FALSE))</f>
        <v>https://prairieskystrategy.ca/jim-dinning/ ; https://www.linkedin.com/in/jim-dinning-631120/details/experience/</v>
      </c>
      <c r="R132" t="str">
        <f>IF(VLOOKUP(E132,Resources!A:J,10,FALSE)=0,"",VLOOKUP(E132,Resources!A:J,10,FALSE))</f>
        <v>Prairie Sky Strategy, Russel Metals Inc, Zag Bank, Western Investment Company, Canada West Foundation, Parkland Fuel Corp</v>
      </c>
    </row>
    <row r="133" spans="1:18" x14ac:dyDescent="0.2">
      <c r="A133" s="5" t="s">
        <v>732</v>
      </c>
      <c r="B133" s="1">
        <v>44459</v>
      </c>
      <c r="C133" s="1" t="s">
        <v>734</v>
      </c>
      <c r="D133">
        <v>132</v>
      </c>
      <c r="E133" t="s">
        <v>583</v>
      </c>
      <c r="F133" t="s">
        <v>583</v>
      </c>
      <c r="G133" t="s">
        <v>181</v>
      </c>
      <c r="H133" t="s">
        <v>8</v>
      </c>
      <c r="I133" t="s">
        <v>275</v>
      </c>
      <c r="J133" s="1">
        <v>44321</v>
      </c>
      <c r="K133" s="2">
        <v>200</v>
      </c>
      <c r="L133" t="s">
        <v>1</v>
      </c>
      <c r="N133" t="str">
        <f>IF(VLOOKUP(E133,Resources!A:E,5,FALSE)=0,"",VLOOKUP(E133,Resources!A:E,5,FALSE))</f>
        <v/>
      </c>
      <c r="O133" t="str">
        <f>IF(VLOOKUP(E133,Resources!A:K,6,FALSE)=0,"",VLOOKUP(E133,Resources!A:K,6,FALSE))</f>
        <v/>
      </c>
      <c r="P133" t="str">
        <f>IF(VLOOKUP(E133,Resources!A:K,6,FALSE)=0,"",VLOOKUP(E133,Resources!A:K,7,FALSE))</f>
        <v/>
      </c>
      <c r="Q133" t="str">
        <f>IF(VLOOKUP(E133,Resources!A:K,6,FALSE)=0,"",VLOOKUP(E133,Resources!A:K,8,FALSE))</f>
        <v/>
      </c>
      <c r="R133" t="str">
        <f>IF(VLOOKUP(E133,Resources!A:J,10,FALSE)=0,"",VLOOKUP(E133,Resources!A:J,10,FALSE))</f>
        <v/>
      </c>
    </row>
    <row r="134" spans="1:18" x14ac:dyDescent="0.2">
      <c r="A134" s="5" t="s">
        <v>732</v>
      </c>
      <c r="B134" s="1">
        <v>44459</v>
      </c>
      <c r="C134" s="1" t="s">
        <v>734</v>
      </c>
      <c r="D134">
        <v>133</v>
      </c>
      <c r="E134" t="s">
        <v>584</v>
      </c>
      <c r="F134" t="s">
        <v>584</v>
      </c>
      <c r="G134" t="s">
        <v>276</v>
      </c>
      <c r="H134" t="s">
        <v>27</v>
      </c>
      <c r="I134" t="s">
        <v>277</v>
      </c>
      <c r="J134" s="1">
        <v>43794</v>
      </c>
      <c r="K134" s="2">
        <v>400</v>
      </c>
      <c r="L134" t="s">
        <v>1</v>
      </c>
      <c r="N134" t="str">
        <f>IF(VLOOKUP(E134,Resources!A:E,5,FALSE)=0,"",VLOOKUP(E134,Resources!A:E,5,FALSE))</f>
        <v/>
      </c>
      <c r="O134" t="str">
        <f>IF(VLOOKUP(E134,Resources!A:K,6,FALSE)=0,"",VLOOKUP(E134,Resources!A:K,6,FALSE))</f>
        <v/>
      </c>
      <c r="P134" t="str">
        <f>IF(VLOOKUP(E134,Resources!A:K,6,FALSE)=0,"",VLOOKUP(E134,Resources!A:K,7,FALSE))</f>
        <v/>
      </c>
      <c r="Q134" t="str">
        <f>IF(VLOOKUP(E134,Resources!A:K,6,FALSE)=0,"",VLOOKUP(E134,Resources!A:K,8,FALSE))</f>
        <v/>
      </c>
      <c r="R134" t="str">
        <f>IF(VLOOKUP(E134,Resources!A:J,10,FALSE)=0,"",VLOOKUP(E134,Resources!A:J,10,FALSE))</f>
        <v/>
      </c>
    </row>
    <row r="135" spans="1:18" x14ac:dyDescent="0.2">
      <c r="A135" s="5" t="s">
        <v>732</v>
      </c>
      <c r="B135" s="1">
        <v>44459</v>
      </c>
      <c r="C135" s="1" t="s">
        <v>734</v>
      </c>
      <c r="D135">
        <v>134</v>
      </c>
      <c r="E135" t="s">
        <v>585</v>
      </c>
      <c r="F135" t="s">
        <v>585</v>
      </c>
      <c r="G135" t="s">
        <v>278</v>
      </c>
      <c r="H135" t="s">
        <v>70</v>
      </c>
      <c r="I135" t="s">
        <v>279</v>
      </c>
      <c r="J135" s="1">
        <v>44329</v>
      </c>
      <c r="K135" s="2">
        <v>200</v>
      </c>
      <c r="L135" t="s">
        <v>1</v>
      </c>
      <c r="N135" t="str">
        <f>IF(VLOOKUP(E135,Resources!A:E,5,FALSE)=0,"",VLOOKUP(E135,Resources!A:E,5,FALSE))</f>
        <v/>
      </c>
      <c r="O135" t="str">
        <f>IF(VLOOKUP(E135,Resources!A:K,6,FALSE)=0,"",VLOOKUP(E135,Resources!A:K,6,FALSE))</f>
        <v/>
      </c>
      <c r="P135" t="str">
        <f>IF(VLOOKUP(E135,Resources!A:K,6,FALSE)=0,"",VLOOKUP(E135,Resources!A:K,7,FALSE))</f>
        <v/>
      </c>
      <c r="Q135" t="str">
        <f>IF(VLOOKUP(E135,Resources!A:K,6,FALSE)=0,"",VLOOKUP(E135,Resources!A:K,8,FALSE))</f>
        <v/>
      </c>
      <c r="R135" t="str">
        <f>IF(VLOOKUP(E135,Resources!A:J,10,FALSE)=0,"",VLOOKUP(E135,Resources!A:J,10,FALSE))</f>
        <v>Grace Lutheran Church</v>
      </c>
    </row>
    <row r="136" spans="1:18" x14ac:dyDescent="0.2">
      <c r="A136" s="5" t="s">
        <v>732</v>
      </c>
      <c r="B136" s="1">
        <v>44459</v>
      </c>
      <c r="C136" s="1" t="s">
        <v>734</v>
      </c>
      <c r="D136">
        <v>135</v>
      </c>
      <c r="E136" t="s">
        <v>586</v>
      </c>
      <c r="F136" t="s">
        <v>586</v>
      </c>
      <c r="G136" t="s">
        <v>105</v>
      </c>
      <c r="H136" t="s">
        <v>27</v>
      </c>
      <c r="I136" t="s">
        <v>280</v>
      </c>
      <c r="J136" s="1">
        <v>44161</v>
      </c>
      <c r="K136" s="2">
        <v>200</v>
      </c>
      <c r="L136" t="s">
        <v>1</v>
      </c>
      <c r="N136" t="str">
        <f>IF(VLOOKUP(E136,Resources!A:E,5,FALSE)=0,"",VLOOKUP(E136,Resources!A:E,5,FALSE))</f>
        <v/>
      </c>
      <c r="O136" t="str">
        <f>IF(VLOOKUP(E136,Resources!A:K,6,FALSE)=0,"",VLOOKUP(E136,Resources!A:K,6,FALSE))</f>
        <v>Y</v>
      </c>
      <c r="P136" t="str">
        <f>IF(VLOOKUP(E136,Resources!A:K,6,FALSE)=0,"",VLOOKUP(E136,Resources!A:K,7,FALSE))</f>
        <v>President, Square B Construction Ltd.</v>
      </c>
      <c r="Q136" t="str">
        <f>IF(VLOOKUP(E136,Resources!A:K,6,FALSE)=0,"",VLOOKUP(E136,Resources!A:K,8,FALSE))</f>
        <v>https://www.builder24.org/company-square-b-construction-ltd-in-north-saanich-3300</v>
      </c>
      <c r="R136" t="str">
        <f>IF(VLOOKUP(E136,Resources!A:J,10,FALSE)=0,"",VLOOKUP(E136,Resources!A:J,10,FALSE))</f>
        <v>Square B Construction Ltd.</v>
      </c>
    </row>
    <row r="137" spans="1:18" x14ac:dyDescent="0.2">
      <c r="A137" s="5" t="s">
        <v>732</v>
      </c>
      <c r="B137" s="1">
        <v>44459</v>
      </c>
      <c r="C137" s="1" t="s">
        <v>734</v>
      </c>
      <c r="D137">
        <v>136</v>
      </c>
      <c r="E137" t="s">
        <v>587</v>
      </c>
      <c r="F137" t="s">
        <v>587</v>
      </c>
      <c r="G137" t="s">
        <v>281</v>
      </c>
      <c r="H137" t="s">
        <v>8</v>
      </c>
      <c r="I137" t="s">
        <v>282</v>
      </c>
      <c r="J137" s="1">
        <v>44120</v>
      </c>
      <c r="K137" s="2">
        <v>200</v>
      </c>
      <c r="L137" t="s">
        <v>1</v>
      </c>
      <c r="N137" t="str">
        <f>IF(VLOOKUP(E137,Resources!A:E,5,FALSE)=0,"",VLOOKUP(E137,Resources!A:E,5,FALSE))</f>
        <v/>
      </c>
      <c r="O137" t="str">
        <f>IF(VLOOKUP(E137,Resources!A:K,6,FALSE)=0,"",VLOOKUP(E137,Resources!A:K,6,FALSE))</f>
        <v>Y</v>
      </c>
      <c r="P137" t="str">
        <f>IF(VLOOKUP(E137,Resources!A:K,6,FALSE)=0,"",VLOOKUP(E137,Resources!A:K,7,FALSE))</f>
        <v>Renfrew County Lawyer</v>
      </c>
      <c r="Q137" t="str">
        <f>IF(VLOOKUP(E137,Resources!A:K,6,FALSE)=0,"",VLOOKUP(E137,Resources!A:K,8,FALSE))</f>
        <v>https://www.lawyernetwork.ca/canada/ontario/renfrew-county/lawyers-profile/william-s-e-chown/716784</v>
      </c>
      <c r="R137" t="str">
        <f>IF(VLOOKUP(E137,Resources!A:J,10,FALSE)=0,"",VLOOKUP(E137,Resources!A:J,10,FALSE))</f>
        <v/>
      </c>
    </row>
    <row r="138" spans="1:18" x14ac:dyDescent="0.2">
      <c r="A138" s="5" t="s">
        <v>732</v>
      </c>
      <c r="B138" s="1">
        <v>44459</v>
      </c>
      <c r="C138" s="1" t="s">
        <v>734</v>
      </c>
      <c r="D138">
        <v>137</v>
      </c>
      <c r="E138" t="s">
        <v>588</v>
      </c>
      <c r="F138" t="s">
        <v>588</v>
      </c>
      <c r="G138" t="s">
        <v>90</v>
      </c>
      <c r="H138" t="s">
        <v>27</v>
      </c>
      <c r="I138" t="s">
        <v>283</v>
      </c>
      <c r="J138" s="1">
        <v>44454</v>
      </c>
      <c r="K138" s="2">
        <v>520</v>
      </c>
      <c r="L138" t="s">
        <v>1</v>
      </c>
      <c r="N138" t="str">
        <f>IF(VLOOKUP(E138,Resources!A:E,5,FALSE)=0,"",VLOOKUP(E138,Resources!A:E,5,FALSE))</f>
        <v/>
      </c>
      <c r="O138" t="str">
        <f>IF(VLOOKUP(E138,Resources!A:K,6,FALSE)=0,"",VLOOKUP(E138,Resources!A:K,6,FALSE))</f>
        <v/>
      </c>
      <c r="P138" t="str">
        <f>IF(VLOOKUP(E138,Resources!A:K,6,FALSE)=0,"",VLOOKUP(E138,Resources!A:K,7,FALSE))</f>
        <v/>
      </c>
      <c r="Q138" t="str">
        <f>IF(VLOOKUP(E138,Resources!A:K,6,FALSE)=0,"",VLOOKUP(E138,Resources!A:K,8,FALSE))</f>
        <v/>
      </c>
      <c r="R138" t="str">
        <f>IF(VLOOKUP(E138,Resources!A:J,10,FALSE)=0,"",VLOOKUP(E138,Resources!A:J,10,FALSE))</f>
        <v/>
      </c>
    </row>
    <row r="139" spans="1:18" x14ac:dyDescent="0.2">
      <c r="A139" s="5" t="s">
        <v>732</v>
      </c>
      <c r="B139" s="1">
        <v>44459</v>
      </c>
      <c r="C139" s="1" t="s">
        <v>734</v>
      </c>
      <c r="D139">
        <v>138</v>
      </c>
      <c r="E139" t="s">
        <v>589</v>
      </c>
      <c r="F139" t="s">
        <v>589</v>
      </c>
      <c r="G139" t="s">
        <v>229</v>
      </c>
      <c r="H139" t="s">
        <v>27</v>
      </c>
      <c r="I139" t="s">
        <v>284</v>
      </c>
      <c r="J139" s="1">
        <v>44454</v>
      </c>
      <c r="K139" s="2">
        <v>200</v>
      </c>
      <c r="L139" t="s">
        <v>1</v>
      </c>
      <c r="N139" t="str">
        <f>IF(VLOOKUP(E139,Resources!A:E,5,FALSE)=0,"",VLOOKUP(E139,Resources!A:E,5,FALSE))</f>
        <v/>
      </c>
      <c r="O139" t="str">
        <f>IF(VLOOKUP(E139,Resources!A:K,6,FALSE)=0,"",VLOOKUP(E139,Resources!A:K,6,FALSE))</f>
        <v/>
      </c>
      <c r="P139" t="str">
        <f>IF(VLOOKUP(E139,Resources!A:K,6,FALSE)=0,"",VLOOKUP(E139,Resources!A:K,7,FALSE))</f>
        <v/>
      </c>
      <c r="Q139" t="str">
        <f>IF(VLOOKUP(E139,Resources!A:K,6,FALSE)=0,"",VLOOKUP(E139,Resources!A:K,8,FALSE))</f>
        <v/>
      </c>
      <c r="R139" t="str">
        <f>IF(VLOOKUP(E139,Resources!A:J,10,FALSE)=0,"",VLOOKUP(E139,Resources!A:J,10,FALSE))</f>
        <v/>
      </c>
    </row>
    <row r="140" spans="1:18" x14ac:dyDescent="0.2">
      <c r="A140" s="5" t="s">
        <v>732</v>
      </c>
      <c r="B140" s="1">
        <v>44459</v>
      </c>
      <c r="C140" s="1" t="s">
        <v>734</v>
      </c>
      <c r="D140">
        <v>139</v>
      </c>
      <c r="E140" t="s">
        <v>590</v>
      </c>
      <c r="F140" t="s">
        <v>590</v>
      </c>
      <c r="G140" t="s">
        <v>285</v>
      </c>
      <c r="H140" t="s">
        <v>65</v>
      </c>
      <c r="I140" t="s">
        <v>286</v>
      </c>
      <c r="J140" s="1">
        <v>44456</v>
      </c>
      <c r="K140" s="2">
        <v>200</v>
      </c>
      <c r="L140" t="s">
        <v>1</v>
      </c>
      <c r="N140" t="str">
        <f>IF(VLOOKUP(E140,Resources!A:E,5,FALSE)=0,"",VLOOKUP(E140,Resources!A:E,5,FALSE))</f>
        <v/>
      </c>
      <c r="O140" t="str">
        <f>IF(VLOOKUP(E140,Resources!A:K,6,FALSE)=0,"",VLOOKUP(E140,Resources!A:K,6,FALSE))</f>
        <v/>
      </c>
      <c r="P140" t="str">
        <f>IF(VLOOKUP(E140,Resources!A:K,6,FALSE)=0,"",VLOOKUP(E140,Resources!A:K,7,FALSE))</f>
        <v/>
      </c>
      <c r="Q140" t="str">
        <f>IF(VLOOKUP(E140,Resources!A:K,6,FALSE)=0,"",VLOOKUP(E140,Resources!A:K,8,FALSE))</f>
        <v/>
      </c>
      <c r="R140" t="str">
        <f>IF(VLOOKUP(E140,Resources!A:J,10,FALSE)=0,"",VLOOKUP(E140,Resources!A:J,10,FALSE))</f>
        <v/>
      </c>
    </row>
    <row r="141" spans="1:18" x14ac:dyDescent="0.2">
      <c r="A141" s="5" t="s">
        <v>732</v>
      </c>
      <c r="B141" s="1">
        <v>44459</v>
      </c>
      <c r="C141" s="1" t="s">
        <v>734</v>
      </c>
      <c r="D141">
        <v>140</v>
      </c>
      <c r="E141" t="s">
        <v>591</v>
      </c>
      <c r="F141" t="s">
        <v>591</v>
      </c>
      <c r="G141" t="s">
        <v>287</v>
      </c>
      <c r="H141" t="s">
        <v>17</v>
      </c>
      <c r="I141" t="s">
        <v>288</v>
      </c>
      <c r="J141" s="1">
        <v>44449</v>
      </c>
      <c r="K141" s="2">
        <v>600</v>
      </c>
      <c r="L141" t="s">
        <v>1</v>
      </c>
      <c r="N141" t="str">
        <f>IF(VLOOKUP(E141,Resources!A:E,5,FALSE)=0,"",VLOOKUP(E141,Resources!A:E,5,FALSE))</f>
        <v/>
      </c>
      <c r="O141" t="str">
        <f>IF(VLOOKUP(E141,Resources!A:K,6,FALSE)=0,"",VLOOKUP(E141,Resources!A:K,6,FALSE))</f>
        <v/>
      </c>
      <c r="P141" t="str">
        <f>IF(VLOOKUP(E141,Resources!A:K,6,FALSE)=0,"",VLOOKUP(E141,Resources!A:K,7,FALSE))</f>
        <v/>
      </c>
      <c r="Q141" t="str">
        <f>IF(VLOOKUP(E141,Resources!A:K,6,FALSE)=0,"",VLOOKUP(E141,Resources!A:K,8,FALSE))</f>
        <v/>
      </c>
      <c r="R141" t="str">
        <f>IF(VLOOKUP(E141,Resources!A:J,10,FALSE)=0,"",VLOOKUP(E141,Resources!A:J,10,FALSE))</f>
        <v/>
      </c>
    </row>
    <row r="142" spans="1:18" x14ac:dyDescent="0.2">
      <c r="A142" s="5" t="s">
        <v>732</v>
      </c>
      <c r="B142" s="1">
        <v>44459</v>
      </c>
      <c r="C142" s="1" t="s">
        <v>734</v>
      </c>
      <c r="D142">
        <v>141</v>
      </c>
      <c r="E142" t="s">
        <v>592</v>
      </c>
      <c r="F142" t="s">
        <v>592</v>
      </c>
      <c r="G142" t="s">
        <v>289</v>
      </c>
      <c r="H142" t="s">
        <v>17</v>
      </c>
      <c r="I142" t="s">
        <v>290</v>
      </c>
      <c r="J142" s="1">
        <v>44440</v>
      </c>
      <c r="K142" s="2">
        <v>5000</v>
      </c>
      <c r="L142" t="s">
        <v>1</v>
      </c>
      <c r="N142" t="str">
        <f>IF(VLOOKUP(E142,Resources!A:E,5,FALSE)=0,"",VLOOKUP(E142,Resources!A:E,5,FALSE))</f>
        <v/>
      </c>
      <c r="O142" t="str">
        <f>IF(VLOOKUP(E142,Resources!A:K,6,FALSE)=0,"",VLOOKUP(E142,Resources!A:K,6,FALSE))</f>
        <v/>
      </c>
      <c r="P142" t="str">
        <f>IF(VLOOKUP(E142,Resources!A:K,6,FALSE)=0,"",VLOOKUP(E142,Resources!A:K,7,FALSE))</f>
        <v/>
      </c>
      <c r="Q142" t="str">
        <f>IF(VLOOKUP(E142,Resources!A:K,6,FALSE)=0,"",VLOOKUP(E142,Resources!A:K,8,FALSE))</f>
        <v/>
      </c>
      <c r="R142" t="str">
        <f>IF(VLOOKUP(E142,Resources!A:J,10,FALSE)=0,"",VLOOKUP(E142,Resources!A:J,10,FALSE))</f>
        <v/>
      </c>
    </row>
    <row r="143" spans="1:18" x14ac:dyDescent="0.2">
      <c r="A143" s="5" t="s">
        <v>732</v>
      </c>
      <c r="B143" s="1">
        <v>44459</v>
      </c>
      <c r="C143" s="1" t="s">
        <v>734</v>
      </c>
      <c r="D143">
        <v>142</v>
      </c>
      <c r="E143" t="s">
        <v>593</v>
      </c>
      <c r="F143" t="s">
        <v>593</v>
      </c>
      <c r="G143" t="s">
        <v>291</v>
      </c>
      <c r="H143" t="s">
        <v>27</v>
      </c>
      <c r="I143" t="s">
        <v>292</v>
      </c>
      <c r="J143" s="1">
        <v>44450</v>
      </c>
      <c r="K143" s="2">
        <v>200</v>
      </c>
      <c r="L143" t="s">
        <v>1</v>
      </c>
      <c r="N143" t="str">
        <f>IF(VLOOKUP(E143,Resources!A:E,5,FALSE)=0,"",VLOOKUP(E143,Resources!A:E,5,FALSE))</f>
        <v/>
      </c>
      <c r="O143" t="str">
        <f>IF(VLOOKUP(E143,Resources!A:K,6,FALSE)=0,"",VLOOKUP(E143,Resources!A:K,6,FALSE))</f>
        <v/>
      </c>
      <c r="P143" t="str">
        <f>IF(VLOOKUP(E143,Resources!A:K,6,FALSE)=0,"",VLOOKUP(E143,Resources!A:K,7,FALSE))</f>
        <v/>
      </c>
      <c r="Q143" t="str">
        <f>IF(VLOOKUP(E143,Resources!A:K,6,FALSE)=0,"",VLOOKUP(E143,Resources!A:K,8,FALSE))</f>
        <v/>
      </c>
      <c r="R143" t="str">
        <f>IF(VLOOKUP(E143,Resources!A:J,10,FALSE)=0,"",VLOOKUP(E143,Resources!A:J,10,FALSE))</f>
        <v>Tyler Dental Artz</v>
      </c>
    </row>
    <row r="144" spans="1:18" x14ac:dyDescent="0.2">
      <c r="A144" s="5" t="s">
        <v>732</v>
      </c>
      <c r="B144" s="1">
        <v>44459</v>
      </c>
      <c r="C144" s="1" t="s">
        <v>734</v>
      </c>
      <c r="D144">
        <v>143</v>
      </c>
      <c r="E144" t="s">
        <v>594</v>
      </c>
      <c r="F144" t="s">
        <v>594</v>
      </c>
      <c r="G144" t="s">
        <v>185</v>
      </c>
      <c r="H144" t="s">
        <v>17</v>
      </c>
      <c r="I144" t="s">
        <v>293</v>
      </c>
      <c r="J144" s="1">
        <v>44441</v>
      </c>
      <c r="K144" s="2">
        <v>1000</v>
      </c>
      <c r="L144" t="s">
        <v>1</v>
      </c>
      <c r="N144" t="str">
        <f>IF(VLOOKUP(E144,Resources!A:E,5,FALSE)=0,"",VLOOKUP(E144,Resources!A:E,5,FALSE))</f>
        <v/>
      </c>
      <c r="O144" t="str">
        <f>IF(VLOOKUP(E144,Resources!A:K,6,FALSE)=0,"",VLOOKUP(E144,Resources!A:K,6,FALSE))</f>
        <v/>
      </c>
      <c r="P144" t="str">
        <f>IF(VLOOKUP(E144,Resources!A:K,6,FALSE)=0,"",VLOOKUP(E144,Resources!A:K,7,FALSE))</f>
        <v/>
      </c>
      <c r="Q144" t="str">
        <f>IF(VLOOKUP(E144,Resources!A:K,6,FALSE)=0,"",VLOOKUP(E144,Resources!A:K,8,FALSE))</f>
        <v/>
      </c>
      <c r="R144" t="str">
        <f>IF(VLOOKUP(E144,Resources!A:J,10,FALSE)=0,"",VLOOKUP(E144,Resources!A:J,10,FALSE))</f>
        <v>KASI Technologies Inc.</v>
      </c>
    </row>
    <row r="145" spans="1:18" x14ac:dyDescent="0.2">
      <c r="A145" s="5" t="s">
        <v>732</v>
      </c>
      <c r="B145" s="1">
        <v>44459</v>
      </c>
      <c r="C145" s="1" t="s">
        <v>734</v>
      </c>
      <c r="D145">
        <v>144</v>
      </c>
      <c r="E145" t="s">
        <v>595</v>
      </c>
      <c r="F145" t="s">
        <v>595</v>
      </c>
      <c r="G145" t="s">
        <v>16</v>
      </c>
      <c r="H145" t="s">
        <v>17</v>
      </c>
      <c r="I145" t="s">
        <v>294</v>
      </c>
      <c r="J145" s="1">
        <v>44451</v>
      </c>
      <c r="K145" s="2">
        <v>750</v>
      </c>
      <c r="L145" t="s">
        <v>1</v>
      </c>
      <c r="N145" t="str">
        <f>IF(VLOOKUP(E145,Resources!A:E,5,FALSE)=0,"",VLOOKUP(E145,Resources!A:E,5,FALSE))</f>
        <v/>
      </c>
      <c r="O145" t="str">
        <f>IF(VLOOKUP(E145,Resources!A:K,6,FALSE)=0,"",VLOOKUP(E145,Resources!A:K,6,FALSE))</f>
        <v/>
      </c>
      <c r="P145" t="str">
        <f>IF(VLOOKUP(E145,Resources!A:K,6,FALSE)=0,"",VLOOKUP(E145,Resources!A:K,7,FALSE))</f>
        <v/>
      </c>
      <c r="Q145" t="str">
        <f>IF(VLOOKUP(E145,Resources!A:K,6,FALSE)=0,"",VLOOKUP(E145,Resources!A:K,8,FALSE))</f>
        <v/>
      </c>
      <c r="R145" t="str">
        <f>IF(VLOOKUP(E145,Resources!A:J,10,FALSE)=0,"",VLOOKUP(E145,Resources!A:J,10,FALSE))</f>
        <v/>
      </c>
    </row>
    <row r="146" spans="1:18" x14ac:dyDescent="0.2">
      <c r="A146" s="5" t="s">
        <v>732</v>
      </c>
      <c r="B146" s="1">
        <v>44459</v>
      </c>
      <c r="C146" s="1" t="s">
        <v>734</v>
      </c>
      <c r="D146">
        <v>145</v>
      </c>
      <c r="E146" t="s">
        <v>596</v>
      </c>
      <c r="F146" t="s">
        <v>596</v>
      </c>
      <c r="G146" t="s">
        <v>295</v>
      </c>
      <c r="H146" t="s">
        <v>27</v>
      </c>
      <c r="I146" t="s">
        <v>296</v>
      </c>
      <c r="J146" s="1">
        <v>44194</v>
      </c>
      <c r="K146" s="2">
        <v>800</v>
      </c>
      <c r="L146" t="s">
        <v>1</v>
      </c>
      <c r="N146" t="str">
        <f>IF(VLOOKUP(E146,Resources!A:E,5,FALSE)=0,"",VLOOKUP(E146,Resources!A:E,5,FALSE))</f>
        <v/>
      </c>
      <c r="O146" t="str">
        <f>IF(VLOOKUP(E146,Resources!A:K,6,FALSE)=0,"",VLOOKUP(E146,Resources!A:K,6,FALSE))</f>
        <v/>
      </c>
      <c r="P146" t="str">
        <f>IF(VLOOKUP(E146,Resources!A:K,6,FALSE)=0,"",VLOOKUP(E146,Resources!A:K,7,FALSE))</f>
        <v/>
      </c>
      <c r="Q146" t="str">
        <f>IF(VLOOKUP(E146,Resources!A:K,6,FALSE)=0,"",VLOOKUP(E146,Resources!A:K,8,FALSE))</f>
        <v/>
      </c>
      <c r="R146" t="str">
        <f>IF(VLOOKUP(E146,Resources!A:J,10,FALSE)=0,"",VLOOKUP(E146,Resources!A:J,10,FALSE))</f>
        <v/>
      </c>
    </row>
    <row r="147" spans="1:18" x14ac:dyDescent="0.2">
      <c r="A147" s="5" t="s">
        <v>732</v>
      </c>
      <c r="B147" s="1">
        <v>44459</v>
      </c>
      <c r="C147" s="1" t="s">
        <v>734</v>
      </c>
      <c r="D147">
        <v>146</v>
      </c>
      <c r="E147" t="s">
        <v>597</v>
      </c>
      <c r="F147" t="s">
        <v>597</v>
      </c>
      <c r="G147" t="s">
        <v>132</v>
      </c>
      <c r="H147" t="s">
        <v>27</v>
      </c>
      <c r="I147" t="s">
        <v>297</v>
      </c>
      <c r="J147" s="1">
        <v>44301</v>
      </c>
      <c r="K147" s="2">
        <v>800</v>
      </c>
      <c r="L147" t="s">
        <v>1</v>
      </c>
      <c r="N147" t="str">
        <f>IF(VLOOKUP(E147,Resources!A:E,5,FALSE)=0,"",VLOOKUP(E147,Resources!A:E,5,FALSE))</f>
        <v/>
      </c>
      <c r="O147" t="str">
        <f>IF(VLOOKUP(E147,Resources!A:K,6,FALSE)=0,"",VLOOKUP(E147,Resources!A:K,6,FALSE))</f>
        <v/>
      </c>
      <c r="P147" t="str">
        <f>IF(VLOOKUP(E147,Resources!A:K,6,FALSE)=0,"",VLOOKUP(E147,Resources!A:K,7,FALSE))</f>
        <v/>
      </c>
      <c r="Q147" t="str">
        <f>IF(VLOOKUP(E147,Resources!A:K,6,FALSE)=0,"",VLOOKUP(E147,Resources!A:K,8,FALSE))</f>
        <v/>
      </c>
      <c r="R147" t="str">
        <f>IF(VLOOKUP(E147,Resources!A:J,10,FALSE)=0,"",VLOOKUP(E147,Resources!A:J,10,FALSE))</f>
        <v/>
      </c>
    </row>
    <row r="148" spans="1:18" x14ac:dyDescent="0.2">
      <c r="A148" s="5" t="s">
        <v>732</v>
      </c>
      <c r="B148" s="1">
        <v>44459</v>
      </c>
      <c r="C148" s="1" t="s">
        <v>734</v>
      </c>
      <c r="D148">
        <v>147</v>
      </c>
      <c r="E148" t="s">
        <v>598</v>
      </c>
      <c r="F148" t="s">
        <v>598</v>
      </c>
      <c r="G148" t="s">
        <v>73</v>
      </c>
      <c r="H148" t="s">
        <v>8</v>
      </c>
      <c r="I148" t="s">
        <v>298</v>
      </c>
      <c r="J148" s="1">
        <v>44451</v>
      </c>
      <c r="K148" s="2">
        <v>670</v>
      </c>
      <c r="L148" t="s">
        <v>1</v>
      </c>
      <c r="N148" t="str">
        <f>IF(VLOOKUP(E148,Resources!A:E,5,FALSE)=0,"",VLOOKUP(E148,Resources!A:E,5,FALSE))</f>
        <v/>
      </c>
      <c r="O148" t="str">
        <f>IF(VLOOKUP(E148,Resources!A:K,6,FALSE)=0,"",VLOOKUP(E148,Resources!A:K,6,FALSE))</f>
        <v/>
      </c>
      <c r="P148" t="str">
        <f>IF(VLOOKUP(E148,Resources!A:K,6,FALSE)=0,"",VLOOKUP(E148,Resources!A:K,7,FALSE))</f>
        <v/>
      </c>
      <c r="Q148" t="str">
        <f>IF(VLOOKUP(E148,Resources!A:K,6,FALSE)=0,"",VLOOKUP(E148,Resources!A:K,8,FALSE))</f>
        <v/>
      </c>
      <c r="R148" t="str">
        <f>IF(VLOOKUP(E148,Resources!A:J,10,FALSE)=0,"",VLOOKUP(E148,Resources!A:J,10,FALSE))</f>
        <v>Jazz Aviation LP</v>
      </c>
    </row>
    <row r="149" spans="1:18" x14ac:dyDescent="0.2">
      <c r="A149" s="5" t="s">
        <v>732</v>
      </c>
      <c r="B149" s="1">
        <v>44459</v>
      </c>
      <c r="C149" s="1" t="s">
        <v>734</v>
      </c>
      <c r="D149">
        <v>148</v>
      </c>
      <c r="E149" t="s">
        <v>599</v>
      </c>
      <c r="F149" t="s">
        <v>599</v>
      </c>
      <c r="G149" t="s">
        <v>178</v>
      </c>
      <c r="H149" t="s">
        <v>8</v>
      </c>
      <c r="I149" t="s">
        <v>299</v>
      </c>
      <c r="J149" s="1">
        <v>44442</v>
      </c>
      <c r="K149" s="2">
        <v>600</v>
      </c>
      <c r="L149" t="s">
        <v>1</v>
      </c>
      <c r="N149" t="str">
        <f>IF(VLOOKUP(E149,Resources!A:E,5,FALSE)=0,"",VLOOKUP(E149,Resources!A:E,5,FALSE))</f>
        <v/>
      </c>
      <c r="O149" t="str">
        <f>IF(VLOOKUP(E149,Resources!A:K,6,FALSE)=0,"",VLOOKUP(E149,Resources!A:K,6,FALSE))</f>
        <v>Y</v>
      </c>
      <c r="P149" t="str">
        <f>IF(VLOOKUP(E149,Resources!A:K,6,FALSE)=0,"",VLOOKUP(E149,Resources!A:K,7,FALSE))</f>
        <v>President of CRS Inc., a corporate restructuring, strategic and management consulting company</v>
      </c>
      <c r="Q149" t="str">
        <f>IF(VLOOKUP(E149,Resources!A:K,6,FALSE)=0,"",VLOOKUP(E149,Resources!A:K,8,FALSE))</f>
        <v>https://cprising.com/the-nominees/</v>
      </c>
      <c r="R149" t="str">
        <f>IF(VLOOKUP(E149,Resources!A:J,10,FALSE)=0,"",VLOOKUP(E149,Resources!A:J,10,FALSE))</f>
        <v>CRS Inc</v>
      </c>
    </row>
    <row r="150" spans="1:18" x14ac:dyDescent="0.2">
      <c r="A150" s="5" t="s">
        <v>732</v>
      </c>
      <c r="B150" s="1">
        <v>44459</v>
      </c>
      <c r="C150" s="1" t="s">
        <v>734</v>
      </c>
      <c r="D150">
        <v>149</v>
      </c>
      <c r="E150" t="s">
        <v>600</v>
      </c>
      <c r="F150" t="s">
        <v>600</v>
      </c>
      <c r="G150" t="s">
        <v>300</v>
      </c>
      <c r="H150" t="s">
        <v>27</v>
      </c>
      <c r="I150" t="s">
        <v>301</v>
      </c>
      <c r="J150" s="1">
        <v>44443</v>
      </c>
      <c r="K150" s="2">
        <v>600</v>
      </c>
      <c r="L150" t="s">
        <v>1</v>
      </c>
      <c r="N150" t="str">
        <f>IF(VLOOKUP(E150,Resources!A:E,5,FALSE)=0,"",VLOOKUP(E150,Resources!A:E,5,FALSE))</f>
        <v/>
      </c>
      <c r="O150" t="str">
        <f>IF(VLOOKUP(E150,Resources!A:K,6,FALSE)=0,"",VLOOKUP(E150,Resources!A:K,6,FALSE))</f>
        <v>Y</v>
      </c>
      <c r="P150" t="str">
        <f>IF(VLOOKUP(E150,Resources!A:K,6,FALSE)=0,"",VLOOKUP(E150,Resources!A:K,7,FALSE))</f>
        <v>CEO, McLean Private Investment Counsel Corporation</v>
      </c>
      <c r="Q150" t="str">
        <f>IF(VLOOKUP(E150,Resources!A:K,6,FALSE)=0,"",VLOOKUP(E150,Resources!A:K,8,FALSE))</f>
        <v>https://www.linkedin.com/in/roderick-mclean-b56ab0a2/ ; https://www.alignable.com/belcarra-bc/mclean-private-investment-counsel-corporation</v>
      </c>
      <c r="R150" t="str">
        <f>IF(VLOOKUP(E150,Resources!A:J,10,FALSE)=0,"",VLOOKUP(E150,Resources!A:J,10,FALSE))</f>
        <v>McLean Private Investment Counsel Corporation</v>
      </c>
    </row>
    <row r="151" spans="1:18" x14ac:dyDescent="0.2">
      <c r="A151" s="5" t="s">
        <v>732</v>
      </c>
      <c r="B151" s="1">
        <v>44459</v>
      </c>
      <c r="C151" s="1" t="s">
        <v>734</v>
      </c>
      <c r="D151">
        <v>150</v>
      </c>
      <c r="E151" t="s">
        <v>601</v>
      </c>
      <c r="F151" t="s">
        <v>601</v>
      </c>
      <c r="G151" t="s">
        <v>302</v>
      </c>
      <c r="H151" t="s">
        <v>60</v>
      </c>
      <c r="I151" t="s">
        <v>303</v>
      </c>
      <c r="J151" s="1">
        <v>44443</v>
      </c>
      <c r="K151" s="2">
        <v>500</v>
      </c>
      <c r="L151" t="s">
        <v>1</v>
      </c>
      <c r="N151" t="str">
        <f>IF(VLOOKUP(E151,Resources!A:E,5,FALSE)=0,"",VLOOKUP(E151,Resources!A:E,5,FALSE))</f>
        <v/>
      </c>
      <c r="O151" t="str">
        <f>IF(VLOOKUP(E151,Resources!A:K,6,FALSE)=0,"",VLOOKUP(E151,Resources!A:K,6,FALSE))</f>
        <v>Y</v>
      </c>
      <c r="P151" t="str">
        <f>IF(VLOOKUP(E151,Resources!A:K,6,FALSE)=0,"",VLOOKUP(E151,Resources!A:K,7,FALSE))</f>
        <v>Pillar Properties Corp</v>
      </c>
      <c r="Q151" t="str">
        <f>IF(VLOOKUP(E151,Resources!A:K,6,FALSE)=0,"",VLOOKUP(E151,Resources!A:K,8,FALSE))</f>
        <v>https://alumni.usask.ca/news/2016/pillars-of-the-home-ice-campaign.php</v>
      </c>
      <c r="R151" t="str">
        <f>IF(VLOOKUP(E151,Resources!A:J,10,FALSE)=0,"",VLOOKUP(E151,Resources!A:J,10,FALSE))</f>
        <v>Pillar Properties Corp</v>
      </c>
    </row>
    <row r="152" spans="1:18" x14ac:dyDescent="0.2">
      <c r="A152" s="5" t="s">
        <v>732</v>
      </c>
      <c r="B152" s="1">
        <v>44459</v>
      </c>
      <c r="C152" s="1" t="s">
        <v>734</v>
      </c>
      <c r="D152">
        <v>151</v>
      </c>
      <c r="E152" t="s">
        <v>602</v>
      </c>
      <c r="F152" t="s">
        <v>602</v>
      </c>
      <c r="G152" t="s">
        <v>300</v>
      </c>
      <c r="H152" t="s">
        <v>27</v>
      </c>
      <c r="I152" t="s">
        <v>304</v>
      </c>
      <c r="J152" s="1">
        <v>44454</v>
      </c>
      <c r="K152" s="2">
        <v>200</v>
      </c>
      <c r="L152" t="s">
        <v>1</v>
      </c>
      <c r="N152" t="str">
        <f>IF(VLOOKUP(E152,Resources!A:E,5,FALSE)=0,"",VLOOKUP(E152,Resources!A:E,5,FALSE))</f>
        <v/>
      </c>
      <c r="O152" t="str">
        <f>IF(VLOOKUP(E152,Resources!A:K,6,FALSE)=0,"",VLOOKUP(E152,Resources!A:K,6,FALSE))</f>
        <v/>
      </c>
      <c r="P152" t="str">
        <f>IF(VLOOKUP(E152,Resources!A:K,6,FALSE)=0,"",VLOOKUP(E152,Resources!A:K,7,FALSE))</f>
        <v/>
      </c>
      <c r="Q152" t="str">
        <f>IF(VLOOKUP(E152,Resources!A:K,6,FALSE)=0,"",VLOOKUP(E152,Resources!A:K,8,FALSE))</f>
        <v/>
      </c>
      <c r="R152" t="str">
        <f>IF(VLOOKUP(E152,Resources!A:J,10,FALSE)=0,"",VLOOKUP(E152,Resources!A:J,10,FALSE))</f>
        <v/>
      </c>
    </row>
    <row r="153" spans="1:18" x14ac:dyDescent="0.2">
      <c r="A153" s="5" t="s">
        <v>732</v>
      </c>
      <c r="B153" s="1">
        <v>44459</v>
      </c>
      <c r="C153" s="1" t="s">
        <v>734</v>
      </c>
      <c r="D153">
        <v>152</v>
      </c>
      <c r="E153" t="s">
        <v>603</v>
      </c>
      <c r="F153" t="s">
        <v>603</v>
      </c>
      <c r="G153" t="s">
        <v>305</v>
      </c>
      <c r="H153" t="s">
        <v>17</v>
      </c>
      <c r="I153" t="s">
        <v>306</v>
      </c>
      <c r="J153" s="1">
        <v>44450</v>
      </c>
      <c r="K153" s="2">
        <v>500</v>
      </c>
      <c r="L153" t="s">
        <v>1</v>
      </c>
      <c r="N153" t="str">
        <f>IF(VLOOKUP(E153,Resources!A:E,5,FALSE)=0,"",VLOOKUP(E153,Resources!A:E,5,FALSE))</f>
        <v/>
      </c>
      <c r="O153" t="str">
        <f>IF(VLOOKUP(E153,Resources!A:K,6,FALSE)=0,"",VLOOKUP(E153,Resources!A:K,6,FALSE))</f>
        <v/>
      </c>
      <c r="P153" t="str">
        <f>IF(VLOOKUP(E153,Resources!A:K,6,FALSE)=0,"",VLOOKUP(E153,Resources!A:K,7,FALSE))</f>
        <v/>
      </c>
      <c r="Q153" t="str">
        <f>IF(VLOOKUP(E153,Resources!A:K,6,FALSE)=0,"",VLOOKUP(E153,Resources!A:K,8,FALSE))</f>
        <v/>
      </c>
      <c r="R153" t="str">
        <f>IF(VLOOKUP(E153,Resources!A:J,10,FALSE)=0,"",VLOOKUP(E153,Resources!A:J,10,FALSE))</f>
        <v/>
      </c>
    </row>
    <row r="154" spans="1:18" x14ac:dyDescent="0.2">
      <c r="A154" s="5" t="s">
        <v>732</v>
      </c>
      <c r="B154" s="1">
        <v>44459</v>
      </c>
      <c r="C154" s="1" t="s">
        <v>734</v>
      </c>
      <c r="D154">
        <v>153</v>
      </c>
      <c r="E154" t="s">
        <v>604</v>
      </c>
      <c r="F154" t="s">
        <v>604</v>
      </c>
      <c r="G154" t="s">
        <v>130</v>
      </c>
      <c r="H154" t="s">
        <v>8</v>
      </c>
      <c r="I154" t="s">
        <v>307</v>
      </c>
      <c r="J154" s="1">
        <v>44451</v>
      </c>
      <c r="K154" s="2">
        <v>600</v>
      </c>
      <c r="L154" t="s">
        <v>1</v>
      </c>
      <c r="N154" t="str">
        <f>IF(VLOOKUP(E154,Resources!A:E,5,FALSE)=0,"",VLOOKUP(E154,Resources!A:E,5,FALSE))</f>
        <v/>
      </c>
      <c r="O154" t="str">
        <f>IF(VLOOKUP(E154,Resources!A:K,6,FALSE)=0,"",VLOOKUP(E154,Resources!A:K,6,FALSE))</f>
        <v>Y</v>
      </c>
      <c r="P154" t="str">
        <f>IF(VLOOKUP(E154,Resources!A:K,6,FALSE)=0,"",VLOOKUP(E154,Resources!A:K,7,FALSE))</f>
        <v>Barrister &amp; Solicitor, KPopeLaw</v>
      </c>
      <c r="Q154" t="str">
        <f>IF(VLOOKUP(E154,Resources!A:K,6,FALSE)=0,"",VLOOKUP(E154,Resources!A:K,8,FALSE))</f>
        <v>https://www.linkedin.com/in/kenneth-pope-45564341/</v>
      </c>
      <c r="R154" t="str">
        <f>IF(VLOOKUP(E154,Resources!A:J,10,FALSE)=0,"",VLOOKUP(E154,Resources!A:J,10,FALSE))</f>
        <v>KPopeLaw</v>
      </c>
    </row>
    <row r="155" spans="1:18" x14ac:dyDescent="0.2">
      <c r="A155" s="5" t="s">
        <v>732</v>
      </c>
      <c r="B155" s="1">
        <v>44459</v>
      </c>
      <c r="C155" s="1" t="s">
        <v>734</v>
      </c>
      <c r="D155">
        <v>154</v>
      </c>
      <c r="E155" t="s">
        <v>605</v>
      </c>
      <c r="F155" t="s">
        <v>605</v>
      </c>
      <c r="G155" t="s">
        <v>308</v>
      </c>
      <c r="H155" t="s">
        <v>27</v>
      </c>
      <c r="I155" t="s">
        <v>309</v>
      </c>
      <c r="J155" s="1">
        <v>44442</v>
      </c>
      <c r="K155" s="2">
        <v>500</v>
      </c>
      <c r="L155" t="s">
        <v>1</v>
      </c>
      <c r="N155" t="str">
        <f>IF(VLOOKUP(E155,Resources!A:E,5,FALSE)=0,"",VLOOKUP(E155,Resources!A:E,5,FALSE))</f>
        <v/>
      </c>
      <c r="O155" t="str">
        <f>IF(VLOOKUP(E155,Resources!A:K,6,FALSE)=0,"",VLOOKUP(E155,Resources!A:K,6,FALSE))</f>
        <v>Y</v>
      </c>
      <c r="P155" t="str">
        <f>IF(VLOOKUP(E155,Resources!A:K,6,FALSE)=0,"",VLOOKUP(E155,Resources!A:K,7,FALSE))</f>
        <v>Construction manager,PCL Constructors Westcoast Inc.</v>
      </c>
      <c r="Q155" t="str">
        <f>IF(VLOOKUP(E155,Resources!A:K,6,FALSE)=0,"",VLOOKUP(E155,Resources!A:K,8,FALSE))</f>
        <v>https://www.linkedin.com/in/lorne-ebenal-2379993/</v>
      </c>
      <c r="R155" t="str">
        <f>IF(VLOOKUP(E155,Resources!A:J,10,FALSE)=0,"",VLOOKUP(E155,Resources!A:J,10,FALSE))</f>
        <v>PCL Constructors Westcoast Inc.</v>
      </c>
    </row>
    <row r="156" spans="1:18" x14ac:dyDescent="0.2">
      <c r="A156" s="5" t="s">
        <v>732</v>
      </c>
      <c r="B156" s="1">
        <v>44459</v>
      </c>
      <c r="C156" s="1" t="s">
        <v>734</v>
      </c>
      <c r="D156">
        <v>155</v>
      </c>
      <c r="E156" t="s">
        <v>606</v>
      </c>
      <c r="F156" t="s">
        <v>606</v>
      </c>
      <c r="G156" t="s">
        <v>19</v>
      </c>
      <c r="H156" t="s">
        <v>8</v>
      </c>
      <c r="I156" t="s">
        <v>310</v>
      </c>
      <c r="J156" s="1">
        <v>44456</v>
      </c>
      <c r="K156" s="2">
        <v>500</v>
      </c>
      <c r="L156" t="s">
        <v>1</v>
      </c>
      <c r="N156" t="str">
        <f>IF(VLOOKUP(E156,Resources!A:E,5,FALSE)=0,"",VLOOKUP(E156,Resources!A:E,5,FALSE))</f>
        <v/>
      </c>
      <c r="O156" t="str">
        <f>IF(VLOOKUP(E156,Resources!A:K,6,FALSE)=0,"",VLOOKUP(E156,Resources!A:K,6,FALSE))</f>
        <v>Y</v>
      </c>
      <c r="P156" t="str">
        <f>IF(VLOOKUP(E156,Resources!A:K,6,FALSE)=0,"",VLOOKUP(E156,Resources!A:K,7,FALSE))</f>
        <v>Vice President, Treasury at Canadian Imperial Bank of Commerce (CIBC)</v>
      </c>
      <c r="Q156" t="str">
        <f>IF(VLOOKUP(E156,Resources!A:K,6,FALSE)=0,"",VLOOKUP(E156,Resources!A:K,8,FALSE))</f>
        <v>https://www.linkedin.com/in/wojtek-niebrzydowski-7661327/</v>
      </c>
      <c r="R156" t="str">
        <f>IF(VLOOKUP(E156,Resources!A:J,10,FALSE)=0,"",VLOOKUP(E156,Resources!A:J,10,FALSE))</f>
        <v>Canadian Imperial Bank of Commerce (CIBC)</v>
      </c>
    </row>
    <row r="157" spans="1:18" x14ac:dyDescent="0.2">
      <c r="A157" s="5" t="s">
        <v>732</v>
      </c>
      <c r="B157" s="1">
        <v>44459</v>
      </c>
      <c r="C157" s="1" t="s">
        <v>734</v>
      </c>
      <c r="D157">
        <v>156</v>
      </c>
      <c r="E157" t="s">
        <v>607</v>
      </c>
      <c r="F157" t="s">
        <v>607</v>
      </c>
      <c r="G157" t="s">
        <v>311</v>
      </c>
      <c r="H157" t="s">
        <v>60</v>
      </c>
      <c r="I157" t="s">
        <v>312</v>
      </c>
      <c r="J157" s="1">
        <v>44447</v>
      </c>
      <c r="K157" s="2">
        <v>500</v>
      </c>
      <c r="L157" t="s">
        <v>1</v>
      </c>
      <c r="N157" t="str">
        <f>IF(VLOOKUP(E157,Resources!A:E,5,FALSE)=0,"",VLOOKUP(E157,Resources!A:E,5,FALSE))</f>
        <v/>
      </c>
      <c r="O157" t="str">
        <f>IF(VLOOKUP(E157,Resources!A:K,6,FALSE)=0,"",VLOOKUP(E157,Resources!A:K,6,FALSE))</f>
        <v/>
      </c>
      <c r="P157" t="str">
        <f>IF(VLOOKUP(E157,Resources!A:K,6,FALSE)=0,"",VLOOKUP(E157,Resources!A:K,7,FALSE))</f>
        <v/>
      </c>
      <c r="Q157" t="str">
        <f>IF(VLOOKUP(E157,Resources!A:K,6,FALSE)=0,"",VLOOKUP(E157,Resources!A:K,8,FALSE))</f>
        <v/>
      </c>
      <c r="R157" t="str">
        <f>IF(VLOOKUP(E157,Resources!A:J,10,FALSE)=0,"",VLOOKUP(E157,Resources!A:J,10,FALSE))</f>
        <v/>
      </c>
    </row>
    <row r="158" spans="1:18" x14ac:dyDescent="0.2">
      <c r="A158" s="5" t="s">
        <v>732</v>
      </c>
      <c r="B158" s="1">
        <v>44459</v>
      </c>
      <c r="C158" s="1" t="s">
        <v>734</v>
      </c>
      <c r="D158">
        <v>157</v>
      </c>
      <c r="E158" t="s">
        <v>608</v>
      </c>
      <c r="F158" t="s">
        <v>608</v>
      </c>
      <c r="G158" t="s">
        <v>313</v>
      </c>
      <c r="H158" t="s">
        <v>8</v>
      </c>
      <c r="I158" t="s">
        <v>314</v>
      </c>
      <c r="J158" s="1">
        <v>44430</v>
      </c>
      <c r="K158" s="2">
        <v>470</v>
      </c>
      <c r="L158" t="s">
        <v>1</v>
      </c>
      <c r="N158" t="str">
        <f>IF(VLOOKUP(E158,Resources!A:E,5,FALSE)=0,"",VLOOKUP(E158,Resources!A:E,5,FALSE))</f>
        <v/>
      </c>
      <c r="O158" t="str">
        <f>IF(VLOOKUP(E158,Resources!A:K,6,FALSE)=0,"",VLOOKUP(E158,Resources!A:K,6,FALSE))</f>
        <v/>
      </c>
      <c r="P158" t="str">
        <f>IF(VLOOKUP(E158,Resources!A:K,6,FALSE)=0,"",VLOOKUP(E158,Resources!A:K,7,FALSE))</f>
        <v/>
      </c>
      <c r="Q158" t="str">
        <f>IF(VLOOKUP(E158,Resources!A:K,6,FALSE)=0,"",VLOOKUP(E158,Resources!A:K,8,FALSE))</f>
        <v/>
      </c>
      <c r="R158" t="str">
        <f>IF(VLOOKUP(E158,Resources!A:J,10,FALSE)=0,"",VLOOKUP(E158,Resources!A:J,10,FALSE))</f>
        <v>Union Gas Limited</v>
      </c>
    </row>
    <row r="159" spans="1:18" x14ac:dyDescent="0.2">
      <c r="A159" s="5" t="s">
        <v>732</v>
      </c>
      <c r="B159" s="1">
        <v>44459</v>
      </c>
      <c r="C159" s="1" t="s">
        <v>734</v>
      </c>
      <c r="D159">
        <v>158</v>
      </c>
      <c r="E159" t="s">
        <v>609</v>
      </c>
      <c r="F159" t="s">
        <v>609</v>
      </c>
      <c r="G159" t="s">
        <v>315</v>
      </c>
      <c r="H159" t="s">
        <v>27</v>
      </c>
      <c r="I159" t="s">
        <v>316</v>
      </c>
      <c r="J159" s="1">
        <v>44450</v>
      </c>
      <c r="K159" s="2">
        <v>450</v>
      </c>
      <c r="L159" t="s">
        <v>1</v>
      </c>
      <c r="N159" t="str">
        <f>IF(VLOOKUP(E159,Resources!A:E,5,FALSE)=0,"",VLOOKUP(E159,Resources!A:E,5,FALSE))</f>
        <v/>
      </c>
      <c r="O159" t="str">
        <f>IF(VLOOKUP(E159,Resources!A:K,6,FALSE)=0,"",VLOOKUP(E159,Resources!A:K,6,FALSE))</f>
        <v/>
      </c>
      <c r="P159" t="str">
        <f>IF(VLOOKUP(E159,Resources!A:K,6,FALSE)=0,"",VLOOKUP(E159,Resources!A:K,7,FALSE))</f>
        <v/>
      </c>
      <c r="Q159" t="str">
        <f>IF(VLOOKUP(E159,Resources!A:K,6,FALSE)=0,"",VLOOKUP(E159,Resources!A:K,8,FALSE))</f>
        <v/>
      </c>
      <c r="R159" t="str">
        <f>IF(VLOOKUP(E159,Resources!A:J,10,FALSE)=0,"",VLOOKUP(E159,Resources!A:J,10,FALSE))</f>
        <v/>
      </c>
    </row>
    <row r="160" spans="1:18" x14ac:dyDescent="0.2">
      <c r="A160" s="5" t="s">
        <v>732</v>
      </c>
      <c r="B160" s="1">
        <v>44459</v>
      </c>
      <c r="C160" s="1" t="s">
        <v>734</v>
      </c>
      <c r="D160">
        <v>159</v>
      </c>
      <c r="E160" t="s">
        <v>610</v>
      </c>
      <c r="F160" t="s">
        <v>610</v>
      </c>
      <c r="G160" t="s">
        <v>317</v>
      </c>
      <c r="H160" t="s">
        <v>8</v>
      </c>
      <c r="I160" t="s">
        <v>318</v>
      </c>
      <c r="J160" s="1">
        <v>44286</v>
      </c>
      <c r="K160" s="2">
        <v>375</v>
      </c>
      <c r="L160" t="s">
        <v>1</v>
      </c>
      <c r="N160" t="str">
        <f>IF(VLOOKUP(E160,Resources!A:E,5,FALSE)=0,"",VLOOKUP(E160,Resources!A:E,5,FALSE))</f>
        <v/>
      </c>
      <c r="O160" t="str">
        <f>IF(VLOOKUP(E160,Resources!A:K,6,FALSE)=0,"",VLOOKUP(E160,Resources!A:K,6,FALSE))</f>
        <v>Y</v>
      </c>
      <c r="P160" t="str">
        <f>IF(VLOOKUP(E160,Resources!A:K,6,FALSE)=0,"",VLOOKUP(E160,Resources!A:K,7,FALSE))</f>
        <v>Key principal, Sinden L D Holdings Inc</v>
      </c>
      <c r="Q160" t="str">
        <f>IF(VLOOKUP(E160,Resources!A:K,6,FALSE)=0,"",VLOOKUP(E160,Resources!A:K,8,FALSE))</f>
        <v>https://www.dnb.com/business-directory/company-profiles.sinden_l_d_holdings_inc.b2ad642f0ae43dc67ba373399b58f340.html</v>
      </c>
      <c r="R160" t="str">
        <f>IF(VLOOKUP(E160,Resources!A:J,10,FALSE)=0,"",VLOOKUP(E160,Resources!A:J,10,FALSE))</f>
        <v>Sinden L D Holdings Inc</v>
      </c>
    </row>
    <row r="161" spans="1:18" x14ac:dyDescent="0.2">
      <c r="A161" s="5" t="s">
        <v>732</v>
      </c>
      <c r="B161" s="1">
        <v>44459</v>
      </c>
      <c r="C161" s="1" t="s">
        <v>734</v>
      </c>
      <c r="D161">
        <v>160</v>
      </c>
      <c r="E161" t="s">
        <v>611</v>
      </c>
      <c r="F161" t="s">
        <v>611</v>
      </c>
      <c r="G161" t="s">
        <v>16</v>
      </c>
      <c r="H161" t="s">
        <v>17</v>
      </c>
      <c r="I161" t="s">
        <v>319</v>
      </c>
      <c r="J161" s="1">
        <v>44445</v>
      </c>
      <c r="K161" s="2">
        <v>200</v>
      </c>
      <c r="L161" t="s">
        <v>1</v>
      </c>
      <c r="N161" t="str">
        <f>IF(VLOOKUP(E161,Resources!A:E,5,FALSE)=0,"",VLOOKUP(E161,Resources!A:E,5,FALSE))</f>
        <v/>
      </c>
      <c r="O161" t="str">
        <f>IF(VLOOKUP(E161,Resources!A:K,6,FALSE)=0,"",VLOOKUP(E161,Resources!A:K,6,FALSE))</f>
        <v/>
      </c>
      <c r="P161" t="str">
        <f>IF(VLOOKUP(E161,Resources!A:K,6,FALSE)=0,"",VLOOKUP(E161,Resources!A:K,7,FALSE))</f>
        <v/>
      </c>
      <c r="Q161" t="str">
        <f>IF(VLOOKUP(E161,Resources!A:K,6,FALSE)=0,"",VLOOKUP(E161,Resources!A:K,8,FALSE))</f>
        <v/>
      </c>
      <c r="R161" t="str">
        <f>IF(VLOOKUP(E161,Resources!A:J,10,FALSE)=0,"",VLOOKUP(E161,Resources!A:J,10,FALSE))</f>
        <v/>
      </c>
    </row>
    <row r="162" spans="1:18" x14ac:dyDescent="0.2">
      <c r="A162" s="5" t="s">
        <v>732</v>
      </c>
      <c r="B162" s="1">
        <v>44459</v>
      </c>
      <c r="C162" s="1" t="s">
        <v>734</v>
      </c>
      <c r="D162">
        <v>161</v>
      </c>
      <c r="E162" t="s">
        <v>612</v>
      </c>
      <c r="F162" t="s">
        <v>612</v>
      </c>
      <c r="G162" t="s">
        <v>320</v>
      </c>
      <c r="H162" t="s">
        <v>8</v>
      </c>
      <c r="I162" t="s">
        <v>321</v>
      </c>
      <c r="J162" s="1">
        <v>44317</v>
      </c>
      <c r="K162" s="2">
        <v>350</v>
      </c>
      <c r="L162" t="s">
        <v>1</v>
      </c>
      <c r="N162" t="str">
        <f>IF(VLOOKUP(E162,Resources!A:E,5,FALSE)=0,"",VLOOKUP(E162,Resources!A:E,5,FALSE))</f>
        <v/>
      </c>
      <c r="O162" t="str">
        <f>IF(VLOOKUP(E162,Resources!A:K,6,FALSE)=0,"",VLOOKUP(E162,Resources!A:K,6,FALSE))</f>
        <v/>
      </c>
      <c r="P162" t="str">
        <f>IF(VLOOKUP(E162,Resources!A:K,6,FALSE)=0,"",VLOOKUP(E162,Resources!A:K,7,FALSE))</f>
        <v/>
      </c>
      <c r="Q162" t="str">
        <f>IF(VLOOKUP(E162,Resources!A:K,6,FALSE)=0,"",VLOOKUP(E162,Resources!A:K,8,FALSE))</f>
        <v/>
      </c>
      <c r="R162" t="str">
        <f>IF(VLOOKUP(E162,Resources!A:J,10,FALSE)=0,"",VLOOKUP(E162,Resources!A:J,10,FALSE))</f>
        <v/>
      </c>
    </row>
    <row r="163" spans="1:18" x14ac:dyDescent="0.2">
      <c r="A163" s="5" t="s">
        <v>732</v>
      </c>
      <c r="B163" s="1">
        <v>44459</v>
      </c>
      <c r="C163" s="1" t="s">
        <v>734</v>
      </c>
      <c r="D163">
        <v>162</v>
      </c>
      <c r="E163" t="s">
        <v>613</v>
      </c>
      <c r="F163" t="s">
        <v>613</v>
      </c>
      <c r="G163" t="s">
        <v>322</v>
      </c>
      <c r="H163" t="s">
        <v>27</v>
      </c>
      <c r="I163" t="s">
        <v>323</v>
      </c>
      <c r="J163" s="1">
        <v>44452</v>
      </c>
      <c r="K163" s="2">
        <v>450</v>
      </c>
      <c r="L163" t="s">
        <v>1</v>
      </c>
      <c r="N163" t="str">
        <f>IF(VLOOKUP(E163,Resources!A:E,5,FALSE)=0,"",VLOOKUP(E163,Resources!A:E,5,FALSE))</f>
        <v/>
      </c>
      <c r="O163" t="str">
        <f>IF(VLOOKUP(E163,Resources!A:K,6,FALSE)=0,"",VLOOKUP(E163,Resources!A:K,6,FALSE))</f>
        <v/>
      </c>
      <c r="P163" t="str">
        <f>IF(VLOOKUP(E163,Resources!A:K,6,FALSE)=0,"",VLOOKUP(E163,Resources!A:K,7,FALSE))</f>
        <v/>
      </c>
      <c r="Q163" t="str">
        <f>IF(VLOOKUP(E163,Resources!A:K,6,FALSE)=0,"",VLOOKUP(E163,Resources!A:K,8,FALSE))</f>
        <v/>
      </c>
      <c r="R163" t="str">
        <f>IF(VLOOKUP(E163,Resources!A:J,10,FALSE)=0,"",VLOOKUP(E163,Resources!A:J,10,FALSE))</f>
        <v/>
      </c>
    </row>
    <row r="164" spans="1:18" x14ac:dyDescent="0.2">
      <c r="A164" s="5" t="s">
        <v>732</v>
      </c>
      <c r="B164" s="1">
        <v>44459</v>
      </c>
      <c r="C164" s="1" t="s">
        <v>734</v>
      </c>
      <c r="D164">
        <v>163</v>
      </c>
      <c r="E164" t="s">
        <v>614</v>
      </c>
      <c r="F164" t="s">
        <v>614</v>
      </c>
      <c r="G164" t="s">
        <v>324</v>
      </c>
      <c r="H164" t="s">
        <v>17</v>
      </c>
      <c r="I164" t="s">
        <v>325</v>
      </c>
      <c r="J164" s="1">
        <v>44451</v>
      </c>
      <c r="K164" s="2">
        <v>450</v>
      </c>
      <c r="L164" t="s">
        <v>1</v>
      </c>
      <c r="N164" t="str">
        <f>IF(VLOOKUP(E164,Resources!A:E,5,FALSE)=0,"",VLOOKUP(E164,Resources!A:E,5,FALSE))</f>
        <v/>
      </c>
      <c r="O164" t="str">
        <f>IF(VLOOKUP(E164,Resources!A:K,6,FALSE)=0,"",VLOOKUP(E164,Resources!A:K,6,FALSE))</f>
        <v>Y</v>
      </c>
      <c r="P164" t="str">
        <f>IF(VLOOKUP(E164,Resources!A:K,6,FALSE)=0,"",VLOOKUP(E164,Resources!A:K,7,FALSE))</f>
        <v>Associate Financial Advisor, Boys Financial Services</v>
      </c>
      <c r="Q164" t="str">
        <f>IF(VLOOKUP(E164,Resources!A:K,6,FALSE)=0,"",VLOOKUP(E164,Resources!A:K,8,FALSE))</f>
        <v>https://www.linkedin.com/in/peterboyscafa/</v>
      </c>
      <c r="R164" t="str">
        <f>IF(VLOOKUP(E164,Resources!A:J,10,FALSE)=0,"",VLOOKUP(E164,Resources!A:J,10,FALSE))</f>
        <v>Boys Financial Services</v>
      </c>
    </row>
    <row r="165" spans="1:18" x14ac:dyDescent="0.2">
      <c r="A165" s="5" t="s">
        <v>732</v>
      </c>
      <c r="B165" s="1">
        <v>44459</v>
      </c>
      <c r="C165" s="1" t="s">
        <v>734</v>
      </c>
      <c r="D165">
        <v>164</v>
      </c>
      <c r="E165" t="s">
        <v>615</v>
      </c>
      <c r="F165" t="s">
        <v>615</v>
      </c>
      <c r="G165" t="s">
        <v>105</v>
      </c>
      <c r="H165" t="s">
        <v>27</v>
      </c>
      <c r="I165" t="s">
        <v>326</v>
      </c>
      <c r="J165" s="1">
        <v>44433</v>
      </c>
      <c r="K165" s="2">
        <v>400</v>
      </c>
      <c r="L165" t="s">
        <v>1</v>
      </c>
      <c r="N165" t="str">
        <f>IF(VLOOKUP(E165,Resources!A:E,5,FALSE)=0,"",VLOOKUP(E165,Resources!A:E,5,FALSE))</f>
        <v/>
      </c>
      <c r="O165" t="str">
        <f>IF(VLOOKUP(E165,Resources!A:K,6,FALSE)=0,"",VLOOKUP(E165,Resources!A:K,6,FALSE))</f>
        <v>Y</v>
      </c>
      <c r="P165" t="str">
        <f>IF(VLOOKUP(E165,Resources!A:K,6,FALSE)=0,"",VLOOKUP(E165,Resources!A:K,7,FALSE))</f>
        <v>Director, Saanich-Gulf Islands Electoral District Association ("Promotes the principles, objectives and policies of the Conservative Party of Canada")</v>
      </c>
      <c r="Q165" t="str">
        <f>IF(VLOOKUP(E165,Resources!A:K,6,FALSE)=0,"",VLOOKUP(E165,Resources!A:K,8,FALSE))</f>
        <v>https://www.conservativesgi.ca/about</v>
      </c>
      <c r="R165" t="str">
        <f>IF(VLOOKUP(E165,Resources!A:J,10,FALSE)=0,"",VLOOKUP(E165,Resources!A:J,10,FALSE))</f>
        <v>Saanich-Gulf Islands Electoral District Association</v>
      </c>
    </row>
    <row r="166" spans="1:18" x14ac:dyDescent="0.2">
      <c r="A166" s="5" t="s">
        <v>732</v>
      </c>
      <c r="B166" s="1">
        <v>44459</v>
      </c>
      <c r="C166" s="1" t="s">
        <v>734</v>
      </c>
      <c r="D166">
        <v>165</v>
      </c>
      <c r="E166" t="s">
        <v>616</v>
      </c>
      <c r="F166" t="s">
        <v>616</v>
      </c>
      <c r="G166" t="s">
        <v>320</v>
      </c>
      <c r="H166" t="s">
        <v>8</v>
      </c>
      <c r="I166" t="s">
        <v>327</v>
      </c>
      <c r="J166" s="1">
        <v>44426</v>
      </c>
      <c r="K166" s="2">
        <v>400</v>
      </c>
      <c r="L166" t="s">
        <v>1</v>
      </c>
      <c r="N166" t="str">
        <f>IF(VLOOKUP(E166,Resources!A:E,5,FALSE)=0,"",VLOOKUP(E166,Resources!A:E,5,FALSE))</f>
        <v/>
      </c>
      <c r="O166" t="str">
        <f>IF(VLOOKUP(E166,Resources!A:K,6,FALSE)=0,"",VLOOKUP(E166,Resources!A:K,6,FALSE))</f>
        <v/>
      </c>
      <c r="P166" t="str">
        <f>IF(VLOOKUP(E166,Resources!A:K,6,FALSE)=0,"",VLOOKUP(E166,Resources!A:K,7,FALSE))</f>
        <v/>
      </c>
      <c r="Q166" t="str">
        <f>IF(VLOOKUP(E166,Resources!A:K,6,FALSE)=0,"",VLOOKUP(E166,Resources!A:K,8,FALSE))</f>
        <v/>
      </c>
      <c r="R166" t="str">
        <f>IF(VLOOKUP(E166,Resources!A:J,10,FALSE)=0,"",VLOOKUP(E166,Resources!A:J,10,FALSE))</f>
        <v/>
      </c>
    </row>
    <row r="167" spans="1:18" x14ac:dyDescent="0.2">
      <c r="A167" s="5" t="s">
        <v>732</v>
      </c>
      <c r="B167" s="1">
        <v>44459</v>
      </c>
      <c r="C167" s="1" t="s">
        <v>734</v>
      </c>
      <c r="D167">
        <v>166</v>
      </c>
      <c r="E167" t="s">
        <v>617</v>
      </c>
      <c r="F167" t="s">
        <v>617</v>
      </c>
      <c r="G167" t="s">
        <v>328</v>
      </c>
      <c r="H167" t="s">
        <v>8</v>
      </c>
      <c r="I167" t="s">
        <v>329</v>
      </c>
      <c r="J167" s="1">
        <v>44431</v>
      </c>
      <c r="K167" s="2">
        <v>400</v>
      </c>
      <c r="L167" t="s">
        <v>1</v>
      </c>
      <c r="N167" t="str">
        <f>IF(VLOOKUP(E167,Resources!A:E,5,FALSE)=0,"",VLOOKUP(E167,Resources!A:E,5,FALSE))</f>
        <v/>
      </c>
      <c r="O167" t="str">
        <f>IF(VLOOKUP(E167,Resources!A:K,6,FALSE)=0,"",VLOOKUP(E167,Resources!A:K,6,FALSE))</f>
        <v/>
      </c>
      <c r="P167" t="str">
        <f>IF(VLOOKUP(E167,Resources!A:K,6,FALSE)=0,"",VLOOKUP(E167,Resources!A:K,7,FALSE))</f>
        <v/>
      </c>
      <c r="Q167" t="str">
        <f>IF(VLOOKUP(E167,Resources!A:K,6,FALSE)=0,"",VLOOKUP(E167,Resources!A:K,8,FALSE))</f>
        <v/>
      </c>
      <c r="R167" t="str">
        <f>IF(VLOOKUP(E167,Resources!A:J,10,FALSE)=0,"",VLOOKUP(E167,Resources!A:J,10,FALSE))</f>
        <v/>
      </c>
    </row>
    <row r="168" spans="1:18" x14ac:dyDescent="0.2">
      <c r="A168" s="5" t="s">
        <v>732</v>
      </c>
      <c r="B168" s="1">
        <v>44459</v>
      </c>
      <c r="C168" s="1" t="s">
        <v>734</v>
      </c>
      <c r="D168">
        <v>167</v>
      </c>
      <c r="E168" t="s">
        <v>618</v>
      </c>
      <c r="F168" t="s">
        <v>618</v>
      </c>
      <c r="G168" t="s">
        <v>16</v>
      </c>
      <c r="H168" t="s">
        <v>17</v>
      </c>
      <c r="I168" t="s">
        <v>330</v>
      </c>
      <c r="J168" s="1">
        <v>44319</v>
      </c>
      <c r="K168" s="2">
        <v>200</v>
      </c>
      <c r="L168" t="s">
        <v>1</v>
      </c>
      <c r="N168" t="str">
        <f>IF(VLOOKUP(E168,Resources!A:E,5,FALSE)=0,"",VLOOKUP(E168,Resources!A:E,5,FALSE))</f>
        <v>Y</v>
      </c>
      <c r="O168" t="str">
        <f>IF(VLOOKUP(E168,Resources!A:K,6,FALSE)=0,"",VLOOKUP(E168,Resources!A:K,6,FALSE))</f>
        <v>Y</v>
      </c>
      <c r="P168" t="str">
        <f>IF(VLOOKUP(E168,Resources!A:K,6,FALSE)=0,"",VLOOKUP(E168,Resources!A:K,7,FALSE))</f>
        <v>CFO &amp; VP-Fin at Compton Petroleum Corporation</v>
      </c>
      <c r="Q168" t="str">
        <f>IF(VLOOKUP(E168,Resources!A:K,6,FALSE)=0,"",VLOOKUP(E168,Resources!A:K,8,FALSE))</f>
        <v>https://allpeople.info/norman+g+knecht_compton-petroleum-corporation-ca</v>
      </c>
      <c r="R168" t="str">
        <f>IF(VLOOKUP(E168,Resources!A:J,10,FALSE)=0,"",VLOOKUP(E168,Resources!A:J,10,FALSE))</f>
        <v>Compton Petroleum Corporation</v>
      </c>
    </row>
    <row r="169" spans="1:18" x14ac:dyDescent="0.2">
      <c r="A169" s="5" t="s">
        <v>732</v>
      </c>
      <c r="B169" s="1">
        <v>44459</v>
      </c>
      <c r="C169" s="1" t="s">
        <v>734</v>
      </c>
      <c r="D169">
        <v>168</v>
      </c>
      <c r="E169" t="s">
        <v>619</v>
      </c>
      <c r="F169" t="s">
        <v>619</v>
      </c>
      <c r="H169" t="s">
        <v>8</v>
      </c>
      <c r="I169" t="s">
        <v>331</v>
      </c>
      <c r="J169" s="1">
        <v>44435</v>
      </c>
      <c r="K169" s="2">
        <v>425</v>
      </c>
      <c r="L169" t="s">
        <v>1</v>
      </c>
      <c r="M169" t="s">
        <v>1142</v>
      </c>
      <c r="N169" t="str">
        <f>IF(VLOOKUP(E169,Resources!A:E,5,FALSE)=0,"",VLOOKUP(E169,Resources!A:E,5,FALSE))</f>
        <v/>
      </c>
      <c r="O169" t="str">
        <f>IF(VLOOKUP(E169,Resources!A:K,6,FALSE)=0,"",VLOOKUP(E169,Resources!A:K,6,FALSE))</f>
        <v/>
      </c>
      <c r="P169" t="str">
        <f>IF(VLOOKUP(E169,Resources!A:K,6,FALSE)=0,"",VLOOKUP(E169,Resources!A:K,7,FALSE))</f>
        <v/>
      </c>
      <c r="Q169" t="str">
        <f>IF(VLOOKUP(E169,Resources!A:K,6,FALSE)=0,"",VLOOKUP(E169,Resources!A:K,8,FALSE))</f>
        <v/>
      </c>
      <c r="R169" t="str">
        <f>IF(VLOOKUP(E169,Resources!A:J,10,FALSE)=0,"",VLOOKUP(E169,Resources!A:J,10,FALSE))</f>
        <v/>
      </c>
    </row>
    <row r="170" spans="1:18" x14ac:dyDescent="0.2">
      <c r="A170" s="5" t="s">
        <v>732</v>
      </c>
      <c r="B170" s="1">
        <v>44459</v>
      </c>
      <c r="C170" s="1" t="s">
        <v>734</v>
      </c>
      <c r="D170">
        <v>169</v>
      </c>
      <c r="E170" t="s">
        <v>620</v>
      </c>
      <c r="F170" t="s">
        <v>620</v>
      </c>
      <c r="G170" t="s">
        <v>332</v>
      </c>
      <c r="H170" t="s">
        <v>8</v>
      </c>
      <c r="I170" t="s">
        <v>333</v>
      </c>
      <c r="J170" s="1">
        <v>44053</v>
      </c>
      <c r="K170" s="2">
        <v>375</v>
      </c>
      <c r="L170" t="s">
        <v>1</v>
      </c>
      <c r="N170" t="str">
        <f>IF(VLOOKUP(E170,Resources!A:E,5,FALSE)=0,"",VLOOKUP(E170,Resources!A:E,5,FALSE))</f>
        <v/>
      </c>
      <c r="O170" t="str">
        <f>IF(VLOOKUP(E170,Resources!A:K,6,FALSE)=0,"",VLOOKUP(E170,Resources!A:K,6,FALSE))</f>
        <v/>
      </c>
      <c r="P170" t="str">
        <f>IF(VLOOKUP(E170,Resources!A:K,6,FALSE)=0,"",VLOOKUP(E170,Resources!A:K,7,FALSE))</f>
        <v/>
      </c>
      <c r="Q170" t="str">
        <f>IF(VLOOKUP(E170,Resources!A:K,6,FALSE)=0,"",VLOOKUP(E170,Resources!A:K,8,FALSE))</f>
        <v/>
      </c>
      <c r="R170" t="str">
        <f>IF(VLOOKUP(E170,Resources!A:J,10,FALSE)=0,"",VLOOKUP(E170,Resources!A:J,10,FALSE))</f>
        <v/>
      </c>
    </row>
    <row r="171" spans="1:18" x14ac:dyDescent="0.2">
      <c r="A171" s="5" t="s">
        <v>732</v>
      </c>
      <c r="B171" s="1">
        <v>44459</v>
      </c>
      <c r="C171" s="1" t="s">
        <v>734</v>
      </c>
      <c r="D171">
        <v>170</v>
      </c>
      <c r="E171" t="s">
        <v>621</v>
      </c>
      <c r="F171" t="s">
        <v>621</v>
      </c>
      <c r="G171" t="s">
        <v>334</v>
      </c>
      <c r="H171" t="s">
        <v>8</v>
      </c>
      <c r="I171" t="s">
        <v>335</v>
      </c>
      <c r="J171" s="1">
        <v>44424</v>
      </c>
      <c r="K171" s="2">
        <v>325</v>
      </c>
      <c r="L171" t="s">
        <v>1</v>
      </c>
      <c r="N171" t="str">
        <f>IF(VLOOKUP(E171,Resources!A:E,5,FALSE)=0,"",VLOOKUP(E171,Resources!A:E,5,FALSE))</f>
        <v/>
      </c>
      <c r="O171" t="str">
        <f>IF(VLOOKUP(E171,Resources!A:K,6,FALSE)=0,"",VLOOKUP(E171,Resources!A:K,6,FALSE))</f>
        <v/>
      </c>
      <c r="P171" t="str">
        <f>IF(VLOOKUP(E171,Resources!A:K,6,FALSE)=0,"",VLOOKUP(E171,Resources!A:K,7,FALSE))</f>
        <v/>
      </c>
      <c r="Q171" t="str">
        <f>IF(VLOOKUP(E171,Resources!A:K,6,FALSE)=0,"",VLOOKUP(E171,Resources!A:K,8,FALSE))</f>
        <v/>
      </c>
      <c r="R171" t="str">
        <f>IF(VLOOKUP(E171,Resources!A:J,10,FALSE)=0,"",VLOOKUP(E171,Resources!A:J,10,FALSE))</f>
        <v/>
      </c>
    </row>
    <row r="172" spans="1:18" x14ac:dyDescent="0.2">
      <c r="A172" s="5" t="s">
        <v>732</v>
      </c>
      <c r="B172" s="1">
        <v>44459</v>
      </c>
      <c r="C172" s="1" t="s">
        <v>734</v>
      </c>
      <c r="D172">
        <v>171</v>
      </c>
      <c r="E172" t="s">
        <v>622</v>
      </c>
      <c r="F172" t="s">
        <v>622</v>
      </c>
      <c r="G172" t="s">
        <v>270</v>
      </c>
      <c r="H172" t="s">
        <v>27</v>
      </c>
      <c r="I172" t="s">
        <v>336</v>
      </c>
      <c r="J172" s="1">
        <v>44217</v>
      </c>
      <c r="K172" s="2">
        <v>350</v>
      </c>
      <c r="L172" t="s">
        <v>1</v>
      </c>
      <c r="N172" t="str">
        <f>IF(VLOOKUP(E172,Resources!A:E,5,FALSE)=0,"",VLOOKUP(E172,Resources!A:E,5,FALSE))</f>
        <v/>
      </c>
      <c r="O172" t="str">
        <f>IF(VLOOKUP(E172,Resources!A:K,6,FALSE)=0,"",VLOOKUP(E172,Resources!A:K,6,FALSE))</f>
        <v/>
      </c>
      <c r="P172" t="str">
        <f>IF(VLOOKUP(E172,Resources!A:K,6,FALSE)=0,"",VLOOKUP(E172,Resources!A:K,7,FALSE))</f>
        <v/>
      </c>
      <c r="Q172" t="str">
        <f>IF(VLOOKUP(E172,Resources!A:K,6,FALSE)=0,"",VLOOKUP(E172,Resources!A:K,8,FALSE))</f>
        <v/>
      </c>
      <c r="R172" t="str">
        <f>IF(VLOOKUP(E172,Resources!A:J,10,FALSE)=0,"",VLOOKUP(E172,Resources!A:J,10,FALSE))</f>
        <v/>
      </c>
    </row>
    <row r="173" spans="1:18" x14ac:dyDescent="0.2">
      <c r="A173" s="5" t="s">
        <v>732</v>
      </c>
      <c r="B173" s="1">
        <v>44459</v>
      </c>
      <c r="C173" s="1" t="s">
        <v>734</v>
      </c>
      <c r="D173">
        <v>172</v>
      </c>
      <c r="E173" t="s">
        <v>623</v>
      </c>
      <c r="F173" t="s">
        <v>623</v>
      </c>
      <c r="G173" t="s">
        <v>337</v>
      </c>
      <c r="H173" t="s">
        <v>8</v>
      </c>
      <c r="I173" t="s">
        <v>338</v>
      </c>
      <c r="J173" s="1">
        <v>44438</v>
      </c>
      <c r="K173" s="2">
        <v>350</v>
      </c>
      <c r="L173" t="s">
        <v>1</v>
      </c>
      <c r="N173" t="str">
        <f>IF(VLOOKUP(E173,Resources!A:E,5,FALSE)=0,"",VLOOKUP(E173,Resources!A:E,5,FALSE))</f>
        <v/>
      </c>
      <c r="O173" t="str">
        <f>IF(VLOOKUP(E173,Resources!A:K,6,FALSE)=0,"",VLOOKUP(E173,Resources!A:K,6,FALSE))</f>
        <v>Y</v>
      </c>
      <c r="P173" t="str">
        <f>IF(VLOOKUP(E173,Resources!A:K,6,FALSE)=0,"",VLOOKUP(E173,Resources!A:K,7,FALSE))</f>
        <v>Former president, Dana Hospitality Inc.</v>
      </c>
      <c r="Q173" t="str">
        <f>IF(VLOOKUP(E173,Resources!A:K,6,FALSE)=0,"",VLOOKUP(E173,Resources!A:K,8,FALSE))</f>
        <v>https://www.linkedin.com/in/byron-kaczmarek-9131a645/</v>
      </c>
      <c r="R173" t="str">
        <f>IF(VLOOKUP(E173,Resources!A:J,10,FALSE)=0,"",VLOOKUP(E173,Resources!A:J,10,FALSE))</f>
        <v>Dana Hospitality Inc.</v>
      </c>
    </row>
    <row r="174" spans="1:18" x14ac:dyDescent="0.2">
      <c r="A174" s="5" t="s">
        <v>732</v>
      </c>
      <c r="B174" s="1">
        <v>44459</v>
      </c>
      <c r="C174" s="1" t="s">
        <v>734</v>
      </c>
      <c r="D174">
        <v>173</v>
      </c>
      <c r="E174" t="s">
        <v>624</v>
      </c>
      <c r="F174" t="s">
        <v>624</v>
      </c>
      <c r="G174" t="s">
        <v>339</v>
      </c>
      <c r="H174" t="s">
        <v>8</v>
      </c>
      <c r="I174" t="s">
        <v>340</v>
      </c>
      <c r="J174" s="1">
        <v>44212</v>
      </c>
      <c r="K174" s="2">
        <v>200</v>
      </c>
      <c r="L174" t="s">
        <v>1</v>
      </c>
      <c r="N174" t="str">
        <f>IF(VLOOKUP(E174,Resources!A:E,5,FALSE)=0,"",VLOOKUP(E174,Resources!A:E,5,FALSE))</f>
        <v/>
      </c>
      <c r="O174" t="str">
        <f>IF(VLOOKUP(E174,Resources!A:K,6,FALSE)=0,"",VLOOKUP(E174,Resources!A:K,6,FALSE))</f>
        <v/>
      </c>
      <c r="P174" t="str">
        <f>IF(VLOOKUP(E174,Resources!A:K,6,FALSE)=0,"",VLOOKUP(E174,Resources!A:K,7,FALSE))</f>
        <v/>
      </c>
      <c r="Q174" t="str">
        <f>IF(VLOOKUP(E174,Resources!A:K,6,FALSE)=0,"",VLOOKUP(E174,Resources!A:K,8,FALSE))</f>
        <v/>
      </c>
      <c r="R174" t="str">
        <f>IF(VLOOKUP(E174,Resources!A:J,10,FALSE)=0,"",VLOOKUP(E174,Resources!A:J,10,FALSE))</f>
        <v/>
      </c>
    </row>
    <row r="175" spans="1:18" x14ac:dyDescent="0.2">
      <c r="A175" s="5" t="s">
        <v>732</v>
      </c>
      <c r="B175" s="1">
        <v>44459</v>
      </c>
      <c r="C175" s="1" t="s">
        <v>734</v>
      </c>
      <c r="D175">
        <v>174</v>
      </c>
      <c r="E175" t="s">
        <v>625</v>
      </c>
      <c r="F175" t="s">
        <v>625</v>
      </c>
      <c r="G175" t="s">
        <v>183</v>
      </c>
      <c r="H175" t="s">
        <v>8</v>
      </c>
      <c r="I175" t="s">
        <v>341</v>
      </c>
      <c r="J175" s="1">
        <v>44438</v>
      </c>
      <c r="K175" s="2">
        <v>350</v>
      </c>
      <c r="L175" t="s">
        <v>1</v>
      </c>
      <c r="N175" t="str">
        <f>IF(VLOOKUP(E175,Resources!A:E,5,FALSE)=0,"",VLOOKUP(E175,Resources!A:E,5,FALSE))</f>
        <v/>
      </c>
      <c r="O175" t="str">
        <f>IF(VLOOKUP(E175,Resources!A:K,6,FALSE)=0,"",VLOOKUP(E175,Resources!A:K,6,FALSE))</f>
        <v/>
      </c>
      <c r="P175" t="str">
        <f>IF(VLOOKUP(E175,Resources!A:K,6,FALSE)=0,"",VLOOKUP(E175,Resources!A:K,7,FALSE))</f>
        <v/>
      </c>
      <c r="Q175" t="str">
        <f>IF(VLOOKUP(E175,Resources!A:K,6,FALSE)=0,"",VLOOKUP(E175,Resources!A:K,8,FALSE))</f>
        <v/>
      </c>
      <c r="R175" t="str">
        <f>IF(VLOOKUP(E175,Resources!A:J,10,FALSE)=0,"",VLOOKUP(E175,Resources!A:J,10,FALSE))</f>
        <v/>
      </c>
    </row>
    <row r="176" spans="1:18" x14ac:dyDescent="0.2">
      <c r="A176" s="5" t="s">
        <v>732</v>
      </c>
      <c r="B176" s="1">
        <v>44459</v>
      </c>
      <c r="C176" s="1" t="s">
        <v>734</v>
      </c>
      <c r="D176">
        <v>175</v>
      </c>
      <c r="E176" t="s">
        <v>626</v>
      </c>
      <c r="F176" t="s">
        <v>626</v>
      </c>
      <c r="G176" t="s">
        <v>342</v>
      </c>
      <c r="H176" t="s">
        <v>17</v>
      </c>
      <c r="I176" t="s">
        <v>343</v>
      </c>
      <c r="J176" s="1">
        <v>44450</v>
      </c>
      <c r="K176" s="2">
        <v>200</v>
      </c>
      <c r="L176" t="s">
        <v>1</v>
      </c>
      <c r="N176" t="str">
        <f>IF(VLOOKUP(E176,Resources!A:E,5,FALSE)=0,"",VLOOKUP(E176,Resources!A:E,5,FALSE))</f>
        <v/>
      </c>
      <c r="O176" t="str">
        <f>IF(VLOOKUP(E176,Resources!A:K,6,FALSE)=0,"",VLOOKUP(E176,Resources!A:K,6,FALSE))</f>
        <v/>
      </c>
      <c r="P176" t="str">
        <f>IF(VLOOKUP(E176,Resources!A:K,6,FALSE)=0,"",VLOOKUP(E176,Resources!A:K,7,FALSE))</f>
        <v/>
      </c>
      <c r="Q176" t="str">
        <f>IF(VLOOKUP(E176,Resources!A:K,6,FALSE)=0,"",VLOOKUP(E176,Resources!A:K,8,FALSE))</f>
        <v/>
      </c>
      <c r="R176" t="str">
        <f>IF(VLOOKUP(E176,Resources!A:J,10,FALSE)=0,"",VLOOKUP(E176,Resources!A:J,10,FALSE))</f>
        <v/>
      </c>
    </row>
    <row r="177" spans="1:18" x14ac:dyDescent="0.2">
      <c r="A177" s="5" t="s">
        <v>732</v>
      </c>
      <c r="B177" s="1">
        <v>44459</v>
      </c>
      <c r="C177" s="1" t="s">
        <v>734</v>
      </c>
      <c r="D177">
        <v>176</v>
      </c>
      <c r="E177" t="s">
        <v>627</v>
      </c>
      <c r="F177" t="s">
        <v>627</v>
      </c>
      <c r="G177" t="s">
        <v>344</v>
      </c>
      <c r="H177" t="s">
        <v>8</v>
      </c>
      <c r="I177" t="s">
        <v>345</v>
      </c>
      <c r="J177" s="1">
        <v>44413</v>
      </c>
      <c r="K177" s="2">
        <v>325</v>
      </c>
      <c r="L177" t="s">
        <v>1</v>
      </c>
      <c r="N177" t="str">
        <f>IF(VLOOKUP(E177,Resources!A:E,5,FALSE)=0,"",VLOOKUP(E177,Resources!A:E,5,FALSE))</f>
        <v/>
      </c>
      <c r="O177" t="str">
        <f>IF(VLOOKUP(E177,Resources!A:K,6,FALSE)=0,"",VLOOKUP(E177,Resources!A:K,6,FALSE))</f>
        <v/>
      </c>
      <c r="P177" t="str">
        <f>IF(VLOOKUP(E177,Resources!A:K,6,FALSE)=0,"",VLOOKUP(E177,Resources!A:K,7,FALSE))</f>
        <v/>
      </c>
      <c r="Q177" t="str">
        <f>IF(VLOOKUP(E177,Resources!A:K,6,FALSE)=0,"",VLOOKUP(E177,Resources!A:K,8,FALSE))</f>
        <v/>
      </c>
      <c r="R177" t="str">
        <f>IF(VLOOKUP(E177,Resources!A:J,10,FALSE)=0,"",VLOOKUP(E177,Resources!A:J,10,FALSE))</f>
        <v/>
      </c>
    </row>
    <row r="178" spans="1:18" x14ac:dyDescent="0.2">
      <c r="A178" s="5" t="s">
        <v>732</v>
      </c>
      <c r="B178" s="1">
        <v>44459</v>
      </c>
      <c r="C178" s="1" t="s">
        <v>734</v>
      </c>
      <c r="D178">
        <v>177</v>
      </c>
      <c r="E178" t="s">
        <v>628</v>
      </c>
      <c r="F178" t="s">
        <v>628</v>
      </c>
      <c r="G178" t="s">
        <v>346</v>
      </c>
      <c r="H178" t="s">
        <v>8</v>
      </c>
      <c r="I178" t="s">
        <v>347</v>
      </c>
      <c r="J178" s="1">
        <v>44440</v>
      </c>
      <c r="K178" s="2">
        <v>325</v>
      </c>
      <c r="L178" t="s">
        <v>1</v>
      </c>
      <c r="N178" t="str">
        <f>IF(VLOOKUP(E178,Resources!A:E,5,FALSE)=0,"",VLOOKUP(E178,Resources!A:E,5,FALSE))</f>
        <v/>
      </c>
      <c r="O178" t="str">
        <f>IF(VLOOKUP(E178,Resources!A:K,6,FALSE)=0,"",VLOOKUP(E178,Resources!A:K,6,FALSE))</f>
        <v/>
      </c>
      <c r="P178" t="str">
        <f>IF(VLOOKUP(E178,Resources!A:K,6,FALSE)=0,"",VLOOKUP(E178,Resources!A:K,7,FALSE))</f>
        <v/>
      </c>
      <c r="Q178" t="str">
        <f>IF(VLOOKUP(E178,Resources!A:K,6,FALSE)=0,"",VLOOKUP(E178,Resources!A:K,8,FALSE))</f>
        <v/>
      </c>
      <c r="R178" t="str">
        <f>IF(VLOOKUP(E178,Resources!A:J,10,FALSE)=0,"",VLOOKUP(E178,Resources!A:J,10,FALSE))</f>
        <v/>
      </c>
    </row>
    <row r="179" spans="1:18" x14ac:dyDescent="0.2">
      <c r="A179" s="5" t="s">
        <v>732</v>
      </c>
      <c r="B179" s="1">
        <v>44459</v>
      </c>
      <c r="C179" s="1" t="s">
        <v>734</v>
      </c>
      <c r="D179">
        <v>178</v>
      </c>
      <c r="E179" t="s">
        <v>629</v>
      </c>
      <c r="F179" t="s">
        <v>629</v>
      </c>
      <c r="G179" t="s">
        <v>16</v>
      </c>
      <c r="H179" t="s">
        <v>17</v>
      </c>
      <c r="I179" t="s">
        <v>348</v>
      </c>
      <c r="J179" s="1">
        <v>44414</v>
      </c>
      <c r="K179" s="2">
        <v>250</v>
      </c>
      <c r="L179" t="s">
        <v>1</v>
      </c>
      <c r="N179" t="str">
        <f>IF(VLOOKUP(E179,Resources!A:E,5,FALSE)=0,"",VLOOKUP(E179,Resources!A:E,5,FALSE))</f>
        <v/>
      </c>
      <c r="O179" t="str">
        <f>IF(VLOOKUP(E179,Resources!A:K,6,FALSE)=0,"",VLOOKUP(E179,Resources!A:K,6,FALSE))</f>
        <v/>
      </c>
      <c r="P179" t="str">
        <f>IF(VLOOKUP(E179,Resources!A:K,6,FALSE)=0,"",VLOOKUP(E179,Resources!A:K,7,FALSE))</f>
        <v/>
      </c>
      <c r="Q179" t="str">
        <f>IF(VLOOKUP(E179,Resources!A:K,6,FALSE)=0,"",VLOOKUP(E179,Resources!A:K,8,FALSE))</f>
        <v/>
      </c>
      <c r="R179" t="str">
        <f>IF(VLOOKUP(E179,Resources!A:J,10,FALSE)=0,"",VLOOKUP(E179,Resources!A:J,10,FALSE))</f>
        <v/>
      </c>
    </row>
    <row r="180" spans="1:18" x14ac:dyDescent="0.2">
      <c r="A180" s="5" t="s">
        <v>732</v>
      </c>
      <c r="B180" s="1">
        <v>44459</v>
      </c>
      <c r="C180" s="1" t="s">
        <v>734</v>
      </c>
      <c r="D180">
        <v>179</v>
      </c>
      <c r="E180" t="s">
        <v>630</v>
      </c>
      <c r="F180" t="s">
        <v>630</v>
      </c>
      <c r="G180" t="s">
        <v>7</v>
      </c>
      <c r="H180" t="s">
        <v>8</v>
      </c>
      <c r="I180" t="s">
        <v>349</v>
      </c>
      <c r="J180" s="1">
        <v>44443</v>
      </c>
      <c r="K180" s="2">
        <v>300</v>
      </c>
      <c r="L180" t="s">
        <v>1</v>
      </c>
      <c r="N180" t="str">
        <f>IF(VLOOKUP(E180,Resources!A:E,5,FALSE)=0,"",VLOOKUP(E180,Resources!A:E,5,FALSE))</f>
        <v/>
      </c>
      <c r="O180" t="str">
        <f>IF(VLOOKUP(E180,Resources!A:K,6,FALSE)=0,"",VLOOKUP(E180,Resources!A:K,6,FALSE))</f>
        <v/>
      </c>
      <c r="P180" t="str">
        <f>IF(VLOOKUP(E180,Resources!A:K,6,FALSE)=0,"",VLOOKUP(E180,Resources!A:K,7,FALSE))</f>
        <v/>
      </c>
      <c r="Q180" t="str">
        <f>IF(VLOOKUP(E180,Resources!A:K,6,FALSE)=0,"",VLOOKUP(E180,Resources!A:K,8,FALSE))</f>
        <v/>
      </c>
      <c r="R180" t="str">
        <f>IF(VLOOKUP(E180,Resources!A:J,10,FALSE)=0,"",VLOOKUP(E180,Resources!A:J,10,FALSE))</f>
        <v/>
      </c>
    </row>
    <row r="181" spans="1:18" x14ac:dyDescent="0.2">
      <c r="A181" s="5" t="s">
        <v>732</v>
      </c>
      <c r="B181" s="1">
        <v>44459</v>
      </c>
      <c r="C181" s="1" t="s">
        <v>734</v>
      </c>
      <c r="D181">
        <v>180</v>
      </c>
      <c r="E181" t="s">
        <v>631</v>
      </c>
      <c r="F181" t="s">
        <v>631</v>
      </c>
      <c r="G181" t="s">
        <v>90</v>
      </c>
      <c r="H181" t="s">
        <v>27</v>
      </c>
      <c r="I181" t="s">
        <v>350</v>
      </c>
      <c r="J181" s="1">
        <v>44414</v>
      </c>
      <c r="K181" s="2">
        <v>200</v>
      </c>
      <c r="L181" t="s">
        <v>1</v>
      </c>
      <c r="N181" t="str">
        <f>IF(VLOOKUP(E181,Resources!A:E,5,FALSE)=0,"",VLOOKUP(E181,Resources!A:E,5,FALSE))</f>
        <v/>
      </c>
      <c r="O181" t="str">
        <f>IF(VLOOKUP(E181,Resources!A:K,6,FALSE)=0,"",VLOOKUP(E181,Resources!A:K,6,FALSE))</f>
        <v/>
      </c>
      <c r="P181" t="str">
        <f>IF(VLOOKUP(E181,Resources!A:K,6,FALSE)=0,"",VLOOKUP(E181,Resources!A:K,7,FALSE))</f>
        <v/>
      </c>
      <c r="Q181" t="str">
        <f>IF(VLOOKUP(E181,Resources!A:K,6,FALSE)=0,"",VLOOKUP(E181,Resources!A:K,8,FALSE))</f>
        <v/>
      </c>
      <c r="R181" t="str">
        <f>IF(VLOOKUP(E181,Resources!A:J,10,FALSE)=0,"",VLOOKUP(E181,Resources!A:J,10,FALSE))</f>
        <v/>
      </c>
    </row>
    <row r="182" spans="1:18" x14ac:dyDescent="0.2">
      <c r="A182" s="5" t="s">
        <v>732</v>
      </c>
      <c r="B182" s="1">
        <v>44459</v>
      </c>
      <c r="C182" s="1" t="s">
        <v>734</v>
      </c>
      <c r="D182">
        <v>181</v>
      </c>
      <c r="E182" t="s">
        <v>632</v>
      </c>
      <c r="F182" t="s">
        <v>632</v>
      </c>
      <c r="G182" t="s">
        <v>178</v>
      </c>
      <c r="H182" t="s">
        <v>8</v>
      </c>
      <c r="I182" t="s">
        <v>351</v>
      </c>
      <c r="J182" s="1">
        <v>44053</v>
      </c>
      <c r="K182" s="2">
        <v>300</v>
      </c>
      <c r="L182" t="s">
        <v>1</v>
      </c>
      <c r="N182" t="str">
        <f>IF(VLOOKUP(E182,Resources!A:E,5,FALSE)=0,"",VLOOKUP(E182,Resources!A:E,5,FALSE))</f>
        <v/>
      </c>
      <c r="O182" t="str">
        <f>IF(VLOOKUP(E182,Resources!A:K,6,FALSE)=0,"",VLOOKUP(E182,Resources!A:K,6,FALSE))</f>
        <v/>
      </c>
      <c r="P182" t="str">
        <f>IF(VLOOKUP(E182,Resources!A:K,6,FALSE)=0,"",VLOOKUP(E182,Resources!A:K,7,FALSE))</f>
        <v/>
      </c>
      <c r="Q182" t="str">
        <f>IF(VLOOKUP(E182,Resources!A:K,6,FALSE)=0,"",VLOOKUP(E182,Resources!A:K,8,FALSE))</f>
        <v/>
      </c>
      <c r="R182" t="str">
        <f>IF(VLOOKUP(E182,Resources!A:J,10,FALSE)=0,"",VLOOKUP(E182,Resources!A:J,10,FALSE))</f>
        <v/>
      </c>
    </row>
    <row r="183" spans="1:18" x14ac:dyDescent="0.2">
      <c r="A183" s="5" t="s">
        <v>732</v>
      </c>
      <c r="B183" s="1">
        <v>44459</v>
      </c>
      <c r="C183" s="1" t="s">
        <v>734</v>
      </c>
      <c r="D183">
        <v>182</v>
      </c>
      <c r="E183" t="s">
        <v>633</v>
      </c>
      <c r="F183" t="s">
        <v>633</v>
      </c>
      <c r="G183" t="s">
        <v>7</v>
      </c>
      <c r="H183" t="s">
        <v>8</v>
      </c>
      <c r="I183" t="s">
        <v>352</v>
      </c>
      <c r="J183" s="1">
        <v>44452</v>
      </c>
      <c r="K183" s="2">
        <v>200</v>
      </c>
      <c r="L183" t="s">
        <v>1</v>
      </c>
      <c r="N183" t="str">
        <f>IF(VLOOKUP(E183,Resources!A:E,5,FALSE)=0,"",VLOOKUP(E183,Resources!A:E,5,FALSE))</f>
        <v/>
      </c>
      <c r="O183" t="str">
        <f>IF(VLOOKUP(E183,Resources!A:K,6,FALSE)=0,"",VLOOKUP(E183,Resources!A:K,6,FALSE))</f>
        <v/>
      </c>
      <c r="P183" t="str">
        <f>IF(VLOOKUP(E183,Resources!A:K,6,FALSE)=0,"",VLOOKUP(E183,Resources!A:K,7,FALSE))</f>
        <v/>
      </c>
      <c r="Q183" t="str">
        <f>IF(VLOOKUP(E183,Resources!A:K,6,FALSE)=0,"",VLOOKUP(E183,Resources!A:K,8,FALSE))</f>
        <v/>
      </c>
      <c r="R183" t="str">
        <f>IF(VLOOKUP(E183,Resources!A:J,10,FALSE)=0,"",VLOOKUP(E183,Resources!A:J,10,FALSE))</f>
        <v/>
      </c>
    </row>
    <row r="184" spans="1:18" x14ac:dyDescent="0.2">
      <c r="A184" s="5" t="s">
        <v>732</v>
      </c>
      <c r="B184" s="1">
        <v>44459</v>
      </c>
      <c r="C184" s="1" t="s">
        <v>734</v>
      </c>
      <c r="D184">
        <v>183</v>
      </c>
      <c r="E184" t="s">
        <v>634</v>
      </c>
      <c r="F184" t="s">
        <v>634</v>
      </c>
      <c r="G184" t="s">
        <v>353</v>
      </c>
      <c r="H184" t="s">
        <v>8</v>
      </c>
      <c r="I184" t="s">
        <v>354</v>
      </c>
      <c r="J184" s="1">
        <v>44320</v>
      </c>
      <c r="K184" s="2">
        <v>300</v>
      </c>
      <c r="L184" t="s">
        <v>1</v>
      </c>
      <c r="N184" t="str">
        <f>IF(VLOOKUP(E184,Resources!A:E,5,FALSE)=0,"",VLOOKUP(E184,Resources!A:E,5,FALSE))</f>
        <v/>
      </c>
      <c r="O184" t="str">
        <f>IF(VLOOKUP(E184,Resources!A:K,6,FALSE)=0,"",VLOOKUP(E184,Resources!A:K,6,FALSE))</f>
        <v/>
      </c>
      <c r="P184" t="str">
        <f>IF(VLOOKUP(E184,Resources!A:K,6,FALSE)=0,"",VLOOKUP(E184,Resources!A:K,7,FALSE))</f>
        <v/>
      </c>
      <c r="Q184" t="str">
        <f>IF(VLOOKUP(E184,Resources!A:K,6,FALSE)=0,"",VLOOKUP(E184,Resources!A:K,8,FALSE))</f>
        <v/>
      </c>
      <c r="R184" t="str">
        <f>IF(VLOOKUP(E184,Resources!A:J,10,FALSE)=0,"",VLOOKUP(E184,Resources!A:J,10,FALSE))</f>
        <v/>
      </c>
    </row>
    <row r="185" spans="1:18" x14ac:dyDescent="0.2">
      <c r="A185" s="5" t="s">
        <v>732</v>
      </c>
      <c r="B185" s="1">
        <v>44459</v>
      </c>
      <c r="C185" s="1" t="s">
        <v>734</v>
      </c>
      <c r="D185">
        <v>184</v>
      </c>
      <c r="E185" t="s">
        <v>635</v>
      </c>
      <c r="F185" t="s">
        <v>635</v>
      </c>
      <c r="G185" t="s">
        <v>355</v>
      </c>
      <c r="H185" t="s">
        <v>8</v>
      </c>
      <c r="I185" t="s">
        <v>356</v>
      </c>
      <c r="J185" s="1">
        <v>44439</v>
      </c>
      <c r="K185" s="2">
        <v>225</v>
      </c>
      <c r="L185" t="s">
        <v>1</v>
      </c>
      <c r="N185" t="str">
        <f>IF(VLOOKUP(E185,Resources!A:E,5,FALSE)=0,"",VLOOKUP(E185,Resources!A:E,5,FALSE))</f>
        <v/>
      </c>
      <c r="O185" t="str">
        <f>IF(VLOOKUP(E185,Resources!A:K,6,FALSE)=0,"",VLOOKUP(E185,Resources!A:K,6,FALSE))</f>
        <v/>
      </c>
      <c r="P185" t="str">
        <f>IF(VLOOKUP(E185,Resources!A:K,6,FALSE)=0,"",VLOOKUP(E185,Resources!A:K,7,FALSE))</f>
        <v/>
      </c>
      <c r="Q185" t="str">
        <f>IF(VLOOKUP(E185,Resources!A:K,6,FALSE)=0,"",VLOOKUP(E185,Resources!A:K,8,FALSE))</f>
        <v/>
      </c>
      <c r="R185" t="str">
        <f>IF(VLOOKUP(E185,Resources!A:J,10,FALSE)=0,"",VLOOKUP(E185,Resources!A:J,10,FALSE))</f>
        <v/>
      </c>
    </row>
    <row r="186" spans="1:18" x14ac:dyDescent="0.2">
      <c r="A186" s="5" t="s">
        <v>732</v>
      </c>
      <c r="B186" s="1">
        <v>44459</v>
      </c>
      <c r="C186" s="1" t="s">
        <v>734</v>
      </c>
      <c r="D186">
        <v>185</v>
      </c>
      <c r="E186" t="s">
        <v>636</v>
      </c>
      <c r="F186" t="s">
        <v>636</v>
      </c>
      <c r="G186" t="s">
        <v>357</v>
      </c>
      <c r="H186" t="s">
        <v>27</v>
      </c>
      <c r="I186" t="s">
        <v>358</v>
      </c>
      <c r="J186" s="1">
        <v>44432</v>
      </c>
      <c r="K186" s="2">
        <v>300</v>
      </c>
      <c r="L186" t="s">
        <v>1</v>
      </c>
      <c r="N186" t="str">
        <f>IF(VLOOKUP(E186,Resources!A:E,5,FALSE)=0,"",VLOOKUP(E186,Resources!A:E,5,FALSE))</f>
        <v/>
      </c>
      <c r="O186" t="str">
        <f>IF(VLOOKUP(E186,Resources!A:K,6,FALSE)=0,"",VLOOKUP(E186,Resources!A:K,6,FALSE))</f>
        <v>Y</v>
      </c>
      <c r="P186" t="str">
        <f>IF(VLOOKUP(E186,Resources!A:K,6,FALSE)=0,"",VLOOKUP(E186,Resources!A:K,7,FALSE))</f>
        <v>Owner/general manager, River City Woodworks Inc</v>
      </c>
      <c r="Q186" t="str">
        <f>IF(VLOOKUP(E186,Resources!A:K,6,FALSE)=0,"",VLOOKUP(E186,Resources!A:K,8,FALSE))</f>
        <v>https://www.linkedin.com/in/willard-ripley-49637317/</v>
      </c>
      <c r="R186" t="str">
        <f>IF(VLOOKUP(E186,Resources!A:J,10,FALSE)=0,"",VLOOKUP(E186,Resources!A:J,10,FALSE))</f>
        <v>River City Woodworks Inc</v>
      </c>
    </row>
    <row r="187" spans="1:18" x14ac:dyDescent="0.2">
      <c r="A187" s="5" t="s">
        <v>732</v>
      </c>
      <c r="B187" s="1">
        <v>44459</v>
      </c>
      <c r="C187" s="1" t="s">
        <v>734</v>
      </c>
      <c r="D187">
        <v>186</v>
      </c>
      <c r="E187" t="s">
        <v>637</v>
      </c>
      <c r="F187" t="s">
        <v>637</v>
      </c>
      <c r="G187" t="s">
        <v>178</v>
      </c>
      <c r="H187" t="s">
        <v>8</v>
      </c>
      <c r="I187" t="s">
        <v>359</v>
      </c>
      <c r="J187" s="1">
        <v>44316</v>
      </c>
      <c r="K187" s="2">
        <v>275</v>
      </c>
      <c r="L187" t="s">
        <v>1</v>
      </c>
      <c r="N187" t="str">
        <f>IF(VLOOKUP(E187,Resources!A:E,5,FALSE)=0,"",VLOOKUP(E187,Resources!A:E,5,FALSE))</f>
        <v/>
      </c>
      <c r="O187" t="str">
        <f>IF(VLOOKUP(E187,Resources!A:K,6,FALSE)=0,"",VLOOKUP(E187,Resources!A:K,6,FALSE))</f>
        <v/>
      </c>
      <c r="P187" t="str">
        <f>IF(VLOOKUP(E187,Resources!A:K,6,FALSE)=0,"",VLOOKUP(E187,Resources!A:K,7,FALSE))</f>
        <v/>
      </c>
      <c r="Q187" t="str">
        <f>IF(VLOOKUP(E187,Resources!A:K,6,FALSE)=0,"",VLOOKUP(E187,Resources!A:K,8,FALSE))</f>
        <v/>
      </c>
      <c r="R187" t="str">
        <f>IF(VLOOKUP(E187,Resources!A:J,10,FALSE)=0,"",VLOOKUP(E187,Resources!A:J,10,FALSE))</f>
        <v/>
      </c>
    </row>
    <row r="188" spans="1:18" x14ac:dyDescent="0.2">
      <c r="A188" s="5" t="s">
        <v>732</v>
      </c>
      <c r="B188" s="1">
        <v>44459</v>
      </c>
      <c r="C188" s="1" t="s">
        <v>734</v>
      </c>
      <c r="D188">
        <v>187</v>
      </c>
      <c r="E188" t="s">
        <v>638</v>
      </c>
      <c r="F188" t="s">
        <v>638</v>
      </c>
      <c r="G188" t="s">
        <v>360</v>
      </c>
      <c r="H188" t="s">
        <v>8</v>
      </c>
      <c r="I188" t="s">
        <v>361</v>
      </c>
      <c r="J188" s="1">
        <v>44219</v>
      </c>
      <c r="K188" s="2">
        <v>275</v>
      </c>
      <c r="L188" t="s">
        <v>1</v>
      </c>
      <c r="N188" t="str">
        <f>IF(VLOOKUP(E188,Resources!A:E,5,FALSE)=0,"",VLOOKUP(E188,Resources!A:E,5,FALSE))</f>
        <v/>
      </c>
      <c r="O188" t="str">
        <f>IF(VLOOKUP(E188,Resources!A:K,6,FALSE)=0,"",VLOOKUP(E188,Resources!A:K,6,FALSE))</f>
        <v/>
      </c>
      <c r="P188" t="str">
        <f>IF(VLOOKUP(E188,Resources!A:K,6,FALSE)=0,"",VLOOKUP(E188,Resources!A:K,7,FALSE))</f>
        <v/>
      </c>
      <c r="Q188" t="str">
        <f>IF(VLOOKUP(E188,Resources!A:K,6,FALSE)=0,"",VLOOKUP(E188,Resources!A:K,8,FALSE))</f>
        <v/>
      </c>
      <c r="R188" t="str">
        <f>IF(VLOOKUP(E188,Resources!A:J,10,FALSE)=0,"",VLOOKUP(E188,Resources!A:J,10,FALSE))</f>
        <v/>
      </c>
    </row>
    <row r="189" spans="1:18" x14ac:dyDescent="0.2">
      <c r="A189" s="5" t="s">
        <v>732</v>
      </c>
      <c r="B189" s="1">
        <v>44459</v>
      </c>
      <c r="C189" s="1" t="s">
        <v>734</v>
      </c>
      <c r="D189">
        <v>188</v>
      </c>
      <c r="E189" t="s">
        <v>639</v>
      </c>
      <c r="F189" t="s">
        <v>639</v>
      </c>
      <c r="G189" t="s">
        <v>362</v>
      </c>
      <c r="H189" t="s">
        <v>8</v>
      </c>
      <c r="I189" t="s">
        <v>363</v>
      </c>
      <c r="J189" s="1">
        <v>44448</v>
      </c>
      <c r="K189" s="2">
        <v>250</v>
      </c>
      <c r="L189" t="s">
        <v>1</v>
      </c>
      <c r="N189" t="str">
        <f>IF(VLOOKUP(E189,Resources!A:E,5,FALSE)=0,"",VLOOKUP(E189,Resources!A:E,5,FALSE))</f>
        <v/>
      </c>
      <c r="O189" t="str">
        <f>IF(VLOOKUP(E189,Resources!A:K,6,FALSE)=0,"",VLOOKUP(E189,Resources!A:K,6,FALSE))</f>
        <v>Y</v>
      </c>
      <c r="P189" t="str">
        <f>IF(VLOOKUP(E189,Resources!A:K,6,FALSE)=0,"",VLOOKUP(E189,Resources!A:K,7,FALSE))</f>
        <v>Previous Chairman for Alphastar Television Network</v>
      </c>
      <c r="Q189" t="str">
        <f>IF(VLOOKUP(E189,Resources!A:K,6,FALSE)=0,"",VLOOKUP(E189,Resources!A:K,8,FALSE))</f>
        <v>https://www.corporationwiki.com/Ontario/Milton/alvin-g-bahnman-P3159856.aspx</v>
      </c>
      <c r="R189" t="str">
        <f>IF(VLOOKUP(E189,Resources!A:J,10,FALSE)=0,"",VLOOKUP(E189,Resources!A:J,10,FALSE))</f>
        <v>Alphastar Television Network</v>
      </c>
    </row>
    <row r="190" spans="1:18" x14ac:dyDescent="0.2">
      <c r="A190" s="5" t="s">
        <v>732</v>
      </c>
      <c r="B190" s="1">
        <v>44459</v>
      </c>
      <c r="C190" s="1" t="s">
        <v>734</v>
      </c>
      <c r="D190">
        <v>189</v>
      </c>
      <c r="E190" t="s">
        <v>640</v>
      </c>
      <c r="F190" t="s">
        <v>640</v>
      </c>
      <c r="G190" t="s">
        <v>364</v>
      </c>
      <c r="H190" t="s">
        <v>27</v>
      </c>
      <c r="I190" t="s">
        <v>365</v>
      </c>
      <c r="J190" s="1">
        <v>44438</v>
      </c>
      <c r="K190" s="2">
        <v>250</v>
      </c>
      <c r="L190" t="s">
        <v>1</v>
      </c>
      <c r="N190" t="str">
        <f>IF(VLOOKUP(E190,Resources!A:E,5,FALSE)=0,"",VLOOKUP(E190,Resources!A:E,5,FALSE))</f>
        <v/>
      </c>
      <c r="O190" t="str">
        <f>IF(VLOOKUP(E190,Resources!A:K,6,FALSE)=0,"",VLOOKUP(E190,Resources!A:K,6,FALSE))</f>
        <v/>
      </c>
      <c r="P190" t="str">
        <f>IF(VLOOKUP(E190,Resources!A:K,6,FALSE)=0,"",VLOOKUP(E190,Resources!A:K,7,FALSE))</f>
        <v/>
      </c>
      <c r="Q190" t="str">
        <f>IF(VLOOKUP(E190,Resources!A:K,6,FALSE)=0,"",VLOOKUP(E190,Resources!A:K,8,FALSE))</f>
        <v/>
      </c>
      <c r="R190" t="str">
        <f>IF(VLOOKUP(E190,Resources!A:J,10,FALSE)=0,"",VLOOKUP(E190,Resources!A:J,10,FALSE))</f>
        <v/>
      </c>
    </row>
    <row r="191" spans="1:18" x14ac:dyDescent="0.2">
      <c r="A191" s="5" t="s">
        <v>732</v>
      </c>
      <c r="B191" s="1">
        <v>44459</v>
      </c>
      <c r="C191" s="1" t="s">
        <v>734</v>
      </c>
      <c r="D191">
        <v>190</v>
      </c>
      <c r="E191" t="s">
        <v>641</v>
      </c>
      <c r="F191" t="s">
        <v>641</v>
      </c>
      <c r="G191" t="s">
        <v>366</v>
      </c>
      <c r="H191" t="s">
        <v>17</v>
      </c>
      <c r="I191" t="s">
        <v>367</v>
      </c>
      <c r="J191" s="1">
        <v>44429</v>
      </c>
      <c r="K191" s="2">
        <v>250</v>
      </c>
      <c r="L191" t="s">
        <v>1</v>
      </c>
      <c r="N191" t="str">
        <f>IF(VLOOKUP(E191,Resources!A:E,5,FALSE)=0,"",VLOOKUP(E191,Resources!A:E,5,FALSE))</f>
        <v/>
      </c>
      <c r="O191" t="str">
        <f>IF(VLOOKUP(E191,Resources!A:K,6,FALSE)=0,"",VLOOKUP(E191,Resources!A:K,6,FALSE))</f>
        <v/>
      </c>
      <c r="P191" t="str">
        <f>IF(VLOOKUP(E191,Resources!A:K,6,FALSE)=0,"",VLOOKUP(E191,Resources!A:K,7,FALSE))</f>
        <v/>
      </c>
      <c r="Q191" t="str">
        <f>IF(VLOOKUP(E191,Resources!A:K,6,FALSE)=0,"",VLOOKUP(E191,Resources!A:K,8,FALSE))</f>
        <v/>
      </c>
      <c r="R191" t="str">
        <f>IF(VLOOKUP(E191,Resources!A:J,10,FALSE)=0,"",VLOOKUP(E191,Resources!A:J,10,FALSE))</f>
        <v>Headin' West Ranch</v>
      </c>
    </row>
    <row r="192" spans="1:18" x14ac:dyDescent="0.2">
      <c r="A192" s="5" t="s">
        <v>732</v>
      </c>
      <c r="B192" s="1">
        <v>44459</v>
      </c>
      <c r="C192" s="1" t="s">
        <v>734</v>
      </c>
      <c r="D192">
        <v>191</v>
      </c>
      <c r="E192" t="s">
        <v>642</v>
      </c>
      <c r="F192" t="s">
        <v>642</v>
      </c>
      <c r="G192" t="s">
        <v>368</v>
      </c>
      <c r="H192" t="s">
        <v>8</v>
      </c>
      <c r="I192" t="s">
        <v>369</v>
      </c>
      <c r="J192" s="1">
        <v>44445</v>
      </c>
      <c r="K192" s="2">
        <v>250</v>
      </c>
      <c r="L192" t="s">
        <v>1</v>
      </c>
      <c r="N192" t="str">
        <f>IF(VLOOKUP(E192,Resources!A:E,5,FALSE)=0,"",VLOOKUP(E192,Resources!A:E,5,FALSE))</f>
        <v/>
      </c>
      <c r="O192" t="str">
        <f>IF(VLOOKUP(E192,Resources!A:K,6,FALSE)=0,"",VLOOKUP(E192,Resources!A:K,6,FALSE))</f>
        <v/>
      </c>
      <c r="P192" t="str">
        <f>IF(VLOOKUP(E192,Resources!A:K,6,FALSE)=0,"",VLOOKUP(E192,Resources!A:K,7,FALSE))</f>
        <v/>
      </c>
      <c r="Q192" t="str">
        <f>IF(VLOOKUP(E192,Resources!A:K,6,FALSE)=0,"",VLOOKUP(E192,Resources!A:K,8,FALSE))</f>
        <v/>
      </c>
      <c r="R192" t="str">
        <f>IF(VLOOKUP(E192,Resources!A:J,10,FALSE)=0,"",VLOOKUP(E192,Resources!A:J,10,FALSE))</f>
        <v/>
      </c>
    </row>
    <row r="193" spans="1:18" x14ac:dyDescent="0.2">
      <c r="A193" s="5" t="s">
        <v>732</v>
      </c>
      <c r="B193" s="1">
        <v>44459</v>
      </c>
      <c r="C193" s="1" t="s">
        <v>734</v>
      </c>
      <c r="D193">
        <v>192</v>
      </c>
      <c r="E193" t="s">
        <v>643</v>
      </c>
      <c r="F193" t="s">
        <v>643</v>
      </c>
      <c r="G193" t="s">
        <v>211</v>
      </c>
      <c r="H193" t="s">
        <v>17</v>
      </c>
      <c r="I193" t="s">
        <v>370</v>
      </c>
      <c r="J193" s="1">
        <v>44391</v>
      </c>
      <c r="K193" s="2">
        <v>250</v>
      </c>
      <c r="L193" t="s">
        <v>1</v>
      </c>
      <c r="N193" t="str">
        <f>IF(VLOOKUP(E193,Resources!A:E,5,FALSE)=0,"",VLOOKUP(E193,Resources!A:E,5,FALSE))</f>
        <v/>
      </c>
      <c r="O193" t="str">
        <f>IF(VLOOKUP(E193,Resources!A:K,6,FALSE)=0,"",VLOOKUP(E193,Resources!A:K,6,FALSE))</f>
        <v>Y</v>
      </c>
      <c r="P193" t="str">
        <f>IF(VLOOKUP(E193,Resources!A:K,6,FALSE)=0,"",VLOOKUP(E193,Resources!A:K,7,FALSE))</f>
        <v>Certified Financial Planner, DEAN Financial Ltd.</v>
      </c>
      <c r="Q193" t="str">
        <f>IF(VLOOKUP(E193,Resources!A:K,6,FALSE)=0,"",VLOOKUP(E193,Resources!A:K,8,FALSE))</f>
        <v>https://www.linkedin.com/in/dan-dean-cfp-clu-20353636/</v>
      </c>
      <c r="R193" t="str">
        <f>IF(VLOOKUP(E193,Resources!A:J,10,FALSE)=0,"",VLOOKUP(E193,Resources!A:J,10,FALSE))</f>
        <v>DEAN Financial Ltd.</v>
      </c>
    </row>
    <row r="194" spans="1:18" x14ac:dyDescent="0.2">
      <c r="A194" s="5" t="s">
        <v>732</v>
      </c>
      <c r="B194" s="1">
        <v>44459</v>
      </c>
      <c r="C194" s="1" t="s">
        <v>734</v>
      </c>
      <c r="D194">
        <v>193</v>
      </c>
      <c r="E194" t="s">
        <v>644</v>
      </c>
      <c r="F194" t="s">
        <v>644</v>
      </c>
      <c r="G194" t="s">
        <v>371</v>
      </c>
      <c r="H194" t="s">
        <v>8</v>
      </c>
      <c r="I194" t="s">
        <v>372</v>
      </c>
      <c r="J194" s="1">
        <v>44447</v>
      </c>
      <c r="K194" s="2">
        <v>250</v>
      </c>
      <c r="L194" t="s">
        <v>1</v>
      </c>
      <c r="N194" t="str">
        <f>IF(VLOOKUP(E194,Resources!A:E,5,FALSE)=0,"",VLOOKUP(E194,Resources!A:E,5,FALSE))</f>
        <v/>
      </c>
      <c r="O194" t="str">
        <f>IF(VLOOKUP(E194,Resources!A:K,6,FALSE)=0,"",VLOOKUP(E194,Resources!A:K,6,FALSE))</f>
        <v/>
      </c>
      <c r="P194" t="str">
        <f>IF(VLOOKUP(E194,Resources!A:K,6,FALSE)=0,"",VLOOKUP(E194,Resources!A:K,7,FALSE))</f>
        <v/>
      </c>
      <c r="Q194" t="str">
        <f>IF(VLOOKUP(E194,Resources!A:K,6,FALSE)=0,"",VLOOKUP(E194,Resources!A:K,8,FALSE))</f>
        <v/>
      </c>
      <c r="R194" t="str">
        <f>IF(VLOOKUP(E194,Resources!A:J,10,FALSE)=0,"",VLOOKUP(E194,Resources!A:J,10,FALSE))</f>
        <v/>
      </c>
    </row>
    <row r="195" spans="1:18" x14ac:dyDescent="0.2">
      <c r="A195" s="5" t="s">
        <v>732</v>
      </c>
      <c r="B195" s="1">
        <v>44459</v>
      </c>
      <c r="C195" s="1" t="s">
        <v>734</v>
      </c>
      <c r="D195">
        <v>194</v>
      </c>
      <c r="E195" t="s">
        <v>645</v>
      </c>
      <c r="F195" t="s">
        <v>645</v>
      </c>
      <c r="G195" t="s">
        <v>113</v>
      </c>
      <c r="H195" t="s">
        <v>27</v>
      </c>
      <c r="I195" t="s">
        <v>373</v>
      </c>
      <c r="J195" s="1">
        <v>44443</v>
      </c>
      <c r="K195" s="2">
        <v>250</v>
      </c>
      <c r="L195" t="s">
        <v>1</v>
      </c>
      <c r="N195" t="str">
        <f>IF(VLOOKUP(E195,Resources!A:E,5,FALSE)=0,"",VLOOKUP(E195,Resources!A:E,5,FALSE))</f>
        <v/>
      </c>
      <c r="O195" t="str">
        <f>IF(VLOOKUP(E195,Resources!A:K,6,FALSE)=0,"",VLOOKUP(E195,Resources!A:K,6,FALSE))</f>
        <v/>
      </c>
      <c r="P195" t="str">
        <f>IF(VLOOKUP(E195,Resources!A:K,6,FALSE)=0,"",VLOOKUP(E195,Resources!A:K,7,FALSE))</f>
        <v/>
      </c>
      <c r="Q195" t="str">
        <f>IF(VLOOKUP(E195,Resources!A:K,6,FALSE)=0,"",VLOOKUP(E195,Resources!A:K,8,FALSE))</f>
        <v/>
      </c>
      <c r="R195" t="str">
        <f>IF(VLOOKUP(E195,Resources!A:J,10,FALSE)=0,"",VLOOKUP(E195,Resources!A:J,10,FALSE))</f>
        <v/>
      </c>
    </row>
    <row r="196" spans="1:18" x14ac:dyDescent="0.2">
      <c r="A196" s="5" t="s">
        <v>732</v>
      </c>
      <c r="B196" s="1">
        <v>44459</v>
      </c>
      <c r="C196" s="1" t="s">
        <v>734</v>
      </c>
      <c r="D196">
        <v>195</v>
      </c>
      <c r="E196" t="s">
        <v>646</v>
      </c>
      <c r="F196" t="s">
        <v>646</v>
      </c>
      <c r="G196" t="s">
        <v>130</v>
      </c>
      <c r="H196" t="s">
        <v>8</v>
      </c>
      <c r="I196" t="s">
        <v>374</v>
      </c>
      <c r="J196" s="1">
        <v>44446</v>
      </c>
      <c r="K196" s="2">
        <v>250</v>
      </c>
      <c r="L196" t="s">
        <v>1</v>
      </c>
      <c r="N196" t="str">
        <f>IF(VLOOKUP(E196,Resources!A:E,5,FALSE)=0,"",VLOOKUP(E196,Resources!A:E,5,FALSE))</f>
        <v/>
      </c>
      <c r="O196" t="str">
        <f>IF(VLOOKUP(E196,Resources!A:K,6,FALSE)=0,"",VLOOKUP(E196,Resources!A:K,6,FALSE))</f>
        <v/>
      </c>
      <c r="P196" t="str">
        <f>IF(VLOOKUP(E196,Resources!A:K,6,FALSE)=0,"",VLOOKUP(E196,Resources!A:K,7,FALSE))</f>
        <v/>
      </c>
      <c r="Q196" t="str">
        <f>IF(VLOOKUP(E196,Resources!A:K,6,FALSE)=0,"",VLOOKUP(E196,Resources!A:K,8,FALSE))</f>
        <v/>
      </c>
      <c r="R196" t="str">
        <f>IF(VLOOKUP(E196,Resources!A:J,10,FALSE)=0,"",VLOOKUP(E196,Resources!A:J,10,FALSE))</f>
        <v/>
      </c>
    </row>
    <row r="197" spans="1:18" x14ac:dyDescent="0.2">
      <c r="A197" s="5" t="s">
        <v>732</v>
      </c>
      <c r="B197" s="1">
        <v>44459</v>
      </c>
      <c r="C197" s="1" t="s">
        <v>734</v>
      </c>
      <c r="D197">
        <v>196</v>
      </c>
      <c r="E197" t="s">
        <v>647</v>
      </c>
      <c r="F197" t="s">
        <v>647</v>
      </c>
      <c r="G197" t="s">
        <v>7</v>
      </c>
      <c r="H197" t="s">
        <v>8</v>
      </c>
      <c r="I197" t="s">
        <v>375</v>
      </c>
      <c r="J197" s="1">
        <v>44446</v>
      </c>
      <c r="K197" s="2">
        <v>250</v>
      </c>
      <c r="L197" t="s">
        <v>1</v>
      </c>
      <c r="N197" t="str">
        <f>IF(VLOOKUP(E197,Resources!A:E,5,FALSE)=0,"",VLOOKUP(E197,Resources!A:E,5,FALSE))</f>
        <v/>
      </c>
      <c r="O197" t="str">
        <f>IF(VLOOKUP(E197,Resources!A:K,6,FALSE)=0,"",VLOOKUP(E197,Resources!A:K,6,FALSE))</f>
        <v>Y</v>
      </c>
      <c r="P197" t="str">
        <f>IF(VLOOKUP(E197,Resources!A:K,6,FALSE)=0,"",VLOOKUP(E197,Resources!A:K,7,FALSE))</f>
        <v>CEO, PARAMA Credit Union</v>
      </c>
      <c r="Q197" t="str">
        <f>IF(VLOOKUP(E197,Resources!A:K,6,FALSE)=0,"",VLOOKUP(E197,Resources!A:K,8,FALSE))</f>
        <v>https://www.linkedin.com/in/einar-medri-bb87882a/</v>
      </c>
      <c r="R197" t="str">
        <f>IF(VLOOKUP(E197,Resources!A:J,10,FALSE)=0,"",VLOOKUP(E197,Resources!A:J,10,FALSE))</f>
        <v>PARAMA Credit Union</v>
      </c>
    </row>
    <row r="198" spans="1:18" x14ac:dyDescent="0.2">
      <c r="A198" s="5" t="s">
        <v>732</v>
      </c>
      <c r="B198" s="1">
        <v>44459</v>
      </c>
      <c r="C198" s="1" t="s">
        <v>734</v>
      </c>
      <c r="D198">
        <v>197</v>
      </c>
      <c r="E198" t="s">
        <v>648</v>
      </c>
      <c r="F198" t="s">
        <v>648</v>
      </c>
      <c r="G198" t="s">
        <v>376</v>
      </c>
      <c r="H198" t="s">
        <v>8</v>
      </c>
      <c r="I198" t="s">
        <v>377</v>
      </c>
      <c r="J198" s="1">
        <v>44447</v>
      </c>
      <c r="K198" s="2">
        <v>250</v>
      </c>
      <c r="L198" t="s">
        <v>1</v>
      </c>
      <c r="N198" t="str">
        <f>IF(VLOOKUP(E198,Resources!A:E,5,FALSE)=0,"",VLOOKUP(E198,Resources!A:E,5,FALSE))</f>
        <v/>
      </c>
      <c r="O198" t="str">
        <f>IF(VLOOKUP(E198,Resources!A:K,6,FALSE)=0,"",VLOOKUP(E198,Resources!A:K,6,FALSE))</f>
        <v>Y</v>
      </c>
      <c r="P198" t="str">
        <f>IF(VLOOKUP(E198,Resources!A:K,6,FALSE)=0,"",VLOOKUP(E198,Resources!A:K,7,FALSE))</f>
        <v>Owner, Double S Framing Ltd.</v>
      </c>
      <c r="Q198" t="str">
        <f>IF(VLOOKUP(E198,Resources!A:K,6,FALSE)=0,"",VLOOKUP(E198,Resources!A:K,8,FALSE))</f>
        <v>https://www.linkedin.com/in/gary-sommer-1b9285140/</v>
      </c>
      <c r="R198" t="str">
        <f>IF(VLOOKUP(E198,Resources!A:J,10,FALSE)=0,"",VLOOKUP(E198,Resources!A:J,10,FALSE))</f>
        <v>Double S Framing Ltd.</v>
      </c>
    </row>
    <row r="199" spans="1:18" x14ac:dyDescent="0.2">
      <c r="A199" s="5" t="s">
        <v>732</v>
      </c>
      <c r="B199" s="1">
        <v>44459</v>
      </c>
      <c r="C199" s="1" t="s">
        <v>734</v>
      </c>
      <c r="D199">
        <v>198</v>
      </c>
      <c r="E199" t="s">
        <v>649</v>
      </c>
      <c r="F199" t="s">
        <v>649</v>
      </c>
      <c r="G199" t="s">
        <v>90</v>
      </c>
      <c r="H199" t="s">
        <v>27</v>
      </c>
      <c r="I199" t="s">
        <v>378</v>
      </c>
      <c r="J199" s="1">
        <v>44449</v>
      </c>
      <c r="K199" s="2">
        <v>250</v>
      </c>
      <c r="L199" t="s">
        <v>1</v>
      </c>
      <c r="N199" t="str">
        <f>IF(VLOOKUP(E199,Resources!A:E,5,FALSE)=0,"",VLOOKUP(E199,Resources!A:E,5,FALSE))</f>
        <v/>
      </c>
      <c r="O199" t="str">
        <f>IF(VLOOKUP(E199,Resources!A:K,6,FALSE)=0,"",VLOOKUP(E199,Resources!A:K,6,FALSE))</f>
        <v/>
      </c>
      <c r="P199" t="str">
        <f>IF(VLOOKUP(E199,Resources!A:K,6,FALSE)=0,"",VLOOKUP(E199,Resources!A:K,7,FALSE))</f>
        <v/>
      </c>
      <c r="Q199" t="str">
        <f>IF(VLOOKUP(E199,Resources!A:K,6,FALSE)=0,"",VLOOKUP(E199,Resources!A:K,8,FALSE))</f>
        <v/>
      </c>
      <c r="R199" t="str">
        <f>IF(VLOOKUP(E199,Resources!A:J,10,FALSE)=0,"",VLOOKUP(E199,Resources!A:J,10,FALSE))</f>
        <v/>
      </c>
    </row>
    <row r="200" spans="1:18" x14ac:dyDescent="0.2">
      <c r="A200" s="5" t="s">
        <v>732</v>
      </c>
      <c r="B200" s="1">
        <v>44459</v>
      </c>
      <c r="C200" s="1" t="s">
        <v>734</v>
      </c>
      <c r="D200">
        <v>199</v>
      </c>
      <c r="E200" t="s">
        <v>650</v>
      </c>
      <c r="F200" t="s">
        <v>650</v>
      </c>
      <c r="G200" t="s">
        <v>16</v>
      </c>
      <c r="H200" t="s">
        <v>17</v>
      </c>
      <c r="I200" t="s">
        <v>379</v>
      </c>
      <c r="J200" s="1">
        <v>44295</v>
      </c>
      <c r="K200" s="2">
        <v>300</v>
      </c>
      <c r="L200" t="s">
        <v>1</v>
      </c>
      <c r="N200" t="str">
        <f>IF(VLOOKUP(E200,Resources!A:E,5,FALSE)=0,"",VLOOKUP(E200,Resources!A:E,5,FALSE))</f>
        <v>Y</v>
      </c>
      <c r="O200" t="str">
        <f>IF(VLOOKUP(E200,Resources!A:K,6,FALSE)=0,"",VLOOKUP(E200,Resources!A:K,6,FALSE))</f>
        <v>Y</v>
      </c>
      <c r="P200" t="str">
        <f>IF(VLOOKUP(E200,Resources!A:K,6,FALSE)=0,"",VLOOKUP(E200,Resources!A:K,7,FALSE))</f>
        <v>Retired. Former Commercial Advisor, Unconventional Resources, at Chevron Canda</v>
      </c>
      <c r="Q200" t="str">
        <f>IF(VLOOKUP(E200,Resources!A:K,6,FALSE)=0,"",VLOOKUP(E200,Resources!A:K,8,FALSE))</f>
        <v>https://www.linkedin.com/in/gordonmclean/</v>
      </c>
      <c r="R200" t="str">
        <f>IF(VLOOKUP(E200,Resources!A:J,10,FALSE)=0,"",VLOOKUP(E200,Resources!A:J,10,FALSE))</f>
        <v>Chevron Canada</v>
      </c>
    </row>
    <row r="201" spans="1:18" x14ac:dyDescent="0.2">
      <c r="A201" s="5" t="s">
        <v>732</v>
      </c>
      <c r="B201" s="1">
        <v>44459</v>
      </c>
      <c r="C201" s="1" t="s">
        <v>734</v>
      </c>
      <c r="D201">
        <v>200</v>
      </c>
      <c r="E201" t="s">
        <v>651</v>
      </c>
      <c r="F201" t="s">
        <v>651</v>
      </c>
      <c r="G201" t="s">
        <v>380</v>
      </c>
      <c r="H201" t="s">
        <v>8</v>
      </c>
      <c r="I201" t="s">
        <v>381</v>
      </c>
      <c r="J201" s="1">
        <v>44450</v>
      </c>
      <c r="K201" s="2">
        <v>250</v>
      </c>
      <c r="L201" t="s">
        <v>1</v>
      </c>
      <c r="N201" t="str">
        <f>IF(VLOOKUP(E201,Resources!A:E,5,FALSE)=0,"",VLOOKUP(E201,Resources!A:E,5,FALSE))</f>
        <v/>
      </c>
      <c r="O201" t="str">
        <f>IF(VLOOKUP(E201,Resources!A:K,6,FALSE)=0,"",VLOOKUP(E201,Resources!A:K,6,FALSE))</f>
        <v/>
      </c>
      <c r="P201" t="str">
        <f>IF(VLOOKUP(E201,Resources!A:K,6,FALSE)=0,"",VLOOKUP(E201,Resources!A:K,7,FALSE))</f>
        <v/>
      </c>
      <c r="Q201" t="str">
        <f>IF(VLOOKUP(E201,Resources!A:K,6,FALSE)=0,"",VLOOKUP(E201,Resources!A:K,8,FALSE))</f>
        <v/>
      </c>
      <c r="R201" t="str">
        <f>IF(VLOOKUP(E201,Resources!A:J,10,FALSE)=0,"",VLOOKUP(E201,Resources!A:J,10,FALSE))</f>
        <v/>
      </c>
    </row>
    <row r="202" spans="1:18" x14ac:dyDescent="0.2">
      <c r="A202" s="5" t="s">
        <v>732</v>
      </c>
      <c r="B202" s="1">
        <v>44459</v>
      </c>
      <c r="C202" s="1" t="s">
        <v>734</v>
      </c>
      <c r="D202">
        <v>201</v>
      </c>
      <c r="E202" t="s">
        <v>652</v>
      </c>
      <c r="F202" t="s">
        <v>652</v>
      </c>
      <c r="G202" t="s">
        <v>382</v>
      </c>
      <c r="H202" t="s">
        <v>8</v>
      </c>
      <c r="I202" t="s">
        <v>383</v>
      </c>
      <c r="J202" s="1">
        <v>44209</v>
      </c>
      <c r="K202" s="2">
        <v>250</v>
      </c>
      <c r="L202" t="s">
        <v>1</v>
      </c>
      <c r="N202" t="str">
        <f>IF(VLOOKUP(E202,Resources!A:E,5,FALSE)=0,"",VLOOKUP(E202,Resources!A:E,5,FALSE))</f>
        <v/>
      </c>
      <c r="O202" t="str">
        <f>IF(VLOOKUP(E202,Resources!A:K,6,FALSE)=0,"",VLOOKUP(E202,Resources!A:K,6,FALSE))</f>
        <v/>
      </c>
      <c r="P202" t="str">
        <f>IF(VLOOKUP(E202,Resources!A:K,6,FALSE)=0,"",VLOOKUP(E202,Resources!A:K,7,FALSE))</f>
        <v/>
      </c>
      <c r="Q202" t="str">
        <f>IF(VLOOKUP(E202,Resources!A:K,6,FALSE)=0,"",VLOOKUP(E202,Resources!A:K,8,FALSE))</f>
        <v/>
      </c>
      <c r="R202" t="str">
        <f>IF(VLOOKUP(E202,Resources!A:J,10,FALSE)=0,"",VLOOKUP(E202,Resources!A:J,10,FALSE))</f>
        <v/>
      </c>
    </row>
    <row r="203" spans="1:18" x14ac:dyDescent="0.2">
      <c r="A203" s="5" t="s">
        <v>732</v>
      </c>
      <c r="B203" s="1">
        <v>44459</v>
      </c>
      <c r="C203" s="1" t="s">
        <v>734</v>
      </c>
      <c r="D203">
        <v>202</v>
      </c>
      <c r="E203" t="s">
        <v>653</v>
      </c>
      <c r="F203" t="s">
        <v>653</v>
      </c>
      <c r="G203" t="s">
        <v>211</v>
      </c>
      <c r="H203" t="s">
        <v>17</v>
      </c>
      <c r="I203" t="s">
        <v>384</v>
      </c>
      <c r="J203" s="1">
        <v>44442</v>
      </c>
      <c r="K203" s="2">
        <v>250</v>
      </c>
      <c r="L203" t="s">
        <v>1</v>
      </c>
      <c r="N203" t="str">
        <f>IF(VLOOKUP(E203,Resources!A:E,5,FALSE)=0,"",VLOOKUP(E203,Resources!A:E,5,FALSE))</f>
        <v/>
      </c>
      <c r="O203" t="str">
        <f>IF(VLOOKUP(E203,Resources!A:K,6,FALSE)=0,"",VLOOKUP(E203,Resources!A:K,6,FALSE))</f>
        <v/>
      </c>
      <c r="P203" t="str">
        <f>IF(VLOOKUP(E203,Resources!A:K,6,FALSE)=0,"",VLOOKUP(E203,Resources!A:K,7,FALSE))</f>
        <v/>
      </c>
      <c r="Q203" t="str">
        <f>IF(VLOOKUP(E203,Resources!A:K,6,FALSE)=0,"",VLOOKUP(E203,Resources!A:K,8,FALSE))</f>
        <v/>
      </c>
      <c r="R203" t="str">
        <f>IF(VLOOKUP(E203,Resources!A:J,10,FALSE)=0,"",VLOOKUP(E203,Resources!A:J,10,FALSE))</f>
        <v/>
      </c>
    </row>
    <row r="204" spans="1:18" x14ac:dyDescent="0.2">
      <c r="A204" s="5" t="s">
        <v>732</v>
      </c>
      <c r="B204" s="1">
        <v>44459</v>
      </c>
      <c r="C204" s="1" t="s">
        <v>734</v>
      </c>
      <c r="D204">
        <v>203</v>
      </c>
      <c r="E204" t="s">
        <v>654</v>
      </c>
      <c r="F204" t="s">
        <v>654</v>
      </c>
      <c r="G204" t="s">
        <v>16</v>
      </c>
      <c r="H204" t="s">
        <v>17</v>
      </c>
      <c r="I204" t="s">
        <v>385</v>
      </c>
      <c r="J204" s="1">
        <v>44452</v>
      </c>
      <c r="K204" s="2">
        <v>500</v>
      </c>
      <c r="L204" t="s">
        <v>1</v>
      </c>
      <c r="N204" t="str">
        <f>IF(VLOOKUP(E204,Resources!A:E,5,FALSE)=0,"",VLOOKUP(E204,Resources!A:E,5,FALSE))</f>
        <v/>
      </c>
      <c r="O204" t="str">
        <f>IF(VLOOKUP(E204,Resources!A:K,6,FALSE)=0,"",VLOOKUP(E204,Resources!A:K,6,FALSE))</f>
        <v>Y</v>
      </c>
      <c r="P204" t="str">
        <f>IF(VLOOKUP(E204,Resources!A:K,6,FALSE)=0,"",VLOOKUP(E204,Resources!A:K,7,FALSE))</f>
        <v>HR/Total Rewards Consultant, John Abbott Consulting</v>
      </c>
      <c r="Q204">
        <f>IF(VLOOKUP(E204,Resources!A:K,6,FALSE)=0,"",VLOOKUP(E204,Resources!A:K,8,FALSE))</f>
        <v>0</v>
      </c>
      <c r="R204" t="str">
        <f>IF(VLOOKUP(E204,Resources!A:J,10,FALSE)=0,"",VLOOKUP(E204,Resources!A:J,10,FALSE))</f>
        <v>John Abbott Consulting</v>
      </c>
    </row>
    <row r="205" spans="1:18" x14ac:dyDescent="0.2">
      <c r="A205" s="5" t="s">
        <v>732</v>
      </c>
      <c r="B205" s="1">
        <v>44459</v>
      </c>
      <c r="C205" s="1" t="s">
        <v>734</v>
      </c>
      <c r="D205">
        <v>204</v>
      </c>
      <c r="E205" t="s">
        <v>655</v>
      </c>
      <c r="F205" t="s">
        <v>655</v>
      </c>
      <c r="G205" t="s">
        <v>178</v>
      </c>
      <c r="H205" t="s">
        <v>8</v>
      </c>
      <c r="I205" t="s">
        <v>386</v>
      </c>
      <c r="J205" s="1">
        <v>44447</v>
      </c>
      <c r="K205" s="2">
        <v>250</v>
      </c>
      <c r="L205" t="s">
        <v>1</v>
      </c>
      <c r="N205" t="str">
        <f>IF(VLOOKUP(E205,Resources!A:E,5,FALSE)=0,"",VLOOKUP(E205,Resources!A:E,5,FALSE))</f>
        <v/>
      </c>
      <c r="O205" t="str">
        <f>IF(VLOOKUP(E205,Resources!A:K,6,FALSE)=0,"",VLOOKUP(E205,Resources!A:K,6,FALSE))</f>
        <v>Y</v>
      </c>
      <c r="P205" t="str">
        <f>IF(VLOOKUP(E205,Resources!A:K,6,FALSE)=0,"",VLOOKUP(E205,Resources!A:K,7,FALSE))</f>
        <v>Portfolio Manager, Investment Planning Counsel (IPC Securities Corporation)</v>
      </c>
      <c r="Q205" t="str">
        <f>IF(VLOOKUP(E205,Resources!A:K,6,FALSE)=0,"",VLOOKUP(E205,Resources!A:K,8,FALSE))</f>
        <v>https://www.johnsoutsos.com/</v>
      </c>
      <c r="R205" t="str">
        <f>IF(VLOOKUP(E205,Resources!A:J,10,FALSE)=0,"",VLOOKUP(E205,Resources!A:J,10,FALSE))</f>
        <v>Investment Planning Counsel (IPC Securities Corporation)</v>
      </c>
    </row>
    <row r="206" spans="1:18" x14ac:dyDescent="0.2">
      <c r="A206" s="5" t="s">
        <v>732</v>
      </c>
      <c r="B206" s="1">
        <v>44459</v>
      </c>
      <c r="C206" s="1" t="s">
        <v>734</v>
      </c>
      <c r="D206">
        <v>205</v>
      </c>
      <c r="E206" t="s">
        <v>656</v>
      </c>
      <c r="F206" t="s">
        <v>656</v>
      </c>
      <c r="G206" t="s">
        <v>16</v>
      </c>
      <c r="H206" t="s">
        <v>17</v>
      </c>
      <c r="I206" t="s">
        <v>387</v>
      </c>
      <c r="J206" s="1">
        <v>44450</v>
      </c>
      <c r="K206" s="2">
        <v>250</v>
      </c>
      <c r="L206" t="s">
        <v>1</v>
      </c>
      <c r="N206" t="str">
        <f>IF(VLOOKUP(E206,Resources!A:E,5,FALSE)=0,"",VLOOKUP(E206,Resources!A:E,5,FALSE))</f>
        <v/>
      </c>
      <c r="O206" t="str">
        <f>IF(VLOOKUP(E206,Resources!A:K,6,FALSE)=0,"",VLOOKUP(E206,Resources!A:K,6,FALSE))</f>
        <v/>
      </c>
      <c r="P206" t="str">
        <f>IF(VLOOKUP(E206,Resources!A:K,6,FALSE)=0,"",VLOOKUP(E206,Resources!A:K,7,FALSE))</f>
        <v/>
      </c>
      <c r="Q206" t="str">
        <f>IF(VLOOKUP(E206,Resources!A:K,6,FALSE)=0,"",VLOOKUP(E206,Resources!A:K,8,FALSE))</f>
        <v/>
      </c>
      <c r="R206" t="str">
        <f>IF(VLOOKUP(E206,Resources!A:J,10,FALSE)=0,"",VLOOKUP(E206,Resources!A:J,10,FALSE))</f>
        <v/>
      </c>
    </row>
    <row r="207" spans="1:18" x14ac:dyDescent="0.2">
      <c r="A207" s="5" t="s">
        <v>732</v>
      </c>
      <c r="B207" s="1">
        <v>44459</v>
      </c>
      <c r="C207" s="1" t="s">
        <v>734</v>
      </c>
      <c r="D207">
        <v>206</v>
      </c>
      <c r="E207" t="s">
        <v>657</v>
      </c>
      <c r="F207" t="s">
        <v>657</v>
      </c>
      <c r="G207" t="s">
        <v>388</v>
      </c>
      <c r="H207" t="s">
        <v>27</v>
      </c>
      <c r="I207" t="s">
        <v>389</v>
      </c>
      <c r="J207" s="1">
        <v>44441</v>
      </c>
      <c r="K207" s="2">
        <v>250</v>
      </c>
      <c r="L207" t="s">
        <v>1</v>
      </c>
      <c r="N207" t="str">
        <f>IF(VLOOKUP(E207,Resources!A:E,5,FALSE)=0,"",VLOOKUP(E207,Resources!A:E,5,FALSE))</f>
        <v/>
      </c>
      <c r="O207" t="str">
        <f>IF(VLOOKUP(E207,Resources!A:K,6,FALSE)=0,"",VLOOKUP(E207,Resources!A:K,6,FALSE))</f>
        <v/>
      </c>
      <c r="P207" t="str">
        <f>IF(VLOOKUP(E207,Resources!A:K,6,FALSE)=0,"",VLOOKUP(E207,Resources!A:K,7,FALSE))</f>
        <v/>
      </c>
      <c r="Q207" t="str">
        <f>IF(VLOOKUP(E207,Resources!A:K,6,FALSE)=0,"",VLOOKUP(E207,Resources!A:K,8,FALSE))</f>
        <v/>
      </c>
      <c r="R207" t="str">
        <f>IF(VLOOKUP(E207,Resources!A:J,10,FALSE)=0,"",VLOOKUP(E207,Resources!A:J,10,FALSE))</f>
        <v/>
      </c>
    </row>
    <row r="208" spans="1:18" x14ac:dyDescent="0.2">
      <c r="A208" s="5" t="s">
        <v>732</v>
      </c>
      <c r="B208" s="1">
        <v>44459</v>
      </c>
      <c r="C208" s="1" t="s">
        <v>734</v>
      </c>
      <c r="D208">
        <v>207</v>
      </c>
      <c r="E208" t="s">
        <v>658</v>
      </c>
      <c r="F208" t="s">
        <v>658</v>
      </c>
      <c r="G208" t="s">
        <v>130</v>
      </c>
      <c r="H208" t="s">
        <v>8</v>
      </c>
      <c r="I208" t="s">
        <v>390</v>
      </c>
      <c r="J208" s="1">
        <v>44424</v>
      </c>
      <c r="K208" s="2">
        <v>250</v>
      </c>
      <c r="L208" t="s">
        <v>1</v>
      </c>
      <c r="N208" t="str">
        <f>IF(VLOOKUP(E208,Resources!A:E,5,FALSE)=0,"",VLOOKUP(E208,Resources!A:E,5,FALSE))</f>
        <v/>
      </c>
      <c r="O208" t="str">
        <f>IF(VLOOKUP(E208,Resources!A:K,6,FALSE)=0,"",VLOOKUP(E208,Resources!A:K,6,FALSE))</f>
        <v/>
      </c>
      <c r="P208" t="str">
        <f>IF(VLOOKUP(E208,Resources!A:K,6,FALSE)=0,"",VLOOKUP(E208,Resources!A:K,7,FALSE))</f>
        <v/>
      </c>
      <c r="Q208" t="str">
        <f>IF(VLOOKUP(E208,Resources!A:K,6,FALSE)=0,"",VLOOKUP(E208,Resources!A:K,8,FALSE))</f>
        <v/>
      </c>
      <c r="R208" t="str">
        <f>IF(VLOOKUP(E208,Resources!A:J,10,FALSE)=0,"",VLOOKUP(E208,Resources!A:J,10,FALSE))</f>
        <v/>
      </c>
    </row>
    <row r="209" spans="1:18" x14ac:dyDescent="0.2">
      <c r="A209" s="5" t="s">
        <v>732</v>
      </c>
      <c r="B209" s="1">
        <v>44459</v>
      </c>
      <c r="C209" s="1" t="s">
        <v>734</v>
      </c>
      <c r="D209">
        <v>208</v>
      </c>
      <c r="E209" t="s">
        <v>659</v>
      </c>
      <c r="F209" t="s">
        <v>659</v>
      </c>
      <c r="G209" t="s">
        <v>111</v>
      </c>
      <c r="H209" t="s">
        <v>8</v>
      </c>
      <c r="I209" t="s">
        <v>391</v>
      </c>
      <c r="J209" s="1">
        <v>44438</v>
      </c>
      <c r="K209" s="2">
        <v>250</v>
      </c>
      <c r="L209" t="s">
        <v>1</v>
      </c>
      <c r="N209" t="str">
        <f>IF(VLOOKUP(E209,Resources!A:E,5,FALSE)=0,"",VLOOKUP(E209,Resources!A:E,5,FALSE))</f>
        <v/>
      </c>
      <c r="O209" t="str">
        <f>IF(VLOOKUP(E209,Resources!A:K,6,FALSE)=0,"",VLOOKUP(E209,Resources!A:K,6,FALSE))</f>
        <v>Y</v>
      </c>
      <c r="P209" t="str">
        <f>IF(VLOOKUP(E209,Resources!A:K,6,FALSE)=0,"",VLOOKUP(E209,Resources!A:K,7,FALSE))</f>
        <v>Huntsville CAP Debt Centre Manager, Faith Baptist Church</v>
      </c>
      <c r="Q209" t="str">
        <f>IF(VLOOKUP(E209,Resources!A:K,6,FALSE)=0,"",VLOOKUP(E209,Resources!A:K,8,FALSE))</f>
        <v>http://www.faithmuskoka.ca/staff; https://www.linkedin.com/in/michael-ankenmann-25a14213/</v>
      </c>
      <c r="R209" t="str">
        <f>IF(VLOOKUP(E209,Resources!A:J,10,FALSE)=0,"",VLOOKUP(E209,Resources!A:J,10,FALSE))</f>
        <v/>
      </c>
    </row>
    <row r="210" spans="1:18" x14ac:dyDescent="0.2">
      <c r="A210" s="5" t="s">
        <v>732</v>
      </c>
      <c r="B210" s="1">
        <v>44459</v>
      </c>
      <c r="C210" s="1" t="s">
        <v>734</v>
      </c>
      <c r="D210">
        <v>209</v>
      </c>
      <c r="E210" t="s">
        <v>660</v>
      </c>
      <c r="F210" t="s">
        <v>660</v>
      </c>
      <c r="G210" t="s">
        <v>211</v>
      </c>
      <c r="H210" t="s">
        <v>17</v>
      </c>
      <c r="I210" t="s">
        <v>392</v>
      </c>
      <c r="J210" s="1">
        <v>44441</v>
      </c>
      <c r="K210" s="2">
        <v>250</v>
      </c>
      <c r="L210" t="s">
        <v>1</v>
      </c>
      <c r="N210" t="str">
        <f>IF(VLOOKUP(E210,Resources!A:E,5,FALSE)=0,"",VLOOKUP(E210,Resources!A:E,5,FALSE))</f>
        <v/>
      </c>
      <c r="O210" t="str">
        <f>IF(VLOOKUP(E210,Resources!A:K,6,FALSE)=0,"",VLOOKUP(E210,Resources!A:K,6,FALSE))</f>
        <v/>
      </c>
      <c r="P210" t="str">
        <f>IF(VLOOKUP(E210,Resources!A:K,6,FALSE)=0,"",VLOOKUP(E210,Resources!A:K,7,FALSE))</f>
        <v/>
      </c>
      <c r="Q210" t="str">
        <f>IF(VLOOKUP(E210,Resources!A:K,6,FALSE)=0,"",VLOOKUP(E210,Resources!A:K,8,FALSE))</f>
        <v/>
      </c>
      <c r="R210" t="str">
        <f>IF(VLOOKUP(E210,Resources!A:J,10,FALSE)=0,"",VLOOKUP(E210,Resources!A:J,10,FALSE))</f>
        <v>Koch Ford Lincoln</v>
      </c>
    </row>
    <row r="211" spans="1:18" x14ac:dyDescent="0.2">
      <c r="A211" s="5" t="s">
        <v>732</v>
      </c>
      <c r="B211" s="1">
        <v>44459</v>
      </c>
      <c r="C211" s="1" t="s">
        <v>734</v>
      </c>
      <c r="D211">
        <v>210</v>
      </c>
      <c r="E211" t="s">
        <v>661</v>
      </c>
      <c r="F211" t="s">
        <v>661</v>
      </c>
      <c r="G211" t="s">
        <v>344</v>
      </c>
      <c r="H211" t="s">
        <v>8</v>
      </c>
      <c r="I211" t="s">
        <v>393</v>
      </c>
      <c r="J211" s="1">
        <v>44451</v>
      </c>
      <c r="K211" s="2">
        <v>250</v>
      </c>
      <c r="L211" t="s">
        <v>1</v>
      </c>
      <c r="N211" t="str">
        <f>IF(VLOOKUP(E211,Resources!A:E,5,FALSE)=0,"",VLOOKUP(E211,Resources!A:E,5,FALSE))</f>
        <v/>
      </c>
      <c r="O211" t="str">
        <f>IF(VLOOKUP(E211,Resources!A:K,6,FALSE)=0,"",VLOOKUP(E211,Resources!A:K,6,FALSE))</f>
        <v>Y</v>
      </c>
      <c r="P211" t="str">
        <f>IF(VLOOKUP(E211,Resources!A:K,6,FALSE)=0,"",VLOOKUP(E211,Resources!A:K,7,FALSE))</f>
        <v>Financial Consultant, Kettle Wealth Management Ltd.</v>
      </c>
      <c r="Q211" t="str">
        <f>IF(VLOOKUP(E211,Resources!A:K,6,FALSE)=0,"",VLOOKUP(E211,Resources!A:K,8,FALSE))</f>
        <v>https://www.facebook.com/KettleWealthManagement/</v>
      </c>
      <c r="R211" t="str">
        <f>IF(VLOOKUP(E211,Resources!A:J,10,FALSE)=0,"",VLOOKUP(E211,Resources!A:J,10,FALSE))</f>
        <v>Kettle Wealth Management Ltd.</v>
      </c>
    </row>
    <row r="212" spans="1:18" x14ac:dyDescent="0.2">
      <c r="A212" s="5" t="s">
        <v>732</v>
      </c>
      <c r="B212" s="1">
        <v>44459</v>
      </c>
      <c r="C212" s="1" t="s">
        <v>734</v>
      </c>
      <c r="D212">
        <v>211</v>
      </c>
      <c r="E212" t="s">
        <v>662</v>
      </c>
      <c r="F212" t="s">
        <v>662</v>
      </c>
      <c r="G212" t="s">
        <v>19</v>
      </c>
      <c r="H212" t="s">
        <v>8</v>
      </c>
      <c r="I212" t="s">
        <v>394</v>
      </c>
      <c r="J212" s="1">
        <v>44444</v>
      </c>
      <c r="K212" s="2">
        <v>250</v>
      </c>
      <c r="L212" t="s">
        <v>1</v>
      </c>
      <c r="N212" t="str">
        <f>IF(VLOOKUP(E212,Resources!A:E,5,FALSE)=0,"",VLOOKUP(E212,Resources!A:E,5,FALSE))</f>
        <v/>
      </c>
      <c r="O212" t="str">
        <f>IF(VLOOKUP(E212,Resources!A:K,6,FALSE)=0,"",VLOOKUP(E212,Resources!A:K,6,FALSE))</f>
        <v/>
      </c>
      <c r="P212" t="str">
        <f>IF(VLOOKUP(E212,Resources!A:K,6,FALSE)=0,"",VLOOKUP(E212,Resources!A:K,7,FALSE))</f>
        <v/>
      </c>
      <c r="Q212" t="str">
        <f>IF(VLOOKUP(E212,Resources!A:K,6,FALSE)=0,"",VLOOKUP(E212,Resources!A:K,8,FALSE))</f>
        <v/>
      </c>
      <c r="R212" t="str">
        <f>IF(VLOOKUP(E212,Resources!A:J,10,FALSE)=0,"",VLOOKUP(E212,Resources!A:J,10,FALSE))</f>
        <v/>
      </c>
    </row>
    <row r="213" spans="1:18" x14ac:dyDescent="0.2">
      <c r="A213" s="5" t="s">
        <v>732</v>
      </c>
      <c r="B213" s="1">
        <v>44459</v>
      </c>
      <c r="C213" s="1" t="s">
        <v>734</v>
      </c>
      <c r="D213">
        <v>212</v>
      </c>
      <c r="E213" t="s">
        <v>663</v>
      </c>
      <c r="F213" t="s">
        <v>663</v>
      </c>
      <c r="G213" t="s">
        <v>261</v>
      </c>
      <c r="H213" t="s">
        <v>8</v>
      </c>
      <c r="I213" t="s">
        <v>395</v>
      </c>
      <c r="J213" s="1">
        <v>44448</v>
      </c>
      <c r="K213" s="2">
        <v>250</v>
      </c>
      <c r="L213" t="s">
        <v>1</v>
      </c>
      <c r="N213" t="str">
        <f>IF(VLOOKUP(E213,Resources!A:E,5,FALSE)=0,"",VLOOKUP(E213,Resources!A:E,5,FALSE))</f>
        <v/>
      </c>
      <c r="O213" t="str">
        <f>IF(VLOOKUP(E213,Resources!A:K,6,FALSE)=0,"",VLOOKUP(E213,Resources!A:K,6,FALSE))</f>
        <v/>
      </c>
      <c r="P213" t="str">
        <f>IF(VLOOKUP(E213,Resources!A:K,6,FALSE)=0,"",VLOOKUP(E213,Resources!A:K,7,FALSE))</f>
        <v/>
      </c>
      <c r="Q213" t="str">
        <f>IF(VLOOKUP(E213,Resources!A:K,6,FALSE)=0,"",VLOOKUP(E213,Resources!A:K,8,FALSE))</f>
        <v/>
      </c>
      <c r="R213" t="str">
        <f>IF(VLOOKUP(E213,Resources!A:J,10,FALSE)=0,"",VLOOKUP(E213,Resources!A:J,10,FALSE))</f>
        <v/>
      </c>
    </row>
    <row r="214" spans="1:18" x14ac:dyDescent="0.2">
      <c r="A214" s="5" t="s">
        <v>732</v>
      </c>
      <c r="B214" s="1">
        <v>44459</v>
      </c>
      <c r="C214" s="1" t="s">
        <v>734</v>
      </c>
      <c r="D214">
        <v>213</v>
      </c>
      <c r="E214" t="s">
        <v>664</v>
      </c>
      <c r="F214" t="s">
        <v>664</v>
      </c>
      <c r="G214" t="s">
        <v>388</v>
      </c>
      <c r="H214" t="s">
        <v>27</v>
      </c>
      <c r="I214" t="s">
        <v>396</v>
      </c>
      <c r="J214" s="1">
        <v>44443</v>
      </c>
      <c r="K214" s="2">
        <v>250</v>
      </c>
      <c r="L214" t="s">
        <v>1</v>
      </c>
      <c r="N214" t="str">
        <f>IF(VLOOKUP(E214,Resources!A:E,5,FALSE)=0,"",VLOOKUP(E214,Resources!A:E,5,FALSE))</f>
        <v/>
      </c>
      <c r="O214" t="str">
        <f>IF(VLOOKUP(E214,Resources!A:K,6,FALSE)=0,"",VLOOKUP(E214,Resources!A:K,6,FALSE))</f>
        <v>Y</v>
      </c>
      <c r="P214" t="str">
        <f>IF(VLOOKUP(E214,Resources!A:K,6,FALSE)=0,"",VLOOKUP(E214,Resources!A:K,7,FALSE))</f>
        <v>Aircraft Maintenance Engineer, Apline Helicopters Inc.</v>
      </c>
      <c r="Q214" t="str">
        <f>IF(VLOOKUP(E214,Resources!A:K,6,FALSE)=0,"",VLOOKUP(E214,Resources!A:K,8,FALSE))</f>
        <v>https://www.linkedin.com/in/stu-morton-14a00a69/</v>
      </c>
      <c r="R214" t="str">
        <f>IF(VLOOKUP(E214,Resources!A:J,10,FALSE)=0,"",VLOOKUP(E214,Resources!A:J,10,FALSE))</f>
        <v>Apline Helicopters Inc.</v>
      </c>
    </row>
    <row r="215" spans="1:18" x14ac:dyDescent="0.2">
      <c r="A215" s="5" t="s">
        <v>732</v>
      </c>
      <c r="B215" s="1">
        <v>44459</v>
      </c>
      <c r="C215" s="1" t="s">
        <v>734</v>
      </c>
      <c r="D215">
        <v>214</v>
      </c>
      <c r="E215" t="s">
        <v>665</v>
      </c>
      <c r="F215" t="s">
        <v>665</v>
      </c>
      <c r="G215" t="s">
        <v>397</v>
      </c>
      <c r="H215" t="s">
        <v>27</v>
      </c>
      <c r="I215" t="s">
        <v>398</v>
      </c>
      <c r="J215" s="1">
        <v>44450</v>
      </c>
      <c r="K215" s="2">
        <v>225</v>
      </c>
      <c r="L215" t="s">
        <v>1</v>
      </c>
      <c r="N215" t="str">
        <f>IF(VLOOKUP(E215,Resources!A:E,5,FALSE)=0,"",VLOOKUP(E215,Resources!A:E,5,FALSE))</f>
        <v/>
      </c>
      <c r="O215" t="str">
        <f>IF(VLOOKUP(E215,Resources!A:K,6,FALSE)=0,"",VLOOKUP(E215,Resources!A:K,6,FALSE))</f>
        <v/>
      </c>
      <c r="P215" t="str">
        <f>IF(VLOOKUP(E215,Resources!A:K,6,FALSE)=0,"",VLOOKUP(E215,Resources!A:K,7,FALSE))</f>
        <v/>
      </c>
      <c r="Q215" t="str">
        <f>IF(VLOOKUP(E215,Resources!A:K,6,FALSE)=0,"",VLOOKUP(E215,Resources!A:K,8,FALSE))</f>
        <v/>
      </c>
      <c r="R215" t="str">
        <f>IF(VLOOKUP(E215,Resources!A:J,10,FALSE)=0,"",VLOOKUP(E215,Resources!A:J,10,FALSE))</f>
        <v/>
      </c>
    </row>
    <row r="216" spans="1:18" x14ac:dyDescent="0.2">
      <c r="A216" s="5" t="s">
        <v>732</v>
      </c>
      <c r="B216" s="1">
        <v>44459</v>
      </c>
      <c r="C216" s="1" t="s">
        <v>734</v>
      </c>
      <c r="D216">
        <v>215</v>
      </c>
      <c r="E216" t="s">
        <v>666</v>
      </c>
      <c r="F216" t="s">
        <v>666</v>
      </c>
      <c r="G216" t="s">
        <v>399</v>
      </c>
      <c r="H216" t="s">
        <v>60</v>
      </c>
      <c r="I216" t="s">
        <v>400</v>
      </c>
      <c r="J216" s="1">
        <v>44323</v>
      </c>
      <c r="K216" s="2">
        <v>225</v>
      </c>
      <c r="L216" t="s">
        <v>1</v>
      </c>
      <c r="N216" t="str">
        <f>IF(VLOOKUP(E216,Resources!A:E,5,FALSE)=0,"",VLOOKUP(E216,Resources!A:E,5,FALSE))</f>
        <v/>
      </c>
      <c r="O216" t="str">
        <f>IF(VLOOKUP(E216,Resources!A:K,6,FALSE)=0,"",VLOOKUP(E216,Resources!A:K,6,FALSE))</f>
        <v/>
      </c>
      <c r="P216" t="str">
        <f>IF(VLOOKUP(E216,Resources!A:K,6,FALSE)=0,"",VLOOKUP(E216,Resources!A:K,7,FALSE))</f>
        <v/>
      </c>
      <c r="Q216" t="str">
        <f>IF(VLOOKUP(E216,Resources!A:K,6,FALSE)=0,"",VLOOKUP(E216,Resources!A:K,8,FALSE))</f>
        <v/>
      </c>
      <c r="R216" t="str">
        <f>IF(VLOOKUP(E216,Resources!A:J,10,FALSE)=0,"",VLOOKUP(E216,Resources!A:J,10,FALSE))</f>
        <v/>
      </c>
    </row>
    <row r="217" spans="1:18" x14ac:dyDescent="0.2">
      <c r="A217" s="5" t="s">
        <v>732</v>
      </c>
      <c r="B217" s="1">
        <v>44459</v>
      </c>
      <c r="C217" s="1" t="s">
        <v>734</v>
      </c>
      <c r="D217">
        <v>216</v>
      </c>
      <c r="E217" t="s">
        <v>667</v>
      </c>
      <c r="F217" t="s">
        <v>667</v>
      </c>
      <c r="G217" t="s">
        <v>401</v>
      </c>
      <c r="H217" t="s">
        <v>17</v>
      </c>
      <c r="I217" t="s">
        <v>402</v>
      </c>
      <c r="J217" s="1">
        <v>44316</v>
      </c>
      <c r="K217" s="2">
        <v>240</v>
      </c>
      <c r="L217" t="s">
        <v>1</v>
      </c>
      <c r="N217" t="str">
        <f>IF(VLOOKUP(E217,Resources!A:E,5,FALSE)=0,"",VLOOKUP(E217,Resources!A:E,5,FALSE))</f>
        <v/>
      </c>
      <c r="O217" t="str">
        <f>IF(VLOOKUP(E217,Resources!A:K,6,FALSE)=0,"",VLOOKUP(E217,Resources!A:K,6,FALSE))</f>
        <v/>
      </c>
      <c r="P217" t="str">
        <f>IF(VLOOKUP(E217,Resources!A:K,6,FALSE)=0,"",VLOOKUP(E217,Resources!A:K,7,FALSE))</f>
        <v/>
      </c>
      <c r="Q217" t="str">
        <f>IF(VLOOKUP(E217,Resources!A:K,6,FALSE)=0,"",VLOOKUP(E217,Resources!A:K,8,FALSE))</f>
        <v/>
      </c>
      <c r="R217" t="str">
        <f>IF(VLOOKUP(E217,Resources!A:J,10,FALSE)=0,"",VLOOKUP(E217,Resources!A:J,10,FALSE))</f>
        <v/>
      </c>
    </row>
    <row r="218" spans="1:18" x14ac:dyDescent="0.2">
      <c r="A218" s="5" t="s">
        <v>732</v>
      </c>
      <c r="B218" s="1">
        <v>44459</v>
      </c>
      <c r="C218" s="1" t="s">
        <v>734</v>
      </c>
      <c r="D218">
        <v>217</v>
      </c>
      <c r="E218" t="s">
        <v>668</v>
      </c>
      <c r="F218" t="s">
        <v>668</v>
      </c>
      <c r="G218" t="s">
        <v>16</v>
      </c>
      <c r="H218" t="s">
        <v>17</v>
      </c>
      <c r="I218" t="s">
        <v>403</v>
      </c>
      <c r="J218" s="1">
        <v>44439</v>
      </c>
      <c r="K218" s="2">
        <v>200</v>
      </c>
      <c r="L218" t="s">
        <v>1</v>
      </c>
      <c r="N218" t="str">
        <f>IF(VLOOKUP(E218,Resources!A:E,5,FALSE)=0,"",VLOOKUP(E218,Resources!A:E,5,FALSE))</f>
        <v/>
      </c>
      <c r="O218" t="str">
        <f>IF(VLOOKUP(E218,Resources!A:K,6,FALSE)=0,"",VLOOKUP(E218,Resources!A:K,6,FALSE))</f>
        <v/>
      </c>
      <c r="P218" t="str">
        <f>IF(VLOOKUP(E218,Resources!A:K,6,FALSE)=0,"",VLOOKUP(E218,Resources!A:K,7,FALSE))</f>
        <v/>
      </c>
      <c r="Q218" t="str">
        <f>IF(VLOOKUP(E218,Resources!A:K,6,FALSE)=0,"",VLOOKUP(E218,Resources!A:K,8,FALSE))</f>
        <v/>
      </c>
      <c r="R218" t="str">
        <f>IF(VLOOKUP(E218,Resources!A:J,10,FALSE)=0,"",VLOOKUP(E218,Resources!A:J,10,FALSE))</f>
        <v/>
      </c>
    </row>
    <row r="219" spans="1:18" x14ac:dyDescent="0.2">
      <c r="A219" s="5" t="s">
        <v>732</v>
      </c>
      <c r="B219" s="1">
        <v>44459</v>
      </c>
      <c r="C219" s="1" t="s">
        <v>734</v>
      </c>
      <c r="D219">
        <v>218</v>
      </c>
      <c r="E219" t="s">
        <v>669</v>
      </c>
      <c r="F219" t="s">
        <v>669</v>
      </c>
      <c r="G219" t="s">
        <v>132</v>
      </c>
      <c r="H219" t="s">
        <v>27</v>
      </c>
      <c r="I219" t="s">
        <v>404</v>
      </c>
      <c r="J219" s="1">
        <v>44439</v>
      </c>
      <c r="K219" s="2">
        <v>225</v>
      </c>
      <c r="L219" t="s">
        <v>1</v>
      </c>
      <c r="N219" t="str">
        <f>IF(VLOOKUP(E219,Resources!A:E,5,FALSE)=0,"",VLOOKUP(E219,Resources!A:E,5,FALSE))</f>
        <v/>
      </c>
      <c r="O219" t="str">
        <f>IF(VLOOKUP(E219,Resources!A:K,6,FALSE)=0,"",VLOOKUP(E219,Resources!A:K,6,FALSE))</f>
        <v/>
      </c>
      <c r="P219" t="str">
        <f>IF(VLOOKUP(E219,Resources!A:K,6,FALSE)=0,"",VLOOKUP(E219,Resources!A:K,7,FALSE))</f>
        <v/>
      </c>
      <c r="Q219" t="str">
        <f>IF(VLOOKUP(E219,Resources!A:K,6,FALSE)=0,"",VLOOKUP(E219,Resources!A:K,8,FALSE))</f>
        <v/>
      </c>
      <c r="R219" t="str">
        <f>IF(VLOOKUP(E219,Resources!A:J,10,FALSE)=0,"",VLOOKUP(E219,Resources!A:J,10,FALSE))</f>
        <v/>
      </c>
    </row>
    <row r="220" spans="1:18" x14ac:dyDescent="0.2">
      <c r="A220" s="5" t="s">
        <v>732</v>
      </c>
      <c r="B220" s="1">
        <v>44459</v>
      </c>
      <c r="C220" s="1" t="s">
        <v>734</v>
      </c>
      <c r="D220">
        <v>219</v>
      </c>
      <c r="E220" t="s">
        <v>670</v>
      </c>
      <c r="F220" t="s">
        <v>670</v>
      </c>
      <c r="G220" t="s">
        <v>405</v>
      </c>
      <c r="H220" t="s">
        <v>70</v>
      </c>
      <c r="I220" t="s">
        <v>406</v>
      </c>
      <c r="J220" s="1">
        <v>44413</v>
      </c>
      <c r="K220" s="2">
        <v>225</v>
      </c>
      <c r="L220" t="s">
        <v>1</v>
      </c>
      <c r="N220" t="str">
        <f>IF(VLOOKUP(E220,Resources!A:E,5,FALSE)=0,"",VLOOKUP(E220,Resources!A:E,5,FALSE))</f>
        <v/>
      </c>
      <c r="O220" t="str">
        <f>IF(VLOOKUP(E220,Resources!A:K,6,FALSE)=0,"",VLOOKUP(E220,Resources!A:K,6,FALSE))</f>
        <v/>
      </c>
      <c r="P220" t="str">
        <f>IF(VLOOKUP(E220,Resources!A:K,6,FALSE)=0,"",VLOOKUP(E220,Resources!A:K,7,FALSE))</f>
        <v/>
      </c>
      <c r="Q220" t="str">
        <f>IF(VLOOKUP(E220,Resources!A:K,6,FALSE)=0,"",VLOOKUP(E220,Resources!A:K,8,FALSE))</f>
        <v/>
      </c>
      <c r="R220" t="str">
        <f>IF(VLOOKUP(E220,Resources!A:J,10,FALSE)=0,"",VLOOKUP(E220,Resources!A:J,10,FALSE))</f>
        <v/>
      </c>
    </row>
    <row r="221" spans="1:18" x14ac:dyDescent="0.2">
      <c r="A221" s="5" t="s">
        <v>732</v>
      </c>
      <c r="B221" s="1">
        <v>44459</v>
      </c>
      <c r="C221" s="1" t="s">
        <v>734</v>
      </c>
      <c r="D221">
        <v>220</v>
      </c>
      <c r="E221" t="s">
        <v>671</v>
      </c>
      <c r="F221" t="s">
        <v>671</v>
      </c>
      <c r="G221" t="s">
        <v>407</v>
      </c>
      <c r="H221" t="s">
        <v>27</v>
      </c>
      <c r="I221" t="s">
        <v>408</v>
      </c>
      <c r="J221" s="1">
        <v>44439</v>
      </c>
      <c r="K221" s="2">
        <v>225</v>
      </c>
      <c r="L221" t="s">
        <v>1</v>
      </c>
      <c r="N221" t="str">
        <f>IF(VLOOKUP(E221,Resources!A:E,5,FALSE)=0,"",VLOOKUP(E221,Resources!A:E,5,FALSE))</f>
        <v/>
      </c>
      <c r="O221" t="str">
        <f>IF(VLOOKUP(E221,Resources!A:K,6,FALSE)=0,"",VLOOKUP(E221,Resources!A:K,6,FALSE))</f>
        <v/>
      </c>
      <c r="P221" t="str">
        <f>IF(VLOOKUP(E221,Resources!A:K,6,FALSE)=0,"",VLOOKUP(E221,Resources!A:K,7,FALSE))</f>
        <v/>
      </c>
      <c r="Q221" t="str">
        <f>IF(VLOOKUP(E221,Resources!A:K,6,FALSE)=0,"",VLOOKUP(E221,Resources!A:K,8,FALSE))</f>
        <v/>
      </c>
      <c r="R221" t="str">
        <f>IF(VLOOKUP(E221,Resources!A:J,10,FALSE)=0,"",VLOOKUP(E221,Resources!A:J,10,FALSE))</f>
        <v/>
      </c>
    </row>
    <row r="222" spans="1:18" x14ac:dyDescent="0.2">
      <c r="A222" s="5" t="s">
        <v>732</v>
      </c>
      <c r="B222" s="1">
        <v>44459</v>
      </c>
      <c r="C222" s="1" t="s">
        <v>734</v>
      </c>
      <c r="D222">
        <v>221</v>
      </c>
      <c r="E222" t="s">
        <v>672</v>
      </c>
      <c r="F222" t="s">
        <v>672</v>
      </c>
      <c r="G222" t="s">
        <v>7</v>
      </c>
      <c r="H222" t="s">
        <v>8</v>
      </c>
      <c r="I222" t="s">
        <v>349</v>
      </c>
      <c r="J222" s="1">
        <v>44386</v>
      </c>
      <c r="K222" s="2">
        <v>200</v>
      </c>
      <c r="L222" t="s">
        <v>1</v>
      </c>
      <c r="N222" t="str">
        <f>IF(VLOOKUP(E222,Resources!A:E,5,FALSE)=0,"",VLOOKUP(E222,Resources!A:E,5,FALSE))</f>
        <v/>
      </c>
      <c r="O222" t="str">
        <f>IF(VLOOKUP(E222,Resources!A:K,6,FALSE)=0,"",VLOOKUP(E222,Resources!A:K,6,FALSE))</f>
        <v/>
      </c>
      <c r="P222" t="str">
        <f>IF(VLOOKUP(E222,Resources!A:K,6,FALSE)=0,"",VLOOKUP(E222,Resources!A:K,7,FALSE))</f>
        <v/>
      </c>
      <c r="Q222" t="str">
        <f>IF(VLOOKUP(E222,Resources!A:K,6,FALSE)=0,"",VLOOKUP(E222,Resources!A:K,8,FALSE))</f>
        <v/>
      </c>
      <c r="R222" t="str">
        <f>IF(VLOOKUP(E222,Resources!A:J,10,FALSE)=0,"",VLOOKUP(E222,Resources!A:J,10,FALSE))</f>
        <v/>
      </c>
    </row>
    <row r="223" spans="1:18" x14ac:dyDescent="0.2">
      <c r="A223" s="5" t="s">
        <v>732</v>
      </c>
      <c r="B223" s="1">
        <v>44459</v>
      </c>
      <c r="C223" s="1" t="s">
        <v>734</v>
      </c>
      <c r="D223">
        <v>222</v>
      </c>
      <c r="E223" t="s">
        <v>673</v>
      </c>
      <c r="F223" t="s">
        <v>673</v>
      </c>
      <c r="G223" t="s">
        <v>313</v>
      </c>
      <c r="H223" t="s">
        <v>8</v>
      </c>
      <c r="I223" t="s">
        <v>409</v>
      </c>
      <c r="J223" s="1">
        <v>44391</v>
      </c>
      <c r="K223" s="2">
        <v>225</v>
      </c>
      <c r="L223" t="s">
        <v>1</v>
      </c>
      <c r="N223" t="str">
        <f>IF(VLOOKUP(E223,Resources!A:E,5,FALSE)=0,"",VLOOKUP(E223,Resources!A:E,5,FALSE))</f>
        <v/>
      </c>
      <c r="O223" t="str">
        <f>IF(VLOOKUP(E223,Resources!A:K,6,FALSE)=0,"",VLOOKUP(E223,Resources!A:K,6,FALSE))</f>
        <v/>
      </c>
      <c r="P223" t="str">
        <f>IF(VLOOKUP(E223,Resources!A:K,6,FALSE)=0,"",VLOOKUP(E223,Resources!A:K,7,FALSE))</f>
        <v/>
      </c>
      <c r="Q223" t="str">
        <f>IF(VLOOKUP(E223,Resources!A:K,6,FALSE)=0,"",VLOOKUP(E223,Resources!A:K,8,FALSE))</f>
        <v/>
      </c>
      <c r="R223" t="str">
        <f>IF(VLOOKUP(E223,Resources!A:J,10,FALSE)=0,"",VLOOKUP(E223,Resources!A:J,10,FALSE))</f>
        <v/>
      </c>
    </row>
    <row r="224" spans="1:18" x14ac:dyDescent="0.2">
      <c r="A224" s="5" t="s">
        <v>732</v>
      </c>
      <c r="B224" s="1">
        <v>44459</v>
      </c>
      <c r="C224" s="1" t="s">
        <v>734</v>
      </c>
      <c r="D224">
        <v>223</v>
      </c>
      <c r="E224" t="s">
        <v>674</v>
      </c>
      <c r="F224" t="s">
        <v>674</v>
      </c>
      <c r="H224" t="s">
        <v>8</v>
      </c>
      <c r="I224" t="s">
        <v>410</v>
      </c>
      <c r="J224" s="1">
        <v>44435</v>
      </c>
      <c r="K224" s="2">
        <v>200</v>
      </c>
      <c r="L224" t="s">
        <v>1</v>
      </c>
      <c r="N224" t="str">
        <f>IF(VLOOKUP(E224,Resources!A:E,5,FALSE)=0,"",VLOOKUP(E224,Resources!A:E,5,FALSE))</f>
        <v/>
      </c>
      <c r="O224" t="str">
        <f>IF(VLOOKUP(E224,Resources!A:K,6,FALSE)=0,"",VLOOKUP(E224,Resources!A:K,6,FALSE))</f>
        <v/>
      </c>
      <c r="P224" t="str">
        <f>IF(VLOOKUP(E224,Resources!A:K,6,FALSE)=0,"",VLOOKUP(E224,Resources!A:K,7,FALSE))</f>
        <v/>
      </c>
      <c r="Q224" t="str">
        <f>IF(VLOOKUP(E224,Resources!A:K,6,FALSE)=0,"",VLOOKUP(E224,Resources!A:K,8,FALSE))</f>
        <v/>
      </c>
      <c r="R224" t="str">
        <f>IF(VLOOKUP(E224,Resources!A:J,10,FALSE)=0,"",VLOOKUP(E224,Resources!A:J,10,FALSE))</f>
        <v/>
      </c>
    </row>
    <row r="225" spans="1:18" x14ac:dyDescent="0.2">
      <c r="A225" s="5" t="s">
        <v>732</v>
      </c>
      <c r="B225" s="1">
        <v>44459</v>
      </c>
      <c r="C225" s="1" t="s">
        <v>734</v>
      </c>
      <c r="D225">
        <v>224</v>
      </c>
      <c r="E225" t="s">
        <v>675</v>
      </c>
      <c r="F225" t="s">
        <v>675</v>
      </c>
      <c r="G225" t="s">
        <v>411</v>
      </c>
      <c r="H225" t="s">
        <v>70</v>
      </c>
      <c r="I225" t="s">
        <v>412</v>
      </c>
      <c r="J225" s="1">
        <v>44316</v>
      </c>
      <c r="K225" s="2">
        <v>225</v>
      </c>
      <c r="L225" t="s">
        <v>1</v>
      </c>
      <c r="N225" t="str">
        <f>IF(VLOOKUP(E225,Resources!A:E,5,FALSE)=0,"",VLOOKUP(E225,Resources!A:E,5,FALSE))</f>
        <v/>
      </c>
      <c r="O225" t="str">
        <f>IF(VLOOKUP(E225,Resources!A:K,6,FALSE)=0,"",VLOOKUP(E225,Resources!A:K,6,FALSE))</f>
        <v/>
      </c>
      <c r="P225" t="str">
        <f>IF(VLOOKUP(E225,Resources!A:K,6,FALSE)=0,"",VLOOKUP(E225,Resources!A:K,7,FALSE))</f>
        <v/>
      </c>
      <c r="Q225" t="str">
        <f>IF(VLOOKUP(E225,Resources!A:K,6,FALSE)=0,"",VLOOKUP(E225,Resources!A:K,8,FALSE))</f>
        <v/>
      </c>
      <c r="R225" t="str">
        <f>IF(VLOOKUP(E225,Resources!A:J,10,FALSE)=0,"",VLOOKUP(E225,Resources!A:J,10,FALSE))</f>
        <v/>
      </c>
    </row>
    <row r="226" spans="1:18" x14ac:dyDescent="0.2">
      <c r="A226" s="5" t="s">
        <v>732</v>
      </c>
      <c r="B226" s="1">
        <v>44459</v>
      </c>
      <c r="C226" s="1" t="s">
        <v>734</v>
      </c>
      <c r="D226">
        <v>225</v>
      </c>
      <c r="E226" t="s">
        <v>676</v>
      </c>
      <c r="F226" t="s">
        <v>676</v>
      </c>
      <c r="G226" t="s">
        <v>69</v>
      </c>
      <c r="H226" t="s">
        <v>70</v>
      </c>
      <c r="I226" t="s">
        <v>413</v>
      </c>
      <c r="J226" s="1">
        <v>44423</v>
      </c>
      <c r="K226" s="2">
        <v>200</v>
      </c>
      <c r="L226" t="s">
        <v>1</v>
      </c>
      <c r="N226" t="str">
        <f>IF(VLOOKUP(E226,Resources!A:E,5,FALSE)=0,"",VLOOKUP(E226,Resources!A:E,5,FALSE))</f>
        <v/>
      </c>
      <c r="O226" t="str">
        <f>IF(VLOOKUP(E226,Resources!A:K,6,FALSE)=0,"",VLOOKUP(E226,Resources!A:K,6,FALSE))</f>
        <v/>
      </c>
      <c r="P226" t="str">
        <f>IF(VLOOKUP(E226,Resources!A:K,6,FALSE)=0,"",VLOOKUP(E226,Resources!A:K,7,FALSE))</f>
        <v/>
      </c>
      <c r="Q226" t="str">
        <f>IF(VLOOKUP(E226,Resources!A:K,6,FALSE)=0,"",VLOOKUP(E226,Resources!A:K,8,FALSE))</f>
        <v/>
      </c>
      <c r="R226" t="str">
        <f>IF(VLOOKUP(E226,Resources!A:J,10,FALSE)=0,"",VLOOKUP(E226,Resources!A:J,10,FALSE))</f>
        <v/>
      </c>
    </row>
    <row r="227" spans="1:18" x14ac:dyDescent="0.2">
      <c r="A227" s="5" t="s">
        <v>732</v>
      </c>
      <c r="B227" s="1">
        <v>44459</v>
      </c>
      <c r="C227" s="1" t="s">
        <v>734</v>
      </c>
      <c r="D227">
        <v>226</v>
      </c>
      <c r="E227" t="s">
        <v>677</v>
      </c>
      <c r="F227" t="s">
        <v>677</v>
      </c>
      <c r="G227" t="s">
        <v>414</v>
      </c>
      <c r="H227" t="s">
        <v>415</v>
      </c>
      <c r="I227" t="s">
        <v>416</v>
      </c>
      <c r="J227" s="1">
        <v>44452</v>
      </c>
      <c r="K227" s="2">
        <v>225</v>
      </c>
      <c r="L227" t="s">
        <v>1</v>
      </c>
      <c r="N227" t="str">
        <f>IF(VLOOKUP(E227,Resources!A:E,5,FALSE)=0,"",VLOOKUP(E227,Resources!A:E,5,FALSE))</f>
        <v/>
      </c>
      <c r="O227" t="str">
        <f>IF(VLOOKUP(E227,Resources!A:K,6,FALSE)=0,"",VLOOKUP(E227,Resources!A:K,6,FALSE))</f>
        <v/>
      </c>
      <c r="P227" t="str">
        <f>IF(VLOOKUP(E227,Resources!A:K,6,FALSE)=0,"",VLOOKUP(E227,Resources!A:K,7,FALSE))</f>
        <v/>
      </c>
      <c r="Q227" t="str">
        <f>IF(VLOOKUP(E227,Resources!A:K,6,FALSE)=0,"",VLOOKUP(E227,Resources!A:K,8,FALSE))</f>
        <v/>
      </c>
      <c r="R227" t="str">
        <f>IF(VLOOKUP(E227,Resources!A:J,10,FALSE)=0,"",VLOOKUP(E227,Resources!A:J,10,FALSE))</f>
        <v/>
      </c>
    </row>
    <row r="228" spans="1:18" x14ac:dyDescent="0.2">
      <c r="A228" s="5" t="s">
        <v>732</v>
      </c>
      <c r="B228" s="1">
        <v>44459</v>
      </c>
      <c r="C228" s="1" t="s">
        <v>734</v>
      </c>
      <c r="D228">
        <v>227</v>
      </c>
      <c r="E228" t="s">
        <v>678</v>
      </c>
      <c r="F228" t="s">
        <v>678</v>
      </c>
      <c r="G228" t="s">
        <v>16</v>
      </c>
      <c r="H228" t="s">
        <v>17</v>
      </c>
      <c r="I228" t="s">
        <v>417</v>
      </c>
      <c r="J228" s="1">
        <v>44449</v>
      </c>
      <c r="K228" s="2">
        <v>200</v>
      </c>
      <c r="L228" t="s">
        <v>1</v>
      </c>
      <c r="N228" t="str">
        <f>IF(VLOOKUP(E228,Resources!A:E,5,FALSE)=0,"",VLOOKUP(E228,Resources!A:E,5,FALSE))</f>
        <v/>
      </c>
      <c r="O228" t="str">
        <f>IF(VLOOKUP(E228,Resources!A:K,6,FALSE)=0,"",VLOOKUP(E228,Resources!A:K,6,FALSE))</f>
        <v/>
      </c>
      <c r="P228" t="str">
        <f>IF(VLOOKUP(E228,Resources!A:K,6,FALSE)=0,"",VLOOKUP(E228,Resources!A:K,7,FALSE))</f>
        <v/>
      </c>
      <c r="Q228" t="str">
        <f>IF(VLOOKUP(E228,Resources!A:K,6,FALSE)=0,"",VLOOKUP(E228,Resources!A:K,8,FALSE))</f>
        <v/>
      </c>
      <c r="R228" t="str">
        <f>IF(VLOOKUP(E228,Resources!A:J,10,FALSE)=0,"",VLOOKUP(E228,Resources!A:J,10,FALSE))</f>
        <v/>
      </c>
    </row>
    <row r="229" spans="1:18" x14ac:dyDescent="0.2">
      <c r="A229" s="5" t="s">
        <v>732</v>
      </c>
      <c r="B229" s="1">
        <v>44459</v>
      </c>
      <c r="C229" s="1" t="s">
        <v>734</v>
      </c>
      <c r="D229">
        <v>228</v>
      </c>
      <c r="E229" t="s">
        <v>679</v>
      </c>
      <c r="F229" t="s">
        <v>679</v>
      </c>
      <c r="G229" t="s">
        <v>346</v>
      </c>
      <c r="H229" t="s">
        <v>8</v>
      </c>
      <c r="I229" t="s">
        <v>418</v>
      </c>
      <c r="J229" s="1">
        <v>44441</v>
      </c>
      <c r="K229" s="2">
        <v>200</v>
      </c>
      <c r="L229" t="s">
        <v>1</v>
      </c>
      <c r="N229" t="str">
        <f>IF(VLOOKUP(E229,Resources!A:E,5,FALSE)=0,"",VLOOKUP(E229,Resources!A:E,5,FALSE))</f>
        <v/>
      </c>
      <c r="O229" t="str">
        <f>IF(VLOOKUP(E229,Resources!A:K,6,FALSE)=0,"",VLOOKUP(E229,Resources!A:K,6,FALSE))</f>
        <v>Y</v>
      </c>
      <c r="P229" t="str">
        <f>IF(VLOOKUP(E229,Resources!A:K,6,FALSE)=0,"",VLOOKUP(E229,Resources!A:K,7,FALSE))</f>
        <v>Engineer, Mevex</v>
      </c>
      <c r="Q229" t="str">
        <f>IF(VLOOKUP(E229,Resources!A:K,6,FALSE)=0,"",VLOOKUP(E229,Resources!A:K,8,FALSE))</f>
        <v>https://rocketreach.co/adam-kowalczyk-email_19861505</v>
      </c>
      <c r="R229" t="str">
        <f>IF(VLOOKUP(E229,Resources!A:J,10,FALSE)=0,"",VLOOKUP(E229,Resources!A:J,10,FALSE))</f>
        <v>Mevex</v>
      </c>
    </row>
    <row r="230" spans="1:18" x14ac:dyDescent="0.2">
      <c r="A230" s="5" t="s">
        <v>732</v>
      </c>
      <c r="B230" s="1">
        <v>44459</v>
      </c>
      <c r="C230" s="1" t="s">
        <v>734</v>
      </c>
      <c r="D230">
        <v>229</v>
      </c>
      <c r="E230" t="s">
        <v>680</v>
      </c>
      <c r="F230" t="s">
        <v>680</v>
      </c>
      <c r="G230" t="s">
        <v>7</v>
      </c>
      <c r="H230" t="s">
        <v>8</v>
      </c>
      <c r="I230" t="s">
        <v>419</v>
      </c>
      <c r="J230" s="1">
        <v>44414</v>
      </c>
      <c r="K230" s="2">
        <v>200</v>
      </c>
      <c r="L230" t="s">
        <v>1</v>
      </c>
      <c r="N230" t="str">
        <f>IF(VLOOKUP(E230,Resources!A:E,5,FALSE)=0,"",VLOOKUP(E230,Resources!A:E,5,FALSE))</f>
        <v/>
      </c>
      <c r="O230" t="str">
        <f>IF(VLOOKUP(E230,Resources!A:K,6,FALSE)=0,"",VLOOKUP(E230,Resources!A:K,6,FALSE))</f>
        <v/>
      </c>
      <c r="P230" t="str">
        <f>IF(VLOOKUP(E230,Resources!A:K,6,FALSE)=0,"",VLOOKUP(E230,Resources!A:K,7,FALSE))</f>
        <v/>
      </c>
      <c r="Q230" t="str">
        <f>IF(VLOOKUP(E230,Resources!A:K,6,FALSE)=0,"",VLOOKUP(E230,Resources!A:K,8,FALSE))</f>
        <v/>
      </c>
      <c r="R230" t="str">
        <f>IF(VLOOKUP(E230,Resources!A:J,10,FALSE)=0,"",VLOOKUP(E230,Resources!A:J,10,FALSE))</f>
        <v/>
      </c>
    </row>
    <row r="231" spans="1:18" x14ac:dyDescent="0.2">
      <c r="A231" s="5" t="s">
        <v>732</v>
      </c>
      <c r="B231" s="1">
        <v>44459</v>
      </c>
      <c r="C231" s="1" t="s">
        <v>734</v>
      </c>
      <c r="D231">
        <v>230</v>
      </c>
      <c r="E231" t="s">
        <v>681</v>
      </c>
      <c r="F231" t="s">
        <v>681</v>
      </c>
      <c r="G231" t="s">
        <v>420</v>
      </c>
      <c r="H231" t="s">
        <v>27</v>
      </c>
      <c r="I231" t="s">
        <v>421</v>
      </c>
      <c r="J231" s="1">
        <v>44196</v>
      </c>
      <c r="K231" s="2">
        <v>300</v>
      </c>
      <c r="L231" t="s">
        <v>1</v>
      </c>
      <c r="N231" t="str">
        <f>IF(VLOOKUP(E231,Resources!A:E,5,FALSE)=0,"",VLOOKUP(E231,Resources!A:E,5,FALSE))</f>
        <v/>
      </c>
      <c r="O231" t="str">
        <f>IF(VLOOKUP(E231,Resources!A:K,6,FALSE)=0,"",VLOOKUP(E231,Resources!A:K,6,FALSE))</f>
        <v>Y</v>
      </c>
      <c r="P231" t="str">
        <f>IF(VLOOKUP(E231,Resources!A:K,6,FALSE)=0,"",VLOOKUP(E231,Resources!A:K,7,FALSE))</f>
        <v>Owner, King Mechanical</v>
      </c>
      <c r="Q231" t="str">
        <f>IF(VLOOKUP(E231,Resources!A:K,6,FALSE)=0,"",VLOOKUP(E231,Resources!A:K,8,FALSE))</f>
        <v>https://www.linkedin.com/in/brian-king-896b10152/</v>
      </c>
      <c r="R231" t="str">
        <f>IF(VLOOKUP(E231,Resources!A:J,10,FALSE)=0,"",VLOOKUP(E231,Resources!A:J,10,FALSE))</f>
        <v>King Mechanical</v>
      </c>
    </row>
    <row r="232" spans="1:18" x14ac:dyDescent="0.2">
      <c r="A232" s="5" t="s">
        <v>732</v>
      </c>
      <c r="B232" s="1">
        <v>44459</v>
      </c>
      <c r="C232" s="1" t="s">
        <v>734</v>
      </c>
      <c r="D232">
        <v>231</v>
      </c>
      <c r="E232" t="s">
        <v>682</v>
      </c>
      <c r="F232" t="s">
        <v>682</v>
      </c>
      <c r="G232" t="s">
        <v>211</v>
      </c>
      <c r="H232" t="s">
        <v>17</v>
      </c>
      <c r="I232" t="s">
        <v>422</v>
      </c>
      <c r="J232" s="1">
        <v>44105</v>
      </c>
      <c r="K232" s="2">
        <v>200</v>
      </c>
      <c r="L232" t="s">
        <v>1</v>
      </c>
      <c r="N232" t="str">
        <f>IF(VLOOKUP(E232,Resources!A:E,5,FALSE)=0,"",VLOOKUP(E232,Resources!A:E,5,FALSE))</f>
        <v/>
      </c>
      <c r="O232" t="str">
        <f>IF(VLOOKUP(E232,Resources!A:K,6,FALSE)=0,"",VLOOKUP(E232,Resources!A:K,6,FALSE))</f>
        <v/>
      </c>
      <c r="P232" t="str">
        <f>IF(VLOOKUP(E232,Resources!A:K,6,FALSE)=0,"",VLOOKUP(E232,Resources!A:K,7,FALSE))</f>
        <v/>
      </c>
      <c r="Q232" t="str">
        <f>IF(VLOOKUP(E232,Resources!A:K,6,FALSE)=0,"",VLOOKUP(E232,Resources!A:K,8,FALSE))</f>
        <v/>
      </c>
      <c r="R232" t="str">
        <f>IF(VLOOKUP(E232,Resources!A:J,10,FALSE)=0,"",VLOOKUP(E232,Resources!A:J,10,FALSE))</f>
        <v>Stantec Consulting Ltd.</v>
      </c>
    </row>
    <row r="233" spans="1:18" x14ac:dyDescent="0.2">
      <c r="A233" s="5" t="s">
        <v>732</v>
      </c>
      <c r="B233" s="1">
        <v>44459</v>
      </c>
      <c r="C233" s="1" t="s">
        <v>734</v>
      </c>
      <c r="D233">
        <v>232</v>
      </c>
      <c r="E233" t="s">
        <v>683</v>
      </c>
      <c r="F233" t="s">
        <v>683</v>
      </c>
      <c r="G233" t="s">
        <v>248</v>
      </c>
      <c r="H233" t="s">
        <v>17</v>
      </c>
      <c r="I233" t="s">
        <v>423</v>
      </c>
      <c r="J233" s="1">
        <v>44219</v>
      </c>
      <c r="K233" s="2">
        <v>200</v>
      </c>
      <c r="L233" t="s">
        <v>1</v>
      </c>
      <c r="N233" t="str">
        <f>IF(VLOOKUP(E233,Resources!A:E,5,FALSE)=0,"",VLOOKUP(E233,Resources!A:E,5,FALSE))</f>
        <v/>
      </c>
      <c r="O233" t="str">
        <f>IF(VLOOKUP(E233,Resources!A:K,6,FALSE)=0,"",VLOOKUP(E233,Resources!A:K,6,FALSE))</f>
        <v/>
      </c>
      <c r="P233" t="str">
        <f>IF(VLOOKUP(E233,Resources!A:K,6,FALSE)=0,"",VLOOKUP(E233,Resources!A:K,7,FALSE))</f>
        <v/>
      </c>
      <c r="Q233" t="str">
        <f>IF(VLOOKUP(E233,Resources!A:K,6,FALSE)=0,"",VLOOKUP(E233,Resources!A:K,8,FALSE))</f>
        <v/>
      </c>
      <c r="R233" t="str">
        <f>IF(VLOOKUP(E233,Resources!A:J,10,FALSE)=0,"",VLOOKUP(E233,Resources!A:J,10,FALSE))</f>
        <v/>
      </c>
    </row>
    <row r="234" spans="1:18" x14ac:dyDescent="0.2">
      <c r="A234" s="5" t="s">
        <v>732</v>
      </c>
      <c r="B234" s="1">
        <v>44459</v>
      </c>
      <c r="C234" s="1" t="s">
        <v>734</v>
      </c>
      <c r="D234">
        <v>233</v>
      </c>
      <c r="E234" t="s">
        <v>684</v>
      </c>
      <c r="F234" t="s">
        <v>684</v>
      </c>
      <c r="G234" t="s">
        <v>178</v>
      </c>
      <c r="H234" t="s">
        <v>8</v>
      </c>
      <c r="I234" t="s">
        <v>424</v>
      </c>
      <c r="J234" s="1">
        <v>44559</v>
      </c>
      <c r="K234" s="2">
        <v>200</v>
      </c>
      <c r="L234" t="s">
        <v>1</v>
      </c>
      <c r="N234" t="str">
        <f>IF(VLOOKUP(E234,Resources!A:E,5,FALSE)=0,"",VLOOKUP(E234,Resources!A:E,5,FALSE))</f>
        <v/>
      </c>
      <c r="O234" t="str">
        <f>IF(VLOOKUP(E234,Resources!A:K,6,FALSE)=0,"",VLOOKUP(E234,Resources!A:K,6,FALSE))</f>
        <v/>
      </c>
      <c r="P234" t="str">
        <f>IF(VLOOKUP(E234,Resources!A:K,6,FALSE)=0,"",VLOOKUP(E234,Resources!A:K,7,FALSE))</f>
        <v/>
      </c>
      <c r="Q234" t="str">
        <f>IF(VLOOKUP(E234,Resources!A:K,6,FALSE)=0,"",VLOOKUP(E234,Resources!A:K,8,FALSE))</f>
        <v/>
      </c>
      <c r="R234" t="str">
        <f>IF(VLOOKUP(E234,Resources!A:J,10,FALSE)=0,"",VLOOKUP(E234,Resources!A:J,10,FALSE))</f>
        <v/>
      </c>
    </row>
    <row r="235" spans="1:18" x14ac:dyDescent="0.2">
      <c r="A235" s="5" t="s">
        <v>732</v>
      </c>
      <c r="B235" s="1">
        <v>44459</v>
      </c>
      <c r="C235" s="1" t="s">
        <v>734</v>
      </c>
      <c r="D235">
        <v>234</v>
      </c>
      <c r="E235" t="s">
        <v>685</v>
      </c>
      <c r="F235" t="s">
        <v>685</v>
      </c>
      <c r="G235" t="s">
        <v>420</v>
      </c>
      <c r="H235" t="s">
        <v>27</v>
      </c>
      <c r="I235" t="s">
        <v>425</v>
      </c>
      <c r="J235" s="1">
        <v>44443</v>
      </c>
      <c r="K235" s="2">
        <v>200</v>
      </c>
      <c r="L235" t="s">
        <v>1</v>
      </c>
      <c r="N235" t="str">
        <f>IF(VLOOKUP(E235,Resources!A:E,5,FALSE)=0,"",VLOOKUP(E235,Resources!A:E,5,FALSE))</f>
        <v/>
      </c>
      <c r="O235" t="str">
        <f>IF(VLOOKUP(E235,Resources!A:K,6,FALSE)=0,"",VLOOKUP(E235,Resources!A:K,6,FALSE))</f>
        <v/>
      </c>
      <c r="P235" t="str">
        <f>IF(VLOOKUP(E235,Resources!A:K,6,FALSE)=0,"",VLOOKUP(E235,Resources!A:K,7,FALSE))</f>
        <v/>
      </c>
      <c r="Q235" t="str">
        <f>IF(VLOOKUP(E235,Resources!A:K,6,FALSE)=0,"",VLOOKUP(E235,Resources!A:K,8,FALSE))</f>
        <v/>
      </c>
      <c r="R235" t="str">
        <f>IF(VLOOKUP(E235,Resources!A:J,10,FALSE)=0,"",VLOOKUP(E235,Resources!A:J,10,FALSE))</f>
        <v/>
      </c>
    </row>
    <row r="236" spans="1:18" x14ac:dyDescent="0.2">
      <c r="A236" s="5" t="s">
        <v>732</v>
      </c>
      <c r="B236" s="1">
        <v>44459</v>
      </c>
      <c r="C236" s="1" t="s">
        <v>734</v>
      </c>
      <c r="D236">
        <v>235</v>
      </c>
      <c r="E236" t="s">
        <v>686</v>
      </c>
      <c r="F236" t="s">
        <v>686</v>
      </c>
      <c r="G236" t="s">
        <v>426</v>
      </c>
      <c r="H236" t="s">
        <v>8</v>
      </c>
      <c r="I236" t="s">
        <v>427</v>
      </c>
      <c r="J236" s="1">
        <v>44448</v>
      </c>
      <c r="K236" s="2">
        <v>200</v>
      </c>
      <c r="L236" t="s">
        <v>1</v>
      </c>
      <c r="N236" t="str">
        <f>IF(VLOOKUP(E236,Resources!A:E,5,FALSE)=0,"",VLOOKUP(E236,Resources!A:E,5,FALSE))</f>
        <v/>
      </c>
      <c r="O236" t="str">
        <f>IF(VLOOKUP(E236,Resources!A:K,6,FALSE)=0,"",VLOOKUP(E236,Resources!A:K,6,FALSE))</f>
        <v/>
      </c>
      <c r="P236" t="str">
        <f>IF(VLOOKUP(E236,Resources!A:K,6,FALSE)=0,"",VLOOKUP(E236,Resources!A:K,7,FALSE))</f>
        <v/>
      </c>
      <c r="Q236" t="str">
        <f>IF(VLOOKUP(E236,Resources!A:K,6,FALSE)=0,"",VLOOKUP(E236,Resources!A:K,8,FALSE))</f>
        <v/>
      </c>
      <c r="R236" t="str">
        <f>IF(VLOOKUP(E236,Resources!A:J,10,FALSE)=0,"",VLOOKUP(E236,Resources!A:J,10,FALSE))</f>
        <v/>
      </c>
    </row>
    <row r="237" spans="1:18" x14ac:dyDescent="0.2">
      <c r="A237" s="5" t="s">
        <v>732</v>
      </c>
      <c r="B237" s="1">
        <v>44459</v>
      </c>
      <c r="C237" s="1" t="s">
        <v>734</v>
      </c>
      <c r="D237">
        <v>236</v>
      </c>
      <c r="E237" t="s">
        <v>687</v>
      </c>
      <c r="F237" t="s">
        <v>687</v>
      </c>
      <c r="G237" t="s">
        <v>291</v>
      </c>
      <c r="H237" t="s">
        <v>27</v>
      </c>
      <c r="I237" t="s">
        <v>428</v>
      </c>
      <c r="J237" s="1">
        <v>44310</v>
      </c>
      <c r="K237" s="2">
        <v>200</v>
      </c>
      <c r="L237" t="s">
        <v>1</v>
      </c>
      <c r="N237" t="str">
        <f>IF(VLOOKUP(E237,Resources!A:E,5,FALSE)=0,"",VLOOKUP(E237,Resources!A:E,5,FALSE))</f>
        <v/>
      </c>
      <c r="O237" t="str">
        <f>IF(VLOOKUP(E237,Resources!A:K,6,FALSE)=0,"",VLOOKUP(E237,Resources!A:K,6,FALSE))</f>
        <v/>
      </c>
      <c r="P237" t="str">
        <f>IF(VLOOKUP(E237,Resources!A:K,6,FALSE)=0,"",VLOOKUP(E237,Resources!A:K,7,FALSE))</f>
        <v/>
      </c>
      <c r="Q237" t="str">
        <f>IF(VLOOKUP(E237,Resources!A:K,6,FALSE)=0,"",VLOOKUP(E237,Resources!A:K,8,FALSE))</f>
        <v/>
      </c>
      <c r="R237" t="str">
        <f>IF(VLOOKUP(E237,Resources!A:J,10,FALSE)=0,"",VLOOKUP(E237,Resources!A:J,10,FALSE))</f>
        <v/>
      </c>
    </row>
    <row r="238" spans="1:18" x14ac:dyDescent="0.2">
      <c r="A238" s="5" t="s">
        <v>732</v>
      </c>
      <c r="B238" s="1">
        <v>44459</v>
      </c>
      <c r="C238" s="1" t="s">
        <v>734</v>
      </c>
      <c r="D238">
        <v>237</v>
      </c>
      <c r="E238" t="s">
        <v>688</v>
      </c>
      <c r="F238" t="s">
        <v>688</v>
      </c>
      <c r="G238" t="s">
        <v>429</v>
      </c>
      <c r="H238" t="s">
        <v>8</v>
      </c>
      <c r="I238" t="s">
        <v>430</v>
      </c>
      <c r="J238" s="1">
        <v>44395</v>
      </c>
      <c r="K238" s="2">
        <v>200</v>
      </c>
      <c r="L238" t="s">
        <v>1</v>
      </c>
      <c r="N238" t="str">
        <f>IF(VLOOKUP(E238,Resources!A:E,5,FALSE)=0,"",VLOOKUP(E238,Resources!A:E,5,FALSE))</f>
        <v/>
      </c>
      <c r="O238" t="str">
        <f>IF(VLOOKUP(E238,Resources!A:K,6,FALSE)=0,"",VLOOKUP(E238,Resources!A:K,6,FALSE))</f>
        <v/>
      </c>
      <c r="P238" t="str">
        <f>IF(VLOOKUP(E238,Resources!A:K,6,FALSE)=0,"",VLOOKUP(E238,Resources!A:K,7,FALSE))</f>
        <v/>
      </c>
      <c r="Q238" t="str">
        <f>IF(VLOOKUP(E238,Resources!A:K,6,FALSE)=0,"",VLOOKUP(E238,Resources!A:K,8,FALSE))</f>
        <v/>
      </c>
      <c r="R238" t="str">
        <f>IF(VLOOKUP(E238,Resources!A:J,10,FALSE)=0,"",VLOOKUP(E238,Resources!A:J,10,FALSE))</f>
        <v/>
      </c>
    </row>
    <row r="239" spans="1:18" x14ac:dyDescent="0.2">
      <c r="A239" s="5" t="s">
        <v>732</v>
      </c>
      <c r="B239" s="1">
        <v>44459</v>
      </c>
      <c r="C239" s="1" t="s">
        <v>734</v>
      </c>
      <c r="D239">
        <v>238</v>
      </c>
      <c r="E239" t="s">
        <v>689</v>
      </c>
      <c r="F239" t="s">
        <v>689</v>
      </c>
      <c r="G239" t="s">
        <v>431</v>
      </c>
      <c r="H239" t="s">
        <v>8</v>
      </c>
      <c r="I239" t="s">
        <v>432</v>
      </c>
      <c r="J239" s="1">
        <v>44219</v>
      </c>
      <c r="K239" s="2">
        <v>200</v>
      </c>
      <c r="L239" t="s">
        <v>1</v>
      </c>
      <c r="N239" t="str">
        <f>IF(VLOOKUP(E239,Resources!A:E,5,FALSE)=0,"",VLOOKUP(E239,Resources!A:E,5,FALSE))</f>
        <v/>
      </c>
      <c r="O239" t="str">
        <f>IF(VLOOKUP(E239,Resources!A:K,6,FALSE)=0,"",VLOOKUP(E239,Resources!A:K,6,FALSE))</f>
        <v/>
      </c>
      <c r="P239" t="str">
        <f>IF(VLOOKUP(E239,Resources!A:K,6,FALSE)=0,"",VLOOKUP(E239,Resources!A:K,7,FALSE))</f>
        <v/>
      </c>
      <c r="Q239" t="str">
        <f>IF(VLOOKUP(E239,Resources!A:K,6,FALSE)=0,"",VLOOKUP(E239,Resources!A:K,8,FALSE))</f>
        <v/>
      </c>
      <c r="R239" t="str">
        <f>IF(VLOOKUP(E239,Resources!A:J,10,FALSE)=0,"",VLOOKUP(E239,Resources!A:J,10,FALSE))</f>
        <v/>
      </c>
    </row>
    <row r="240" spans="1:18" x14ac:dyDescent="0.2">
      <c r="A240" s="5" t="s">
        <v>732</v>
      </c>
      <c r="B240" s="1">
        <v>44459</v>
      </c>
      <c r="C240" s="1" t="s">
        <v>734</v>
      </c>
      <c r="D240">
        <v>239</v>
      </c>
      <c r="E240" t="s">
        <v>690</v>
      </c>
      <c r="F240" t="s">
        <v>690</v>
      </c>
      <c r="G240" t="s">
        <v>388</v>
      </c>
      <c r="H240" t="s">
        <v>27</v>
      </c>
      <c r="I240" t="s">
        <v>433</v>
      </c>
      <c r="J240" s="1">
        <v>44440</v>
      </c>
      <c r="K240" s="2">
        <v>200</v>
      </c>
      <c r="L240" t="s">
        <v>1</v>
      </c>
      <c r="N240" t="str">
        <f>IF(VLOOKUP(E240,Resources!A:E,5,FALSE)=0,"",VLOOKUP(E240,Resources!A:E,5,FALSE))</f>
        <v/>
      </c>
      <c r="O240" t="str">
        <f>IF(VLOOKUP(E240,Resources!A:K,6,FALSE)=0,"",VLOOKUP(E240,Resources!A:K,6,FALSE))</f>
        <v/>
      </c>
      <c r="P240" t="str">
        <f>IF(VLOOKUP(E240,Resources!A:K,6,FALSE)=0,"",VLOOKUP(E240,Resources!A:K,7,FALSE))</f>
        <v/>
      </c>
      <c r="Q240" t="str">
        <f>IF(VLOOKUP(E240,Resources!A:K,6,FALSE)=0,"",VLOOKUP(E240,Resources!A:K,8,FALSE))</f>
        <v/>
      </c>
      <c r="R240" t="str">
        <f>IF(VLOOKUP(E240,Resources!A:J,10,FALSE)=0,"",VLOOKUP(E240,Resources!A:J,10,FALSE))</f>
        <v/>
      </c>
    </row>
    <row r="241" spans="1:18" x14ac:dyDescent="0.2">
      <c r="A241" s="5" t="s">
        <v>732</v>
      </c>
      <c r="B241" s="1">
        <v>44459</v>
      </c>
      <c r="C241" s="1" t="s">
        <v>734</v>
      </c>
      <c r="D241">
        <v>240</v>
      </c>
      <c r="E241" t="s">
        <v>691</v>
      </c>
      <c r="F241" t="s">
        <v>691</v>
      </c>
      <c r="G241" t="s">
        <v>178</v>
      </c>
      <c r="H241" t="s">
        <v>8</v>
      </c>
      <c r="I241" t="s">
        <v>434</v>
      </c>
      <c r="J241" s="1">
        <v>44435</v>
      </c>
      <c r="K241" s="2">
        <v>200</v>
      </c>
      <c r="L241" t="s">
        <v>1</v>
      </c>
      <c r="N241" t="str">
        <f>IF(VLOOKUP(E241,Resources!A:E,5,FALSE)=0,"",VLOOKUP(E241,Resources!A:E,5,FALSE))</f>
        <v/>
      </c>
      <c r="O241" t="str">
        <f>IF(VLOOKUP(E241,Resources!A:K,6,FALSE)=0,"",VLOOKUP(E241,Resources!A:K,6,FALSE))</f>
        <v>Y</v>
      </c>
      <c r="P241" t="str">
        <f>IF(VLOOKUP(E241,Resources!A:K,6,FALSE)=0,"",VLOOKUP(E241,Resources!A:K,7,FALSE))</f>
        <v>Senior Vendor Marketing Manager, Dell Technologies, Tech Data</v>
      </c>
      <c r="Q241" t="str">
        <f>IF(VLOOKUP(E241,Resources!A:K,6,FALSE)=0,"",VLOOKUP(E241,Resources!A:K,8,FALSE))</f>
        <v>https://www.linkedin.com/in/eliomastroluisi/</v>
      </c>
      <c r="R241" t="str">
        <f>IF(VLOOKUP(E241,Resources!A:J,10,FALSE)=0,"",VLOOKUP(E241,Resources!A:J,10,FALSE))</f>
        <v>Tech Data</v>
      </c>
    </row>
    <row r="242" spans="1:18" x14ac:dyDescent="0.2">
      <c r="A242" s="5" t="s">
        <v>732</v>
      </c>
      <c r="B242" s="1">
        <v>44459</v>
      </c>
      <c r="C242" s="1" t="s">
        <v>734</v>
      </c>
      <c r="D242">
        <v>241</v>
      </c>
      <c r="E242" t="s">
        <v>692</v>
      </c>
      <c r="F242" t="s">
        <v>692</v>
      </c>
      <c r="G242" t="s">
        <v>435</v>
      </c>
      <c r="H242" t="s">
        <v>8</v>
      </c>
      <c r="I242" t="s">
        <v>436</v>
      </c>
      <c r="J242" s="1">
        <v>44427</v>
      </c>
      <c r="K242" s="2">
        <v>200</v>
      </c>
      <c r="L242" t="s">
        <v>1</v>
      </c>
      <c r="N242" t="str">
        <f>IF(VLOOKUP(E242,Resources!A:E,5,FALSE)=0,"",VLOOKUP(E242,Resources!A:E,5,FALSE))</f>
        <v/>
      </c>
      <c r="O242" t="str">
        <f>IF(VLOOKUP(E242,Resources!A:K,6,FALSE)=0,"",VLOOKUP(E242,Resources!A:K,6,FALSE))</f>
        <v/>
      </c>
      <c r="P242" t="str">
        <f>IF(VLOOKUP(E242,Resources!A:K,6,FALSE)=0,"",VLOOKUP(E242,Resources!A:K,7,FALSE))</f>
        <v/>
      </c>
      <c r="Q242" t="str">
        <f>IF(VLOOKUP(E242,Resources!A:K,6,FALSE)=0,"",VLOOKUP(E242,Resources!A:K,8,FALSE))</f>
        <v/>
      </c>
      <c r="R242" t="str">
        <f>IF(VLOOKUP(E242,Resources!A:J,10,FALSE)=0,"",VLOOKUP(E242,Resources!A:J,10,FALSE))</f>
        <v/>
      </c>
    </row>
    <row r="243" spans="1:18" x14ac:dyDescent="0.2">
      <c r="A243" s="5" t="s">
        <v>732</v>
      </c>
      <c r="B243" s="1">
        <v>44459</v>
      </c>
      <c r="C243" s="1" t="s">
        <v>734</v>
      </c>
      <c r="D243">
        <v>242</v>
      </c>
      <c r="E243" t="s">
        <v>693</v>
      </c>
      <c r="F243" t="s">
        <v>693</v>
      </c>
      <c r="G243" t="s">
        <v>289</v>
      </c>
      <c r="H243" t="s">
        <v>17</v>
      </c>
      <c r="I243" t="s">
        <v>437</v>
      </c>
      <c r="J243" s="1">
        <v>44414</v>
      </c>
      <c r="K243" s="2">
        <v>200</v>
      </c>
      <c r="L243" t="s">
        <v>1</v>
      </c>
      <c r="N243" t="str">
        <f>IF(VLOOKUP(E243,Resources!A:E,5,FALSE)=0,"",VLOOKUP(E243,Resources!A:E,5,FALSE))</f>
        <v/>
      </c>
      <c r="O243" t="str">
        <f>IF(VLOOKUP(E243,Resources!A:K,6,FALSE)=0,"",VLOOKUP(E243,Resources!A:K,6,FALSE))</f>
        <v>Y</v>
      </c>
      <c r="P243" t="str">
        <f>IF(VLOOKUP(E243,Resources!A:K,6,FALSE)=0,"",VLOOKUP(E243,Resources!A:K,7,FALSE))</f>
        <v>Energy37 Consulting Inc.</v>
      </c>
      <c r="Q243" t="str">
        <f>IF(VLOOKUP(E243,Resources!A:K,6,FALSE)=0,"",VLOOKUP(E243,Resources!A:K,8,FALSE))</f>
        <v>https://www.alignable.com/cochrane-ab/looking-for-opportunities/energy37-consulting-inc</v>
      </c>
      <c r="R243" t="str">
        <f>IF(VLOOKUP(E243,Resources!A:J,10,FALSE)=0,"",VLOOKUP(E243,Resources!A:J,10,FALSE))</f>
        <v>Energy37 Consulting Inc.</v>
      </c>
    </row>
    <row r="244" spans="1:18" x14ac:dyDescent="0.2">
      <c r="A244" s="5" t="s">
        <v>732</v>
      </c>
      <c r="B244" s="1">
        <v>44459</v>
      </c>
      <c r="C244" s="1" t="s">
        <v>734</v>
      </c>
      <c r="D244">
        <v>243</v>
      </c>
      <c r="E244" t="s">
        <v>694</v>
      </c>
      <c r="F244" t="s">
        <v>694</v>
      </c>
      <c r="G244" t="s">
        <v>227</v>
      </c>
      <c r="H244" t="s">
        <v>17</v>
      </c>
      <c r="I244" t="s">
        <v>438</v>
      </c>
      <c r="J244" s="1">
        <v>44439</v>
      </c>
      <c r="K244" s="2">
        <v>200</v>
      </c>
      <c r="L244" t="s">
        <v>1</v>
      </c>
      <c r="N244" t="str">
        <f>IF(VLOOKUP(E244,Resources!A:E,5,FALSE)=0,"",VLOOKUP(E244,Resources!A:E,5,FALSE))</f>
        <v/>
      </c>
      <c r="O244" t="str">
        <f>IF(VLOOKUP(E244,Resources!A:K,6,FALSE)=0,"",VLOOKUP(E244,Resources!A:K,6,FALSE))</f>
        <v/>
      </c>
      <c r="P244" t="str">
        <f>IF(VLOOKUP(E244,Resources!A:K,6,FALSE)=0,"",VLOOKUP(E244,Resources!A:K,7,FALSE))</f>
        <v/>
      </c>
      <c r="Q244" t="str">
        <f>IF(VLOOKUP(E244,Resources!A:K,6,FALSE)=0,"",VLOOKUP(E244,Resources!A:K,8,FALSE))</f>
        <v/>
      </c>
      <c r="R244" t="str">
        <f>IF(VLOOKUP(E244,Resources!A:J,10,FALSE)=0,"",VLOOKUP(E244,Resources!A:J,10,FALSE))</f>
        <v/>
      </c>
    </row>
    <row r="245" spans="1:18" x14ac:dyDescent="0.2">
      <c r="A245" s="5" t="s">
        <v>732</v>
      </c>
      <c r="B245" s="1">
        <v>44459</v>
      </c>
      <c r="C245" s="1" t="s">
        <v>734</v>
      </c>
      <c r="D245">
        <v>244</v>
      </c>
      <c r="E245" t="s">
        <v>695</v>
      </c>
      <c r="F245" t="s">
        <v>695</v>
      </c>
      <c r="G245" t="s">
        <v>439</v>
      </c>
      <c r="H245" t="s">
        <v>8</v>
      </c>
      <c r="I245" t="s">
        <v>440</v>
      </c>
      <c r="J245" s="1">
        <v>44316</v>
      </c>
      <c r="K245" s="2">
        <v>200</v>
      </c>
      <c r="L245" t="s">
        <v>1</v>
      </c>
      <c r="N245" t="str">
        <f>IF(VLOOKUP(E245,Resources!A:E,5,FALSE)=0,"",VLOOKUP(E245,Resources!A:E,5,FALSE))</f>
        <v/>
      </c>
      <c r="O245" t="str">
        <f>IF(VLOOKUP(E245,Resources!A:K,6,FALSE)=0,"",VLOOKUP(E245,Resources!A:K,6,FALSE))</f>
        <v/>
      </c>
      <c r="P245" t="str">
        <f>IF(VLOOKUP(E245,Resources!A:K,6,FALSE)=0,"",VLOOKUP(E245,Resources!A:K,7,FALSE))</f>
        <v/>
      </c>
      <c r="Q245" t="str">
        <f>IF(VLOOKUP(E245,Resources!A:K,6,FALSE)=0,"",VLOOKUP(E245,Resources!A:K,8,FALSE))</f>
        <v/>
      </c>
      <c r="R245" t="str">
        <f>IF(VLOOKUP(E245,Resources!A:J,10,FALSE)=0,"",VLOOKUP(E245,Resources!A:J,10,FALSE))</f>
        <v/>
      </c>
    </row>
    <row r="246" spans="1:18" x14ac:dyDescent="0.2">
      <c r="A246" s="5" t="s">
        <v>732</v>
      </c>
      <c r="B246" s="1">
        <v>44459</v>
      </c>
      <c r="C246" s="1" t="s">
        <v>734</v>
      </c>
      <c r="D246">
        <v>245</v>
      </c>
      <c r="E246" t="s">
        <v>696</v>
      </c>
      <c r="F246" t="s">
        <v>696</v>
      </c>
      <c r="G246" t="s">
        <v>181</v>
      </c>
      <c r="H246" t="s">
        <v>8</v>
      </c>
      <c r="I246" t="s">
        <v>441</v>
      </c>
      <c r="J246" s="1">
        <v>44446</v>
      </c>
      <c r="K246" s="2">
        <v>200</v>
      </c>
      <c r="L246" t="s">
        <v>1</v>
      </c>
      <c r="N246" t="str">
        <f>IF(VLOOKUP(E246,Resources!A:E,5,FALSE)=0,"",VLOOKUP(E246,Resources!A:E,5,FALSE))</f>
        <v/>
      </c>
      <c r="O246" t="str">
        <f>IF(VLOOKUP(E246,Resources!A:K,6,FALSE)=0,"",VLOOKUP(E246,Resources!A:K,6,FALSE))</f>
        <v>Y</v>
      </c>
      <c r="P246" t="str">
        <f>IF(VLOOKUP(E246,Resources!A:K,6,FALSE)=0,"",VLOOKUP(E246,Resources!A:K,7,FALSE))</f>
        <v>Retired General Manager &amp; Secretary-Treasurer at Nexicom</v>
      </c>
      <c r="Q246" t="str">
        <f>IF(VLOOKUP(E246,Resources!A:K,6,FALSE)=0,"",VLOOKUP(E246,Resources!A:K,8,FALSE))</f>
        <v>https://www.linkedin.com/in/john-downs-00650927/</v>
      </c>
      <c r="R246" t="str">
        <f>IF(VLOOKUP(E246,Resources!A:J,10,FALSE)=0,"",VLOOKUP(E246,Resources!A:J,10,FALSE))</f>
        <v>Nexicom</v>
      </c>
    </row>
    <row r="247" spans="1:18" x14ac:dyDescent="0.2">
      <c r="A247" s="5" t="s">
        <v>732</v>
      </c>
      <c r="B247" s="1">
        <v>44459</v>
      </c>
      <c r="C247" s="1" t="s">
        <v>734</v>
      </c>
      <c r="D247">
        <v>246</v>
      </c>
      <c r="E247" t="s">
        <v>697</v>
      </c>
      <c r="F247" t="s">
        <v>697</v>
      </c>
      <c r="G247" t="s">
        <v>442</v>
      </c>
      <c r="H247" t="s">
        <v>251</v>
      </c>
      <c r="I247" t="s">
        <v>443</v>
      </c>
      <c r="J247" s="1">
        <v>44447</v>
      </c>
      <c r="K247" s="2">
        <v>200</v>
      </c>
      <c r="L247" t="s">
        <v>1</v>
      </c>
      <c r="N247" t="str">
        <f>IF(VLOOKUP(E247,Resources!A:E,5,FALSE)=0,"",VLOOKUP(E247,Resources!A:E,5,FALSE))</f>
        <v/>
      </c>
      <c r="O247" t="str">
        <f>IF(VLOOKUP(E247,Resources!A:K,6,FALSE)=0,"",VLOOKUP(E247,Resources!A:K,6,FALSE))</f>
        <v/>
      </c>
      <c r="P247" t="str">
        <f>IF(VLOOKUP(E247,Resources!A:K,6,FALSE)=0,"",VLOOKUP(E247,Resources!A:K,7,FALSE))</f>
        <v/>
      </c>
      <c r="Q247" t="str">
        <f>IF(VLOOKUP(E247,Resources!A:K,6,FALSE)=0,"",VLOOKUP(E247,Resources!A:K,8,FALSE))</f>
        <v/>
      </c>
      <c r="R247" t="str">
        <f>IF(VLOOKUP(E247,Resources!A:J,10,FALSE)=0,"",VLOOKUP(E247,Resources!A:J,10,FALSE))</f>
        <v>Eastern Canada Consulting Services Ltd.</v>
      </c>
    </row>
    <row r="248" spans="1:18" x14ac:dyDescent="0.2">
      <c r="A248" s="5" t="s">
        <v>732</v>
      </c>
      <c r="B248" s="1">
        <v>44459</v>
      </c>
      <c r="C248" s="1" t="s">
        <v>734</v>
      </c>
      <c r="D248">
        <v>247</v>
      </c>
      <c r="E248" t="s">
        <v>698</v>
      </c>
      <c r="F248" t="s">
        <v>698</v>
      </c>
      <c r="G248" t="s">
        <v>444</v>
      </c>
      <c r="H248" t="s">
        <v>8</v>
      </c>
      <c r="I248" t="s">
        <v>445</v>
      </c>
      <c r="J248" s="1">
        <v>44442</v>
      </c>
      <c r="K248" s="2">
        <v>200</v>
      </c>
      <c r="L248" t="s">
        <v>1</v>
      </c>
      <c r="N248" t="str">
        <f>IF(VLOOKUP(E248,Resources!A:E,5,FALSE)=0,"",VLOOKUP(E248,Resources!A:E,5,FALSE))</f>
        <v/>
      </c>
      <c r="O248" t="str">
        <f>IF(VLOOKUP(E248,Resources!A:K,6,FALSE)=0,"",VLOOKUP(E248,Resources!A:K,6,FALSE))</f>
        <v/>
      </c>
      <c r="P248" t="str">
        <f>IF(VLOOKUP(E248,Resources!A:K,6,FALSE)=0,"",VLOOKUP(E248,Resources!A:K,7,FALSE))</f>
        <v/>
      </c>
      <c r="Q248" t="str">
        <f>IF(VLOOKUP(E248,Resources!A:K,6,FALSE)=0,"",VLOOKUP(E248,Resources!A:K,8,FALSE))</f>
        <v/>
      </c>
      <c r="R248" t="str">
        <f>IF(VLOOKUP(E248,Resources!A:J,10,FALSE)=0,"",VLOOKUP(E248,Resources!A:J,10,FALSE))</f>
        <v/>
      </c>
    </row>
    <row r="249" spans="1:18" x14ac:dyDescent="0.2">
      <c r="A249" s="5" t="s">
        <v>732</v>
      </c>
      <c r="B249" s="1">
        <v>44459</v>
      </c>
      <c r="C249" s="1" t="s">
        <v>734</v>
      </c>
      <c r="D249">
        <v>248</v>
      </c>
      <c r="E249" t="s">
        <v>699</v>
      </c>
      <c r="F249" t="s">
        <v>699</v>
      </c>
      <c r="G249" t="s">
        <v>446</v>
      </c>
      <c r="H249" t="s">
        <v>251</v>
      </c>
      <c r="I249" t="s">
        <v>447</v>
      </c>
      <c r="J249" s="1">
        <v>44252</v>
      </c>
      <c r="K249" s="2">
        <v>200</v>
      </c>
      <c r="L249" t="s">
        <v>1</v>
      </c>
      <c r="N249" t="str">
        <f>IF(VLOOKUP(E249,Resources!A:E,5,FALSE)=0,"",VLOOKUP(E249,Resources!A:E,5,FALSE))</f>
        <v/>
      </c>
      <c r="O249" t="str">
        <f>IF(VLOOKUP(E249,Resources!A:K,6,FALSE)=0,"",VLOOKUP(E249,Resources!A:K,6,FALSE))</f>
        <v/>
      </c>
      <c r="P249" t="str">
        <f>IF(VLOOKUP(E249,Resources!A:K,6,FALSE)=0,"",VLOOKUP(E249,Resources!A:K,7,FALSE))</f>
        <v/>
      </c>
      <c r="Q249" t="str">
        <f>IF(VLOOKUP(E249,Resources!A:K,6,FALSE)=0,"",VLOOKUP(E249,Resources!A:K,8,FALSE))</f>
        <v/>
      </c>
      <c r="R249" t="str">
        <f>IF(VLOOKUP(E249,Resources!A:J,10,FALSE)=0,"",VLOOKUP(E249,Resources!A:J,10,FALSE))</f>
        <v/>
      </c>
    </row>
    <row r="250" spans="1:18" x14ac:dyDescent="0.2">
      <c r="A250" s="5" t="s">
        <v>732</v>
      </c>
      <c r="B250" s="1">
        <v>44459</v>
      </c>
      <c r="C250" s="1" t="s">
        <v>734</v>
      </c>
      <c r="D250">
        <v>249</v>
      </c>
      <c r="E250" t="s">
        <v>700</v>
      </c>
      <c r="F250" t="s">
        <v>700</v>
      </c>
      <c r="G250" t="s">
        <v>94</v>
      </c>
      <c r="H250" t="s">
        <v>27</v>
      </c>
      <c r="I250" t="s">
        <v>448</v>
      </c>
      <c r="J250" s="1">
        <v>44438</v>
      </c>
      <c r="K250" s="2">
        <v>200</v>
      </c>
      <c r="L250" t="s">
        <v>1</v>
      </c>
      <c r="N250" t="str">
        <f>IF(VLOOKUP(E250,Resources!A:E,5,FALSE)=0,"",VLOOKUP(E250,Resources!A:E,5,FALSE))</f>
        <v/>
      </c>
      <c r="O250" t="str">
        <f>IF(VLOOKUP(E250,Resources!A:K,6,FALSE)=0,"",VLOOKUP(E250,Resources!A:K,6,FALSE))</f>
        <v/>
      </c>
      <c r="P250" t="str">
        <f>IF(VLOOKUP(E250,Resources!A:K,6,FALSE)=0,"",VLOOKUP(E250,Resources!A:K,7,FALSE))</f>
        <v/>
      </c>
      <c r="Q250" t="str">
        <f>IF(VLOOKUP(E250,Resources!A:K,6,FALSE)=0,"",VLOOKUP(E250,Resources!A:K,8,FALSE))</f>
        <v/>
      </c>
      <c r="R250" t="str">
        <f>IF(VLOOKUP(E250,Resources!A:J,10,FALSE)=0,"",VLOOKUP(E250,Resources!A:J,10,FALSE))</f>
        <v/>
      </c>
    </row>
    <row r="251" spans="1:18" x14ac:dyDescent="0.2">
      <c r="A251" s="5" t="s">
        <v>732</v>
      </c>
      <c r="B251" s="1">
        <v>44459</v>
      </c>
      <c r="C251" s="1" t="s">
        <v>734</v>
      </c>
      <c r="D251">
        <v>250</v>
      </c>
      <c r="E251" t="s">
        <v>701</v>
      </c>
      <c r="F251" t="s">
        <v>701</v>
      </c>
      <c r="G251" t="s">
        <v>132</v>
      </c>
      <c r="H251" t="s">
        <v>27</v>
      </c>
      <c r="I251" t="s">
        <v>449</v>
      </c>
      <c r="J251" s="1">
        <v>44425</v>
      </c>
      <c r="K251" s="2">
        <v>200</v>
      </c>
      <c r="L251" t="s">
        <v>1</v>
      </c>
      <c r="N251" t="str">
        <f>IF(VLOOKUP(E251,Resources!A:E,5,FALSE)=0,"",VLOOKUP(E251,Resources!A:E,5,FALSE))</f>
        <v/>
      </c>
      <c r="O251" t="str">
        <f>IF(VLOOKUP(E251,Resources!A:K,6,FALSE)=0,"",VLOOKUP(E251,Resources!A:K,6,FALSE))</f>
        <v/>
      </c>
      <c r="P251" t="str">
        <f>IF(VLOOKUP(E251,Resources!A:K,6,FALSE)=0,"",VLOOKUP(E251,Resources!A:K,7,FALSE))</f>
        <v/>
      </c>
      <c r="Q251" t="str">
        <f>IF(VLOOKUP(E251,Resources!A:K,6,FALSE)=0,"",VLOOKUP(E251,Resources!A:K,8,FALSE))</f>
        <v/>
      </c>
      <c r="R251" t="str">
        <f>IF(VLOOKUP(E251,Resources!A:J,10,FALSE)=0,"",VLOOKUP(E251,Resources!A:J,10,FALSE))</f>
        <v xml:space="preserve"> Pacific Plastics Injection Molding</v>
      </c>
    </row>
    <row r="252" spans="1:18" x14ac:dyDescent="0.2">
      <c r="A252" s="5" t="s">
        <v>732</v>
      </c>
      <c r="B252" s="1">
        <v>44459</v>
      </c>
      <c r="C252" s="1" t="s">
        <v>734</v>
      </c>
      <c r="D252">
        <v>251</v>
      </c>
      <c r="E252" t="s">
        <v>702</v>
      </c>
      <c r="F252" t="s">
        <v>702</v>
      </c>
      <c r="G252" t="s">
        <v>450</v>
      </c>
      <c r="H252" t="s">
        <v>27</v>
      </c>
      <c r="I252" t="s">
        <v>451</v>
      </c>
      <c r="J252" s="1">
        <v>44437</v>
      </c>
      <c r="K252" s="2">
        <v>200</v>
      </c>
      <c r="L252" t="s">
        <v>1</v>
      </c>
      <c r="N252" t="str">
        <f>IF(VLOOKUP(E252,Resources!A:E,5,FALSE)=0,"",VLOOKUP(E252,Resources!A:E,5,FALSE))</f>
        <v/>
      </c>
      <c r="O252" t="str">
        <f>IF(VLOOKUP(E252,Resources!A:K,6,FALSE)=0,"",VLOOKUP(E252,Resources!A:K,6,FALSE))</f>
        <v/>
      </c>
      <c r="P252" t="str">
        <f>IF(VLOOKUP(E252,Resources!A:K,6,FALSE)=0,"",VLOOKUP(E252,Resources!A:K,7,FALSE))</f>
        <v/>
      </c>
      <c r="Q252" t="str">
        <f>IF(VLOOKUP(E252,Resources!A:K,6,FALSE)=0,"",VLOOKUP(E252,Resources!A:K,8,FALSE))</f>
        <v/>
      </c>
      <c r="R252" t="str">
        <f>IF(VLOOKUP(E252,Resources!A:J,10,FALSE)=0,"",VLOOKUP(E252,Resources!A:J,10,FALSE))</f>
        <v/>
      </c>
    </row>
    <row r="253" spans="1:18" x14ac:dyDescent="0.2">
      <c r="A253" s="5" t="s">
        <v>732</v>
      </c>
      <c r="B253" s="1">
        <v>44459</v>
      </c>
      <c r="C253" s="1" t="s">
        <v>734</v>
      </c>
      <c r="D253">
        <v>252</v>
      </c>
      <c r="E253" t="s">
        <v>703</v>
      </c>
      <c r="F253" t="s">
        <v>703</v>
      </c>
      <c r="G253" t="s">
        <v>130</v>
      </c>
      <c r="H253" t="s">
        <v>8</v>
      </c>
      <c r="I253" t="s">
        <v>452</v>
      </c>
      <c r="J253" s="1">
        <v>44561</v>
      </c>
      <c r="K253" s="2">
        <v>200</v>
      </c>
      <c r="L253" t="s">
        <v>1</v>
      </c>
      <c r="N253" t="str">
        <f>IF(VLOOKUP(E253,Resources!A:E,5,FALSE)=0,"",VLOOKUP(E253,Resources!A:E,5,FALSE))</f>
        <v/>
      </c>
      <c r="O253" t="str">
        <f>IF(VLOOKUP(E253,Resources!A:K,6,FALSE)=0,"",VLOOKUP(E253,Resources!A:K,6,FALSE))</f>
        <v/>
      </c>
      <c r="P253" t="str">
        <f>IF(VLOOKUP(E253,Resources!A:K,6,FALSE)=0,"",VLOOKUP(E253,Resources!A:K,7,FALSE))</f>
        <v/>
      </c>
      <c r="Q253" t="str">
        <f>IF(VLOOKUP(E253,Resources!A:K,6,FALSE)=0,"",VLOOKUP(E253,Resources!A:K,8,FALSE))</f>
        <v/>
      </c>
      <c r="R253" t="str">
        <f>IF(VLOOKUP(E253,Resources!A:J,10,FALSE)=0,"",VLOOKUP(E253,Resources!A:J,10,FALSE))</f>
        <v/>
      </c>
    </row>
    <row r="254" spans="1:18" x14ac:dyDescent="0.2">
      <c r="A254" s="5" t="s">
        <v>732</v>
      </c>
      <c r="B254" s="1">
        <v>44459</v>
      </c>
      <c r="C254" s="1" t="s">
        <v>734</v>
      </c>
      <c r="D254">
        <v>253</v>
      </c>
      <c r="E254" t="s">
        <v>704</v>
      </c>
      <c r="F254" t="s">
        <v>704</v>
      </c>
      <c r="G254" t="s">
        <v>178</v>
      </c>
      <c r="H254" t="s">
        <v>8</v>
      </c>
      <c r="I254" t="s">
        <v>453</v>
      </c>
      <c r="J254" s="1">
        <v>44438</v>
      </c>
      <c r="K254" s="2">
        <v>200</v>
      </c>
      <c r="L254" t="s">
        <v>1</v>
      </c>
      <c r="N254" t="str">
        <f>IF(VLOOKUP(E254,Resources!A:E,5,FALSE)=0,"",VLOOKUP(E254,Resources!A:E,5,FALSE))</f>
        <v/>
      </c>
      <c r="O254" t="str">
        <f>IF(VLOOKUP(E254,Resources!A:K,6,FALSE)=0,"",VLOOKUP(E254,Resources!A:K,6,FALSE))</f>
        <v>Y</v>
      </c>
      <c r="P254" t="str">
        <f>IF(VLOOKUP(E254,Resources!A:K,6,FALSE)=0,"",VLOOKUP(E254,Resources!A:K,7,FALSE))</f>
        <v>Partner, Goodman &amp; Griffin</v>
      </c>
      <c r="Q254" t="str">
        <f>IF(VLOOKUP(E254,Resources!A:K,6,FALSE)=0,"",VLOOKUP(E254,Resources!A:K,8,FALSE))</f>
        <v>https://www.linkedin.com/in/michael-griffin-69249828/</v>
      </c>
      <c r="R254" t="str">
        <f>IF(VLOOKUP(E254,Resources!A:J,10,FALSE)=0,"",VLOOKUP(E254,Resources!A:J,10,FALSE))</f>
        <v>Goodman &amp; Griffin</v>
      </c>
    </row>
    <row r="255" spans="1:18" x14ac:dyDescent="0.2">
      <c r="A255" s="5" t="s">
        <v>732</v>
      </c>
      <c r="B255" s="1">
        <v>44459</v>
      </c>
      <c r="C255" s="1" t="s">
        <v>734</v>
      </c>
      <c r="D255">
        <v>254</v>
      </c>
      <c r="E255" t="s">
        <v>705</v>
      </c>
      <c r="F255" t="s">
        <v>705</v>
      </c>
      <c r="G255" t="s">
        <v>7</v>
      </c>
      <c r="H255" t="s">
        <v>8</v>
      </c>
      <c r="I255" t="s">
        <v>454</v>
      </c>
      <c r="J255" s="1">
        <v>44423</v>
      </c>
      <c r="K255" s="2">
        <v>200</v>
      </c>
      <c r="L255" t="s">
        <v>1</v>
      </c>
      <c r="N255" t="str">
        <f>IF(VLOOKUP(E255,Resources!A:E,5,FALSE)=0,"",VLOOKUP(E255,Resources!A:E,5,FALSE))</f>
        <v/>
      </c>
      <c r="O255" t="str">
        <f>IF(VLOOKUP(E255,Resources!A:K,6,FALSE)=0,"",VLOOKUP(E255,Resources!A:K,6,FALSE))</f>
        <v>Y</v>
      </c>
      <c r="P255" t="str">
        <f>IF(VLOOKUP(E255,Resources!A:K,6,FALSE)=0,"",VLOOKUP(E255,Resources!A:K,7,FALSE))</f>
        <v>Assistant Vice President &amp; Team Director, Commercial Financing, First National Financial LP</v>
      </c>
      <c r="Q255" t="str">
        <f>IF(VLOOKUP(E255,Resources!A:K,6,FALSE)=0,"",VLOOKUP(E255,Resources!A:K,8,FALSE))</f>
        <v>https://www.linkedin.com/in/mitchtomulka/</v>
      </c>
      <c r="R255" t="str">
        <f>IF(VLOOKUP(E255,Resources!A:J,10,FALSE)=0,"",VLOOKUP(E255,Resources!A:J,10,FALSE))</f>
        <v>First National Financial LP</v>
      </c>
    </row>
    <row r="256" spans="1:18" x14ac:dyDescent="0.2">
      <c r="A256" s="5" t="s">
        <v>732</v>
      </c>
      <c r="B256" s="1">
        <v>44459</v>
      </c>
      <c r="C256" s="1" t="s">
        <v>734</v>
      </c>
      <c r="D256">
        <v>255</v>
      </c>
      <c r="E256" t="s">
        <v>706</v>
      </c>
      <c r="F256" t="s">
        <v>706</v>
      </c>
      <c r="G256" t="s">
        <v>455</v>
      </c>
      <c r="H256" t="s">
        <v>65</v>
      </c>
      <c r="I256" t="s">
        <v>456</v>
      </c>
      <c r="J256" s="1">
        <v>44433</v>
      </c>
      <c r="K256" s="2">
        <v>200</v>
      </c>
      <c r="L256" t="s">
        <v>1</v>
      </c>
      <c r="N256" t="str">
        <f>IF(VLOOKUP(E256,Resources!A:E,5,FALSE)=0,"",VLOOKUP(E256,Resources!A:E,5,FALSE))</f>
        <v/>
      </c>
      <c r="O256" t="str">
        <f>IF(VLOOKUP(E256,Resources!A:K,6,FALSE)=0,"",VLOOKUP(E256,Resources!A:K,6,FALSE))</f>
        <v/>
      </c>
      <c r="P256" t="str">
        <f>IF(VLOOKUP(E256,Resources!A:K,6,FALSE)=0,"",VLOOKUP(E256,Resources!A:K,7,FALSE))</f>
        <v/>
      </c>
      <c r="Q256" t="str">
        <f>IF(VLOOKUP(E256,Resources!A:K,6,FALSE)=0,"",VLOOKUP(E256,Resources!A:K,8,FALSE))</f>
        <v/>
      </c>
      <c r="R256" t="str">
        <f>IF(VLOOKUP(E256,Resources!A:J,10,FALSE)=0,"",VLOOKUP(E256,Resources!A:J,10,FALSE))</f>
        <v/>
      </c>
    </row>
    <row r="257" spans="1:18" x14ac:dyDescent="0.2">
      <c r="A257" s="5" t="s">
        <v>732</v>
      </c>
      <c r="B257" s="1">
        <v>44459</v>
      </c>
      <c r="C257" s="1" t="s">
        <v>734</v>
      </c>
      <c r="D257">
        <v>256</v>
      </c>
      <c r="E257" t="s">
        <v>707</v>
      </c>
      <c r="F257" t="s">
        <v>707</v>
      </c>
      <c r="G257" t="s">
        <v>457</v>
      </c>
      <c r="H257" t="s">
        <v>70</v>
      </c>
      <c r="I257" t="s">
        <v>458</v>
      </c>
      <c r="J257" s="1">
        <v>44443</v>
      </c>
      <c r="K257" s="2">
        <v>200</v>
      </c>
      <c r="L257" t="s">
        <v>1</v>
      </c>
      <c r="N257" t="str">
        <f>IF(VLOOKUP(E257,Resources!A:E,5,FALSE)=0,"",VLOOKUP(E257,Resources!A:E,5,FALSE))</f>
        <v/>
      </c>
      <c r="O257" t="str">
        <f>IF(VLOOKUP(E257,Resources!A:K,6,FALSE)=0,"",VLOOKUP(E257,Resources!A:K,6,FALSE))</f>
        <v/>
      </c>
      <c r="P257" t="str">
        <f>IF(VLOOKUP(E257,Resources!A:K,6,FALSE)=0,"",VLOOKUP(E257,Resources!A:K,7,FALSE))</f>
        <v/>
      </c>
      <c r="Q257" t="str">
        <f>IF(VLOOKUP(E257,Resources!A:K,6,FALSE)=0,"",VLOOKUP(E257,Resources!A:K,8,FALSE))</f>
        <v/>
      </c>
      <c r="R257" t="str">
        <f>IF(VLOOKUP(E257,Resources!A:J,10,FALSE)=0,"",VLOOKUP(E257,Resources!A:J,10,FALSE))</f>
        <v/>
      </c>
    </row>
    <row r="258" spans="1:18" x14ac:dyDescent="0.2">
      <c r="A258" s="5" t="s">
        <v>732</v>
      </c>
      <c r="B258" s="1">
        <v>44459</v>
      </c>
      <c r="C258" s="1" t="s">
        <v>734</v>
      </c>
      <c r="D258">
        <v>257</v>
      </c>
      <c r="E258" t="s">
        <v>708</v>
      </c>
      <c r="F258" t="s">
        <v>708</v>
      </c>
      <c r="G258" t="s">
        <v>235</v>
      </c>
      <c r="H258" t="s">
        <v>8</v>
      </c>
      <c r="I258" t="s">
        <v>459</v>
      </c>
      <c r="J258" s="1">
        <v>44392</v>
      </c>
      <c r="K258" s="2">
        <v>200</v>
      </c>
      <c r="L258" t="s">
        <v>1</v>
      </c>
      <c r="N258" t="str">
        <f>IF(VLOOKUP(E258,Resources!A:E,5,FALSE)=0,"",VLOOKUP(E258,Resources!A:E,5,FALSE))</f>
        <v/>
      </c>
      <c r="O258" t="str">
        <f>IF(VLOOKUP(E258,Resources!A:K,6,FALSE)=0,"",VLOOKUP(E258,Resources!A:K,6,FALSE))</f>
        <v>Y</v>
      </c>
      <c r="P258" t="str">
        <f>IF(VLOOKUP(E258,Resources!A:K,6,FALSE)=0,"",VLOOKUP(E258,Resources!A:K,7,FALSE))</f>
        <v>Art Director, InPrint Copy &amp; Signs</v>
      </c>
      <c r="Q258" t="str">
        <f>IF(VLOOKUP(E258,Resources!A:K,6,FALSE)=0,"",VLOOKUP(E258,Resources!A:K,8,FALSE))</f>
        <v>https://www.linkedin.com/in/nolimababangloob/</v>
      </c>
      <c r="R258" t="str">
        <f>IF(VLOOKUP(E258,Resources!A:J,10,FALSE)=0,"",VLOOKUP(E258,Resources!A:J,10,FALSE))</f>
        <v>InPrint Copy &amp; Signs</v>
      </c>
    </row>
    <row r="259" spans="1:18" x14ac:dyDescent="0.2">
      <c r="A259" s="5" t="s">
        <v>732</v>
      </c>
      <c r="B259" s="1">
        <v>44459</v>
      </c>
      <c r="C259" s="1" t="s">
        <v>734</v>
      </c>
      <c r="D259">
        <v>258</v>
      </c>
      <c r="E259" t="s">
        <v>709</v>
      </c>
      <c r="F259" t="s">
        <v>709</v>
      </c>
      <c r="G259" t="s">
        <v>322</v>
      </c>
      <c r="H259" t="s">
        <v>27</v>
      </c>
      <c r="I259" t="s">
        <v>460</v>
      </c>
      <c r="J259" s="1">
        <v>44452</v>
      </c>
      <c r="K259" s="2">
        <v>200</v>
      </c>
      <c r="L259" t="s">
        <v>1</v>
      </c>
      <c r="N259" t="str">
        <f>IF(VLOOKUP(E259,Resources!A:E,5,FALSE)=0,"",VLOOKUP(E259,Resources!A:E,5,FALSE))</f>
        <v/>
      </c>
      <c r="O259" t="str">
        <f>IF(VLOOKUP(E259,Resources!A:K,6,FALSE)=0,"",VLOOKUP(E259,Resources!A:K,6,FALSE))</f>
        <v/>
      </c>
      <c r="P259" t="str">
        <f>IF(VLOOKUP(E259,Resources!A:K,6,FALSE)=0,"",VLOOKUP(E259,Resources!A:K,7,FALSE))</f>
        <v/>
      </c>
      <c r="Q259" t="str">
        <f>IF(VLOOKUP(E259,Resources!A:K,6,FALSE)=0,"",VLOOKUP(E259,Resources!A:K,8,FALSE))</f>
        <v/>
      </c>
      <c r="R259" t="str">
        <f>IF(VLOOKUP(E259,Resources!A:J,10,FALSE)=0,"",VLOOKUP(E259,Resources!A:J,10,FALSE))</f>
        <v/>
      </c>
    </row>
    <row r="260" spans="1:18" x14ac:dyDescent="0.2">
      <c r="A260" s="5" t="s">
        <v>732</v>
      </c>
      <c r="B260" s="1">
        <v>44459</v>
      </c>
      <c r="C260" s="1" t="s">
        <v>734</v>
      </c>
      <c r="D260">
        <v>259</v>
      </c>
      <c r="E260" t="s">
        <v>710</v>
      </c>
      <c r="F260" t="s">
        <v>710</v>
      </c>
      <c r="G260" t="s">
        <v>461</v>
      </c>
      <c r="H260" t="s">
        <v>70</v>
      </c>
      <c r="I260" t="s">
        <v>462</v>
      </c>
      <c r="J260" s="1">
        <v>44424</v>
      </c>
      <c r="K260" s="2">
        <v>200</v>
      </c>
      <c r="L260" t="s">
        <v>1</v>
      </c>
      <c r="N260" t="str">
        <f>IF(VLOOKUP(E260,Resources!A:E,5,FALSE)=0,"",VLOOKUP(E260,Resources!A:E,5,FALSE))</f>
        <v/>
      </c>
      <c r="O260" t="str">
        <f>IF(VLOOKUP(E260,Resources!A:K,6,FALSE)=0,"",VLOOKUP(E260,Resources!A:K,6,FALSE))</f>
        <v/>
      </c>
      <c r="P260" t="str">
        <f>IF(VLOOKUP(E260,Resources!A:K,6,FALSE)=0,"",VLOOKUP(E260,Resources!A:K,7,FALSE))</f>
        <v/>
      </c>
      <c r="Q260" t="str">
        <f>IF(VLOOKUP(E260,Resources!A:K,6,FALSE)=0,"",VLOOKUP(E260,Resources!A:K,8,FALSE))</f>
        <v/>
      </c>
      <c r="R260" t="str">
        <f>IF(VLOOKUP(E260,Resources!A:J,10,FALSE)=0,"",VLOOKUP(E260,Resources!A:J,10,FALSE))</f>
        <v/>
      </c>
    </row>
    <row r="261" spans="1:18" x14ac:dyDescent="0.2">
      <c r="A261" s="5" t="s">
        <v>732</v>
      </c>
      <c r="B261" s="1">
        <v>44459</v>
      </c>
      <c r="C261" s="1" t="s">
        <v>734</v>
      </c>
      <c r="D261">
        <v>260</v>
      </c>
      <c r="E261" t="s">
        <v>711</v>
      </c>
      <c r="F261" t="s">
        <v>711</v>
      </c>
      <c r="G261" t="s">
        <v>463</v>
      </c>
      <c r="H261" t="s">
        <v>8</v>
      </c>
      <c r="I261" t="s">
        <v>464</v>
      </c>
      <c r="J261" s="1">
        <v>44423</v>
      </c>
      <c r="K261" s="2">
        <v>200</v>
      </c>
      <c r="L261" t="s">
        <v>1</v>
      </c>
      <c r="N261" t="str">
        <f>IF(VLOOKUP(E261,Resources!A:E,5,FALSE)=0,"",VLOOKUP(E261,Resources!A:E,5,FALSE))</f>
        <v/>
      </c>
      <c r="O261" t="str">
        <f>IF(VLOOKUP(E261,Resources!A:K,6,FALSE)=0,"",VLOOKUP(E261,Resources!A:K,6,FALSE))</f>
        <v>Y</v>
      </c>
      <c r="P261" t="str">
        <f>IF(VLOOKUP(E261,Resources!A:K,6,FALSE)=0,"",VLOOKUP(E261,Resources!A:K,7,FALSE))</f>
        <v>Owner, Wild Man Ricing Ltd.</v>
      </c>
      <c r="Q261" t="str">
        <f>IF(VLOOKUP(E261,Resources!A:K,6,FALSE)=0,"",VLOOKUP(E261,Resources!A:K,8,FALSE))</f>
        <v>https://www.linkedin.com/in/richard-atkins-1a638b30/</v>
      </c>
      <c r="R261" t="str">
        <f>IF(VLOOKUP(E261,Resources!A:J,10,FALSE)=0,"",VLOOKUP(E261,Resources!A:J,10,FALSE))</f>
        <v>Wild Man Ricing Ltd.</v>
      </c>
    </row>
    <row r="262" spans="1:18" x14ac:dyDescent="0.2">
      <c r="A262" s="5" t="s">
        <v>732</v>
      </c>
      <c r="B262" s="1">
        <v>44459</v>
      </c>
      <c r="C262" s="1" t="s">
        <v>734</v>
      </c>
      <c r="D262">
        <v>261</v>
      </c>
      <c r="E262" t="s">
        <v>712</v>
      </c>
      <c r="F262" t="s">
        <v>712</v>
      </c>
      <c r="G262" t="s">
        <v>465</v>
      </c>
      <c r="H262" t="s">
        <v>17</v>
      </c>
      <c r="I262" t="s">
        <v>466</v>
      </c>
      <c r="J262" s="1">
        <v>44451</v>
      </c>
      <c r="K262" s="2">
        <v>200</v>
      </c>
      <c r="L262" t="s">
        <v>1</v>
      </c>
      <c r="N262" t="str">
        <f>IF(VLOOKUP(E262,Resources!A:E,5,FALSE)=0,"",VLOOKUP(E262,Resources!A:E,5,FALSE))</f>
        <v/>
      </c>
      <c r="O262" t="str">
        <f>IF(VLOOKUP(E262,Resources!A:K,6,FALSE)=0,"",VLOOKUP(E262,Resources!A:K,6,FALSE))</f>
        <v/>
      </c>
      <c r="P262" t="str">
        <f>IF(VLOOKUP(E262,Resources!A:K,6,FALSE)=0,"",VLOOKUP(E262,Resources!A:K,7,FALSE))</f>
        <v/>
      </c>
      <c r="Q262" t="str">
        <f>IF(VLOOKUP(E262,Resources!A:K,6,FALSE)=0,"",VLOOKUP(E262,Resources!A:K,8,FALSE))</f>
        <v/>
      </c>
      <c r="R262" t="str">
        <f>IF(VLOOKUP(E262,Resources!A:J,10,FALSE)=0,"",VLOOKUP(E262,Resources!A:J,10,FALSE))</f>
        <v/>
      </c>
    </row>
    <row r="263" spans="1:18" x14ac:dyDescent="0.2">
      <c r="A263" s="5" t="s">
        <v>732</v>
      </c>
      <c r="B263" s="1">
        <v>44459</v>
      </c>
      <c r="C263" s="1" t="s">
        <v>734</v>
      </c>
      <c r="D263">
        <v>262</v>
      </c>
      <c r="E263" t="s">
        <v>713</v>
      </c>
      <c r="F263" t="s">
        <v>713</v>
      </c>
      <c r="G263" t="s">
        <v>467</v>
      </c>
      <c r="H263" t="s">
        <v>8</v>
      </c>
      <c r="I263" t="s">
        <v>468</v>
      </c>
      <c r="J263" s="1">
        <v>44427</v>
      </c>
      <c r="K263" s="2">
        <v>300</v>
      </c>
      <c r="L263" t="s">
        <v>1</v>
      </c>
      <c r="N263" t="str">
        <f>IF(VLOOKUP(E263,Resources!A:E,5,FALSE)=0,"",VLOOKUP(E263,Resources!A:E,5,FALSE))</f>
        <v/>
      </c>
      <c r="O263" t="str">
        <f>IF(VLOOKUP(E263,Resources!A:K,6,FALSE)=0,"",VLOOKUP(E263,Resources!A:K,6,FALSE))</f>
        <v/>
      </c>
      <c r="P263" t="str">
        <f>IF(VLOOKUP(E263,Resources!A:K,6,FALSE)=0,"",VLOOKUP(E263,Resources!A:K,7,FALSE))</f>
        <v/>
      </c>
      <c r="Q263" t="str">
        <f>IF(VLOOKUP(E263,Resources!A:K,6,FALSE)=0,"",VLOOKUP(E263,Resources!A:K,8,FALSE))</f>
        <v/>
      </c>
      <c r="R263" t="str">
        <f>IF(VLOOKUP(E263,Resources!A:J,10,FALSE)=0,"",VLOOKUP(E263,Resources!A:J,10,FALSE))</f>
        <v/>
      </c>
    </row>
    <row r="264" spans="1:18" x14ac:dyDescent="0.2">
      <c r="A264" s="5" t="s">
        <v>732</v>
      </c>
      <c r="B264" s="1">
        <v>44459</v>
      </c>
      <c r="C264" s="1" t="s">
        <v>734</v>
      </c>
      <c r="D264">
        <v>263</v>
      </c>
      <c r="E264" t="s">
        <v>714</v>
      </c>
      <c r="F264" t="s">
        <v>714</v>
      </c>
      <c r="G264" t="s">
        <v>224</v>
      </c>
      <c r="H264" t="s">
        <v>60</v>
      </c>
      <c r="I264" t="s">
        <v>469</v>
      </c>
      <c r="J264" s="1">
        <v>44415</v>
      </c>
      <c r="K264" s="2">
        <v>200</v>
      </c>
      <c r="L264" t="s">
        <v>1</v>
      </c>
      <c r="N264" t="str">
        <f>IF(VLOOKUP(E264,Resources!A:E,5,FALSE)=0,"",VLOOKUP(E264,Resources!A:E,5,FALSE))</f>
        <v/>
      </c>
      <c r="O264" t="str">
        <f>IF(VLOOKUP(E264,Resources!A:K,6,FALSE)=0,"",VLOOKUP(E264,Resources!A:K,6,FALSE))</f>
        <v/>
      </c>
      <c r="P264" t="str">
        <f>IF(VLOOKUP(E264,Resources!A:K,6,FALSE)=0,"",VLOOKUP(E264,Resources!A:K,7,FALSE))</f>
        <v/>
      </c>
      <c r="Q264" t="str">
        <f>IF(VLOOKUP(E264,Resources!A:K,6,FALSE)=0,"",VLOOKUP(E264,Resources!A:K,8,FALSE))</f>
        <v/>
      </c>
      <c r="R264" t="str">
        <f>IF(VLOOKUP(E264,Resources!A:J,10,FALSE)=0,"",VLOOKUP(E264,Resources!A:J,10,FALSE))</f>
        <v/>
      </c>
    </row>
    <row r="265" spans="1:18" x14ac:dyDescent="0.2">
      <c r="A265" s="5" t="s">
        <v>732</v>
      </c>
      <c r="B265" s="1">
        <v>44459</v>
      </c>
      <c r="C265" s="1" t="s">
        <v>734</v>
      </c>
      <c r="D265">
        <v>264</v>
      </c>
      <c r="E265" t="s">
        <v>715</v>
      </c>
      <c r="F265" t="s">
        <v>715</v>
      </c>
      <c r="G265" t="s">
        <v>470</v>
      </c>
      <c r="H265" t="s">
        <v>17</v>
      </c>
      <c r="I265" t="s">
        <v>471</v>
      </c>
      <c r="J265" s="1">
        <v>44397</v>
      </c>
      <c r="K265" s="2">
        <v>200</v>
      </c>
      <c r="L265" t="s">
        <v>1</v>
      </c>
      <c r="N265" t="str">
        <f>IF(VLOOKUP(E265,Resources!A:E,5,FALSE)=0,"",VLOOKUP(E265,Resources!A:E,5,FALSE))</f>
        <v/>
      </c>
      <c r="O265" t="str">
        <f>IF(VLOOKUP(E265,Resources!A:K,6,FALSE)=0,"",VLOOKUP(E265,Resources!A:K,6,FALSE))</f>
        <v/>
      </c>
      <c r="P265" t="str">
        <f>IF(VLOOKUP(E265,Resources!A:K,6,FALSE)=0,"",VLOOKUP(E265,Resources!A:K,7,FALSE))</f>
        <v/>
      </c>
      <c r="Q265" t="str">
        <f>IF(VLOOKUP(E265,Resources!A:K,6,FALSE)=0,"",VLOOKUP(E265,Resources!A:K,8,FALSE))</f>
        <v/>
      </c>
      <c r="R265" t="str">
        <f>IF(VLOOKUP(E265,Resources!A:J,10,FALSE)=0,"",VLOOKUP(E265,Resources!A:J,10,FALSE))</f>
        <v/>
      </c>
    </row>
    <row r="266" spans="1:18" x14ac:dyDescent="0.2">
      <c r="A266" s="5" t="s">
        <v>732</v>
      </c>
      <c r="B266" s="1">
        <v>44459</v>
      </c>
      <c r="C266" s="1" t="s">
        <v>734</v>
      </c>
      <c r="D266">
        <v>265</v>
      </c>
      <c r="E266" t="s">
        <v>716</v>
      </c>
      <c r="F266" t="s">
        <v>716</v>
      </c>
      <c r="G266" t="s">
        <v>174</v>
      </c>
      <c r="H266" t="s">
        <v>8</v>
      </c>
      <c r="I266" t="s">
        <v>472</v>
      </c>
      <c r="J266" s="1">
        <v>43761</v>
      </c>
      <c r="K266" s="2">
        <v>200</v>
      </c>
      <c r="L266" t="s">
        <v>1</v>
      </c>
      <c r="N266" t="str">
        <f>IF(VLOOKUP(E266,Resources!A:E,5,FALSE)=0,"",VLOOKUP(E266,Resources!A:E,5,FALSE))</f>
        <v/>
      </c>
      <c r="O266" t="str">
        <f>IF(VLOOKUP(E266,Resources!A:K,6,FALSE)=0,"",VLOOKUP(E266,Resources!A:K,6,FALSE))</f>
        <v/>
      </c>
      <c r="P266" t="str">
        <f>IF(VLOOKUP(E266,Resources!A:K,6,FALSE)=0,"",VLOOKUP(E266,Resources!A:K,7,FALSE))</f>
        <v/>
      </c>
      <c r="Q266" t="str">
        <f>IF(VLOOKUP(E266,Resources!A:K,6,FALSE)=0,"",VLOOKUP(E266,Resources!A:K,8,FALSE))</f>
        <v/>
      </c>
      <c r="R266" t="str">
        <f>IF(VLOOKUP(E266,Resources!A:J,10,FALSE)=0,"",VLOOKUP(E266,Resources!A:J,10,FALSE))</f>
        <v/>
      </c>
    </row>
    <row r="267" spans="1:18" x14ac:dyDescent="0.2">
      <c r="A267" s="5" t="s">
        <v>732</v>
      </c>
      <c r="B267" s="1">
        <v>44459</v>
      </c>
      <c r="C267" s="1" t="s">
        <v>734</v>
      </c>
      <c r="D267">
        <v>266</v>
      </c>
      <c r="E267" t="s">
        <v>717</v>
      </c>
      <c r="F267" t="s">
        <v>717</v>
      </c>
      <c r="G267" t="s">
        <v>320</v>
      </c>
      <c r="H267" t="s">
        <v>8</v>
      </c>
      <c r="I267" t="s">
        <v>473</v>
      </c>
      <c r="J267" s="1">
        <v>44196</v>
      </c>
      <c r="K267" s="2">
        <v>200</v>
      </c>
      <c r="L267" t="s">
        <v>1</v>
      </c>
      <c r="N267" t="str">
        <f>IF(VLOOKUP(E267,Resources!A:E,5,FALSE)=0,"",VLOOKUP(E267,Resources!A:E,5,FALSE))</f>
        <v/>
      </c>
      <c r="O267" t="str">
        <f>IF(VLOOKUP(E267,Resources!A:K,6,FALSE)=0,"",VLOOKUP(E267,Resources!A:K,6,FALSE))</f>
        <v>Y</v>
      </c>
      <c r="P267" t="str">
        <f>IF(VLOOKUP(E267,Resources!A:K,6,FALSE)=0,"",VLOOKUP(E267,Resources!A:K,7,FALSE))</f>
        <v>Owner and Optometrist, Insight Eye Care</v>
      </c>
      <c r="Q267">
        <f>IF(VLOOKUP(E267,Resources!A:K,6,FALSE)=0,"",VLOOKUP(E267,Resources!A:K,8,FALSE))</f>
        <v>0</v>
      </c>
      <c r="R267" t="str">
        <f>IF(VLOOKUP(E267,Resources!A:J,10,FALSE)=0,"",VLOOKUP(E267,Resources!A:J,10,FALSE))</f>
        <v>Insight Eye Care</v>
      </c>
    </row>
    <row r="268" spans="1:18" x14ac:dyDescent="0.2">
      <c r="A268" s="5" t="s">
        <v>732</v>
      </c>
      <c r="B268" s="1">
        <v>44459</v>
      </c>
      <c r="C268" s="1" t="s">
        <v>734</v>
      </c>
      <c r="D268">
        <v>267</v>
      </c>
      <c r="E268" t="s">
        <v>718</v>
      </c>
      <c r="F268" t="s">
        <v>718</v>
      </c>
      <c r="G268" t="s">
        <v>16</v>
      </c>
      <c r="H268" t="s">
        <v>17</v>
      </c>
      <c r="I268" t="s">
        <v>474</v>
      </c>
      <c r="J268" s="1">
        <v>44453</v>
      </c>
      <c r="K268" s="2">
        <v>250</v>
      </c>
      <c r="L268" t="s">
        <v>1</v>
      </c>
      <c r="N268" t="str">
        <f>IF(VLOOKUP(E268,Resources!A:E,5,FALSE)=0,"",VLOOKUP(E268,Resources!A:E,5,FALSE))</f>
        <v>Y</v>
      </c>
      <c r="O268" t="str">
        <f>IF(VLOOKUP(E268,Resources!A:K,6,FALSE)=0,"",VLOOKUP(E268,Resources!A:K,6,FALSE))</f>
        <v>Y</v>
      </c>
      <c r="P268" t="str">
        <f>IF(VLOOKUP(E268,Resources!A:K,6,FALSE)=0,"",VLOOKUP(E268,Resources!A:K,7,FALSE))</f>
        <v>Litigator at Bennett Jones LLP. Chair of the Canadian Energy Executive Association with a job description of "Promoting Canadian Energy and Networking with High Level Energy Executives"</v>
      </c>
      <c r="Q268" t="str">
        <f>IF(VLOOKUP(E268,Resources!A:K,6,FALSE)=0,"",VLOOKUP(E268,Resources!A:K,8,FALSE))</f>
        <v>https://www.linkedin.com/in/steven-major-3770ab116/</v>
      </c>
      <c r="R268" t="str">
        <f>IF(VLOOKUP(E268,Resources!A:J,10,FALSE)=0,"",VLOOKUP(E268,Resources!A:J,10,FALSE))</f>
        <v xml:space="preserve">Bennett Jones LLP, Canadian Energy Executive Association </v>
      </c>
    </row>
    <row r="269" spans="1:18" x14ac:dyDescent="0.2">
      <c r="A269" s="5" t="s">
        <v>732</v>
      </c>
      <c r="B269" s="1">
        <v>44459</v>
      </c>
      <c r="C269" s="1" t="s">
        <v>734</v>
      </c>
      <c r="D269">
        <v>268</v>
      </c>
      <c r="E269" t="s">
        <v>719</v>
      </c>
      <c r="F269" t="s">
        <v>719</v>
      </c>
      <c r="G269" t="s">
        <v>475</v>
      </c>
      <c r="H269" t="s">
        <v>17</v>
      </c>
      <c r="I269" t="s">
        <v>476</v>
      </c>
      <c r="J269" s="1">
        <v>44454</v>
      </c>
      <c r="K269" s="2">
        <v>200</v>
      </c>
      <c r="L269" t="s">
        <v>1</v>
      </c>
      <c r="N269" t="str">
        <f>IF(VLOOKUP(E269,Resources!A:E,5,FALSE)=0,"",VLOOKUP(E269,Resources!A:E,5,FALSE))</f>
        <v/>
      </c>
      <c r="O269" t="str">
        <f>IF(VLOOKUP(E269,Resources!A:K,6,FALSE)=0,"",VLOOKUP(E269,Resources!A:K,6,FALSE))</f>
        <v/>
      </c>
      <c r="P269" t="str">
        <f>IF(VLOOKUP(E269,Resources!A:K,6,FALSE)=0,"",VLOOKUP(E269,Resources!A:K,7,FALSE))</f>
        <v/>
      </c>
      <c r="Q269" t="str">
        <f>IF(VLOOKUP(E269,Resources!A:K,6,FALSE)=0,"",VLOOKUP(E269,Resources!A:K,8,FALSE))</f>
        <v/>
      </c>
      <c r="R269" t="str">
        <f>IF(VLOOKUP(E269,Resources!A:J,10,FALSE)=0,"",VLOOKUP(E269,Resources!A:J,10,FALSE))</f>
        <v/>
      </c>
    </row>
    <row r="270" spans="1:18" x14ac:dyDescent="0.2">
      <c r="A270" s="5" t="s">
        <v>732</v>
      </c>
      <c r="B270" s="1">
        <v>44459</v>
      </c>
      <c r="C270" s="1" t="s">
        <v>734</v>
      </c>
      <c r="D270">
        <v>269</v>
      </c>
      <c r="E270" t="s">
        <v>720</v>
      </c>
      <c r="F270" t="s">
        <v>720</v>
      </c>
      <c r="H270" t="s">
        <v>60</v>
      </c>
      <c r="I270" t="s">
        <v>477</v>
      </c>
      <c r="J270" s="1">
        <v>44436</v>
      </c>
      <c r="K270" s="2">
        <v>200</v>
      </c>
      <c r="L270" t="s">
        <v>1</v>
      </c>
      <c r="N270" t="str">
        <f>IF(VLOOKUP(E270,Resources!A:E,5,FALSE)=0,"",VLOOKUP(E270,Resources!A:E,5,FALSE))</f>
        <v/>
      </c>
      <c r="O270" t="str">
        <f>IF(VLOOKUP(E270,Resources!A:K,6,FALSE)=0,"",VLOOKUP(E270,Resources!A:K,6,FALSE))</f>
        <v/>
      </c>
      <c r="P270" t="str">
        <f>IF(VLOOKUP(E270,Resources!A:K,6,FALSE)=0,"",VLOOKUP(E270,Resources!A:K,7,FALSE))</f>
        <v/>
      </c>
      <c r="Q270" t="str">
        <f>IF(VLOOKUP(E270,Resources!A:K,6,FALSE)=0,"",VLOOKUP(E270,Resources!A:K,8,FALSE))</f>
        <v/>
      </c>
      <c r="R270" t="str">
        <f>IF(VLOOKUP(E270,Resources!A:J,10,FALSE)=0,"",VLOOKUP(E270,Resources!A:J,10,FALSE))</f>
        <v/>
      </c>
    </row>
    <row r="271" spans="1:18" x14ac:dyDescent="0.2">
      <c r="A271" s="5" t="s">
        <v>732</v>
      </c>
      <c r="B271" s="1">
        <v>44459</v>
      </c>
      <c r="C271" s="1" t="s">
        <v>734</v>
      </c>
      <c r="D271">
        <v>270</v>
      </c>
      <c r="E271" t="s">
        <v>721</v>
      </c>
      <c r="F271" t="s">
        <v>721</v>
      </c>
      <c r="G271" t="s">
        <v>465</v>
      </c>
      <c r="H271" t="s">
        <v>17</v>
      </c>
      <c r="I271" t="s">
        <v>478</v>
      </c>
      <c r="J271" s="1">
        <v>44105</v>
      </c>
      <c r="K271" s="2">
        <v>370</v>
      </c>
      <c r="L271" t="s">
        <v>1</v>
      </c>
      <c r="N271" t="str">
        <f>IF(VLOOKUP(E271,Resources!A:E,5,FALSE)=0,"",VLOOKUP(E271,Resources!A:E,5,FALSE))</f>
        <v/>
      </c>
      <c r="O271" t="str">
        <f>IF(VLOOKUP(E271,Resources!A:K,6,FALSE)=0,"",VLOOKUP(E271,Resources!A:K,6,FALSE))</f>
        <v/>
      </c>
      <c r="P271" t="str">
        <f>IF(VLOOKUP(E271,Resources!A:K,6,FALSE)=0,"",VLOOKUP(E271,Resources!A:K,7,FALSE))</f>
        <v/>
      </c>
      <c r="Q271" t="str">
        <f>IF(VLOOKUP(E271,Resources!A:K,6,FALSE)=0,"",VLOOKUP(E271,Resources!A:K,8,FALSE))</f>
        <v/>
      </c>
      <c r="R271" t="str">
        <f>IF(VLOOKUP(E271,Resources!A:J,10,FALSE)=0,"",VLOOKUP(E271,Resources!A:J,10,FALSE))</f>
        <v/>
      </c>
    </row>
    <row r="272" spans="1:18" x14ac:dyDescent="0.2">
      <c r="A272" s="5" t="s">
        <v>732</v>
      </c>
      <c r="B272" s="1">
        <v>44459</v>
      </c>
      <c r="C272" s="1" t="s">
        <v>734</v>
      </c>
      <c r="D272">
        <v>271</v>
      </c>
      <c r="E272" t="s">
        <v>722</v>
      </c>
      <c r="F272" t="s">
        <v>722</v>
      </c>
      <c r="G272" t="s">
        <v>479</v>
      </c>
      <c r="H272" t="s">
        <v>159</v>
      </c>
      <c r="I272" t="s">
        <v>331</v>
      </c>
      <c r="J272" s="1">
        <v>44413</v>
      </c>
      <c r="K272" s="2">
        <v>375</v>
      </c>
      <c r="L272" t="s">
        <v>1</v>
      </c>
      <c r="N272" t="str">
        <f>IF(VLOOKUP(E272,Resources!A:E,5,FALSE)=0,"",VLOOKUP(E272,Resources!A:E,5,FALSE))</f>
        <v/>
      </c>
      <c r="O272" t="str">
        <f>IF(VLOOKUP(E272,Resources!A:K,6,FALSE)=0,"",VLOOKUP(E272,Resources!A:K,6,FALSE))</f>
        <v/>
      </c>
      <c r="P272" t="str">
        <f>IF(VLOOKUP(E272,Resources!A:K,6,FALSE)=0,"",VLOOKUP(E272,Resources!A:K,7,FALSE))</f>
        <v/>
      </c>
      <c r="Q272" t="str">
        <f>IF(VLOOKUP(E272,Resources!A:K,6,FALSE)=0,"",VLOOKUP(E272,Resources!A:K,8,FALSE))</f>
        <v/>
      </c>
      <c r="R272" t="str">
        <f>IF(VLOOKUP(E272,Resources!A:J,10,FALSE)=0,"",VLOOKUP(E272,Resources!A:J,10,FALSE))</f>
        <v/>
      </c>
    </row>
    <row r="273" spans="1:18" x14ac:dyDescent="0.2">
      <c r="A273" s="5" t="s">
        <v>732</v>
      </c>
      <c r="B273" s="1">
        <v>44459</v>
      </c>
      <c r="C273" s="1" t="s">
        <v>734</v>
      </c>
      <c r="D273">
        <v>272</v>
      </c>
      <c r="E273" t="s">
        <v>723</v>
      </c>
      <c r="F273" t="s">
        <v>723</v>
      </c>
      <c r="G273" t="s">
        <v>480</v>
      </c>
      <c r="H273" t="s">
        <v>17</v>
      </c>
      <c r="I273" t="s">
        <v>481</v>
      </c>
      <c r="J273" s="1">
        <v>44195</v>
      </c>
      <c r="K273" s="2">
        <v>200</v>
      </c>
      <c r="L273" t="s">
        <v>1</v>
      </c>
      <c r="N273" t="str">
        <f>IF(VLOOKUP(E273,Resources!A:E,5,FALSE)=0,"",VLOOKUP(E273,Resources!A:E,5,FALSE))</f>
        <v/>
      </c>
      <c r="O273" t="str">
        <f>IF(VLOOKUP(E273,Resources!A:K,6,FALSE)=0,"",VLOOKUP(E273,Resources!A:K,6,FALSE))</f>
        <v/>
      </c>
      <c r="P273" t="str">
        <f>IF(VLOOKUP(E273,Resources!A:K,6,FALSE)=0,"",VLOOKUP(E273,Resources!A:K,7,FALSE))</f>
        <v/>
      </c>
      <c r="Q273" t="str">
        <f>IF(VLOOKUP(E273,Resources!A:K,6,FALSE)=0,"",VLOOKUP(E273,Resources!A:K,8,FALSE))</f>
        <v/>
      </c>
      <c r="R273" t="str">
        <f>IF(VLOOKUP(E273,Resources!A:J,10,FALSE)=0,"",VLOOKUP(E273,Resources!A:J,10,FALSE))</f>
        <v/>
      </c>
    </row>
    <row r="274" spans="1:18" x14ac:dyDescent="0.2">
      <c r="A274" s="5" t="s">
        <v>732</v>
      </c>
      <c r="B274" s="1">
        <v>44459</v>
      </c>
      <c r="C274" s="1" t="s">
        <v>734</v>
      </c>
      <c r="D274">
        <v>273</v>
      </c>
      <c r="E274" t="s">
        <v>724</v>
      </c>
      <c r="F274" t="s">
        <v>724</v>
      </c>
      <c r="G274" t="s">
        <v>16</v>
      </c>
      <c r="H274" t="s">
        <v>17</v>
      </c>
      <c r="I274" t="s">
        <v>482</v>
      </c>
      <c r="J274" s="1">
        <v>44427</v>
      </c>
      <c r="K274" s="2">
        <v>200</v>
      </c>
      <c r="L274" t="s">
        <v>1</v>
      </c>
      <c r="N274" t="str">
        <f>IF(VLOOKUP(E274,Resources!A:E,5,FALSE)=0,"",VLOOKUP(E274,Resources!A:E,5,FALSE))</f>
        <v/>
      </c>
      <c r="O274" t="str">
        <f>IF(VLOOKUP(E274,Resources!A:K,6,FALSE)=0,"",VLOOKUP(E274,Resources!A:K,6,FALSE))</f>
        <v>Y</v>
      </c>
      <c r="P274" t="str">
        <f>IF(VLOOKUP(E274,Resources!A:K,6,FALSE)=0,"",VLOOKUP(E274,Resources!A:K,7,FALSE))</f>
        <v>Former Director, AlbertInvest Capital Corporation (Dissolved)</v>
      </c>
      <c r="Q274" t="str">
        <f>IF(VLOOKUP(E274,Resources!A:K,6,FALSE)=0,"",VLOOKUP(E274,Resources!A:K,8,FALSE))</f>
        <v>https://opengovca.com/corporation/420590</v>
      </c>
      <c r="R274" t="str">
        <f>IF(VLOOKUP(E274,Resources!A:J,10,FALSE)=0,"",VLOOKUP(E274,Resources!A:J,10,FALSE))</f>
        <v xml:space="preserve"> AlbertInvest Capital Corporation</v>
      </c>
    </row>
    <row r="275" spans="1:18" x14ac:dyDescent="0.2">
      <c r="A275" s="5" t="s">
        <v>732</v>
      </c>
      <c r="B275" s="1">
        <v>44459</v>
      </c>
      <c r="C275" s="1" t="s">
        <v>734</v>
      </c>
      <c r="D275">
        <v>274</v>
      </c>
      <c r="E275" t="s">
        <v>725</v>
      </c>
      <c r="F275" t="s">
        <v>725</v>
      </c>
      <c r="G275" t="s">
        <v>483</v>
      </c>
      <c r="H275" t="s">
        <v>27</v>
      </c>
      <c r="I275" t="s">
        <v>484</v>
      </c>
      <c r="J275" s="1">
        <v>44304</v>
      </c>
      <c r="K275" s="2">
        <v>550</v>
      </c>
      <c r="L275" t="s">
        <v>1</v>
      </c>
      <c r="N275" t="str">
        <f>IF(VLOOKUP(E275,Resources!A:E,5,FALSE)=0,"",VLOOKUP(E275,Resources!A:E,5,FALSE))</f>
        <v/>
      </c>
      <c r="O275" t="str">
        <f>IF(VLOOKUP(E275,Resources!A:K,6,FALSE)=0,"",VLOOKUP(E275,Resources!A:K,6,FALSE))</f>
        <v/>
      </c>
      <c r="P275" t="str">
        <f>IF(VLOOKUP(E275,Resources!A:K,6,FALSE)=0,"",VLOOKUP(E275,Resources!A:K,7,FALSE))</f>
        <v/>
      </c>
      <c r="Q275" t="str">
        <f>IF(VLOOKUP(E275,Resources!A:K,6,FALSE)=0,"",VLOOKUP(E275,Resources!A:K,8,FALSE))</f>
        <v/>
      </c>
      <c r="R275" t="str">
        <f>IF(VLOOKUP(E275,Resources!A:J,10,FALSE)=0,"",VLOOKUP(E275,Resources!A:J,10,FALSE))</f>
        <v/>
      </c>
    </row>
    <row r="276" spans="1:18" x14ac:dyDescent="0.2">
      <c r="A276" s="5" t="s">
        <v>732</v>
      </c>
      <c r="B276" s="1">
        <v>44459</v>
      </c>
      <c r="C276" s="1" t="s">
        <v>734</v>
      </c>
      <c r="D276">
        <v>275</v>
      </c>
      <c r="E276" t="s">
        <v>726</v>
      </c>
      <c r="F276" t="s">
        <v>726</v>
      </c>
      <c r="G276" t="s">
        <v>388</v>
      </c>
      <c r="H276" t="s">
        <v>27</v>
      </c>
      <c r="I276" t="s">
        <v>485</v>
      </c>
      <c r="J276" s="1">
        <v>44456</v>
      </c>
      <c r="K276" s="2">
        <v>300</v>
      </c>
      <c r="L276" t="s">
        <v>1</v>
      </c>
      <c r="N276" t="str">
        <f>IF(VLOOKUP(E276,Resources!A:E,5,FALSE)=0,"",VLOOKUP(E276,Resources!A:E,5,FALSE))</f>
        <v/>
      </c>
      <c r="O276" t="str">
        <f>IF(VLOOKUP(E276,Resources!A:K,6,FALSE)=0,"",VLOOKUP(E276,Resources!A:K,6,FALSE))</f>
        <v/>
      </c>
      <c r="P276" t="str">
        <f>IF(VLOOKUP(E276,Resources!A:K,6,FALSE)=0,"",VLOOKUP(E276,Resources!A:K,7,FALSE))</f>
        <v/>
      </c>
      <c r="Q276" t="str">
        <f>IF(VLOOKUP(E276,Resources!A:K,6,FALSE)=0,"",VLOOKUP(E276,Resources!A:K,8,FALSE))</f>
        <v/>
      </c>
      <c r="R276" t="str">
        <f>IF(VLOOKUP(E276,Resources!A:J,10,FALSE)=0,"",VLOOKUP(E276,Resources!A:J,10,FALSE))</f>
        <v/>
      </c>
    </row>
    <row r="277" spans="1:18" x14ac:dyDescent="0.2">
      <c r="A277" s="5" t="s">
        <v>732</v>
      </c>
      <c r="B277" s="1">
        <v>44459</v>
      </c>
      <c r="C277" s="1" t="s">
        <v>734</v>
      </c>
      <c r="D277">
        <v>276</v>
      </c>
      <c r="E277" t="s">
        <v>727</v>
      </c>
      <c r="F277" t="s">
        <v>727</v>
      </c>
      <c r="G277" t="s">
        <v>486</v>
      </c>
      <c r="H277" t="s">
        <v>17</v>
      </c>
      <c r="I277" t="s">
        <v>487</v>
      </c>
      <c r="J277" s="1">
        <v>44454</v>
      </c>
      <c r="K277" s="2">
        <v>300</v>
      </c>
      <c r="L277" t="s">
        <v>1</v>
      </c>
      <c r="N277" t="str">
        <f>IF(VLOOKUP(E277,Resources!A:E,5,FALSE)=0,"",VLOOKUP(E277,Resources!A:E,5,FALSE))</f>
        <v/>
      </c>
      <c r="O277" t="str">
        <f>IF(VLOOKUP(E277,Resources!A:K,6,FALSE)=0,"",VLOOKUP(E277,Resources!A:K,6,FALSE))</f>
        <v/>
      </c>
      <c r="P277" t="str">
        <f>IF(VLOOKUP(E277,Resources!A:K,6,FALSE)=0,"",VLOOKUP(E277,Resources!A:K,7,FALSE))</f>
        <v/>
      </c>
      <c r="Q277" t="str">
        <f>IF(VLOOKUP(E277,Resources!A:K,6,FALSE)=0,"",VLOOKUP(E277,Resources!A:K,8,FALSE))</f>
        <v/>
      </c>
      <c r="R277" t="str">
        <f>IF(VLOOKUP(E277,Resources!A:J,10,FALSE)=0,"",VLOOKUP(E277,Resources!A:J,10,FALSE))</f>
        <v/>
      </c>
    </row>
    <row r="278" spans="1:18" x14ac:dyDescent="0.2">
      <c r="A278" s="5" t="s">
        <v>732</v>
      </c>
      <c r="B278" s="1">
        <v>44459</v>
      </c>
      <c r="C278" s="1" t="s">
        <v>734</v>
      </c>
      <c r="D278">
        <v>277</v>
      </c>
      <c r="E278" t="s">
        <v>728</v>
      </c>
      <c r="F278" t="s">
        <v>728</v>
      </c>
      <c r="G278" t="s">
        <v>488</v>
      </c>
      <c r="H278" t="s">
        <v>27</v>
      </c>
      <c r="I278" t="s">
        <v>489</v>
      </c>
      <c r="J278" s="1">
        <v>44456</v>
      </c>
      <c r="K278" s="2">
        <v>200</v>
      </c>
      <c r="L278" t="s">
        <v>1</v>
      </c>
      <c r="N278" t="str">
        <f>IF(VLOOKUP(E278,Resources!A:E,5,FALSE)=0,"",VLOOKUP(E278,Resources!A:E,5,FALSE))</f>
        <v/>
      </c>
      <c r="O278" t="str">
        <f>IF(VLOOKUP(E278,Resources!A:K,6,FALSE)=0,"",VLOOKUP(E278,Resources!A:K,6,FALSE))</f>
        <v/>
      </c>
      <c r="P278" t="str">
        <f>IF(VLOOKUP(E278,Resources!A:K,6,FALSE)=0,"",VLOOKUP(E278,Resources!A:K,7,FALSE))</f>
        <v/>
      </c>
      <c r="Q278" t="str">
        <f>IF(VLOOKUP(E278,Resources!A:K,6,FALSE)=0,"",VLOOKUP(E278,Resources!A:K,8,FALSE))</f>
        <v/>
      </c>
      <c r="R278" t="str">
        <f>IF(VLOOKUP(E278,Resources!A:J,10,FALSE)=0,"",VLOOKUP(E278,Resources!A:J,10,FALSE))</f>
        <v/>
      </c>
    </row>
    <row r="279" spans="1:18" x14ac:dyDescent="0.2">
      <c r="A279" s="5" t="s">
        <v>732</v>
      </c>
      <c r="B279" s="1">
        <v>44459</v>
      </c>
      <c r="C279" s="1" t="s">
        <v>734</v>
      </c>
      <c r="D279">
        <v>278</v>
      </c>
      <c r="E279" t="s">
        <v>729</v>
      </c>
      <c r="F279" t="s">
        <v>729</v>
      </c>
      <c r="G279" t="s">
        <v>16</v>
      </c>
      <c r="H279" t="s">
        <v>17</v>
      </c>
      <c r="I279" t="s">
        <v>490</v>
      </c>
      <c r="J279" s="1">
        <v>44454</v>
      </c>
      <c r="K279" s="2">
        <v>250</v>
      </c>
      <c r="L279" t="s">
        <v>1</v>
      </c>
      <c r="N279" t="str">
        <f>IF(VLOOKUP(E279,Resources!A:E,5,FALSE)=0,"",VLOOKUP(E279,Resources!A:E,5,FALSE))</f>
        <v/>
      </c>
      <c r="O279" t="str">
        <f>IF(VLOOKUP(E279,Resources!A:K,6,FALSE)=0,"",VLOOKUP(E279,Resources!A:K,6,FALSE))</f>
        <v>Y</v>
      </c>
      <c r="P279" t="str">
        <f>IF(VLOOKUP(E279,Resources!A:K,6,FALSE)=0,"",VLOOKUP(E279,Resources!A:K,7,FALSE))</f>
        <v>Remington Land &amp; Cattle Company Inc</v>
      </c>
      <c r="Q279" t="str">
        <f>IF(VLOOKUP(E279,Resources!A:K,6,FALSE)=0,"",VLOOKUP(E279,Resources!A:K,8,FALSE))</f>
        <v>https://www.dnb.com/business-directory/company-profiles.remington_land__cattle_company_inc.c6f89fbc9ab9c67cb37915e7c87c4e70.html</v>
      </c>
      <c r="R279" t="str">
        <f>IF(VLOOKUP(E279,Resources!A:J,10,FALSE)=0,"",VLOOKUP(E279,Resources!A:J,10,FALSE))</f>
        <v>Remington Land &amp; Cattle Company Inc</v>
      </c>
    </row>
    <row r="280" spans="1:18" x14ac:dyDescent="0.2">
      <c r="A280" s="5" t="s">
        <v>732</v>
      </c>
      <c r="B280" s="1">
        <v>44459</v>
      </c>
      <c r="C280" s="1" t="s">
        <v>734</v>
      </c>
      <c r="D280">
        <v>279</v>
      </c>
      <c r="E280" t="s">
        <v>730</v>
      </c>
      <c r="F280" t="s">
        <v>730</v>
      </c>
      <c r="G280" t="s">
        <v>491</v>
      </c>
      <c r="H280" t="s">
        <v>251</v>
      </c>
      <c r="I280" t="s">
        <v>492</v>
      </c>
      <c r="J280" s="1">
        <v>44442</v>
      </c>
      <c r="K280" s="2">
        <v>250</v>
      </c>
      <c r="L280" t="s">
        <v>1</v>
      </c>
      <c r="N280" t="str">
        <f>IF(VLOOKUP(E280,Resources!A:E,5,FALSE)=0,"",VLOOKUP(E280,Resources!A:E,5,FALSE))</f>
        <v/>
      </c>
      <c r="O280" t="str">
        <f>IF(VLOOKUP(E280,Resources!A:K,6,FALSE)=0,"",VLOOKUP(E280,Resources!A:K,6,FALSE))</f>
        <v/>
      </c>
      <c r="P280" t="str">
        <f>IF(VLOOKUP(E280,Resources!A:K,6,FALSE)=0,"",VLOOKUP(E280,Resources!A:K,7,FALSE))</f>
        <v/>
      </c>
      <c r="Q280" t="str">
        <f>IF(VLOOKUP(E280,Resources!A:K,6,FALSE)=0,"",VLOOKUP(E280,Resources!A:K,8,FALSE))</f>
        <v/>
      </c>
      <c r="R280" t="str">
        <f>IF(VLOOKUP(E280,Resources!A:J,10,FALSE)=0,"",VLOOKUP(E280,Resources!A:J,10,FALSE))</f>
        <v/>
      </c>
    </row>
    <row r="281" spans="1:18" x14ac:dyDescent="0.2">
      <c r="A281" s="5" t="s">
        <v>732</v>
      </c>
      <c r="B281" s="1">
        <v>44459</v>
      </c>
      <c r="C281" s="1" t="s">
        <v>734</v>
      </c>
      <c r="D281">
        <v>280</v>
      </c>
      <c r="E281" t="s">
        <v>731</v>
      </c>
      <c r="F281" t="s">
        <v>731</v>
      </c>
      <c r="G281" t="s">
        <v>16</v>
      </c>
      <c r="H281" t="s">
        <v>17</v>
      </c>
      <c r="I281" t="s">
        <v>493</v>
      </c>
      <c r="J281" s="1">
        <v>44449</v>
      </c>
      <c r="K281" s="2">
        <v>200</v>
      </c>
      <c r="L281" t="s">
        <v>1</v>
      </c>
      <c r="N281" t="str">
        <f>IF(VLOOKUP(E281,Resources!A:E,5,FALSE)=0,"",VLOOKUP(E281,Resources!A:E,5,FALSE))</f>
        <v/>
      </c>
      <c r="O281" t="str">
        <f>IF(VLOOKUP(E281,Resources!A:K,6,FALSE)=0,"",VLOOKUP(E281,Resources!A:K,6,FALSE))</f>
        <v/>
      </c>
      <c r="P281" t="str">
        <f>IF(VLOOKUP(E281,Resources!A:K,6,FALSE)=0,"",VLOOKUP(E281,Resources!A:K,7,FALSE))</f>
        <v/>
      </c>
      <c r="Q281" t="str">
        <f>IF(VLOOKUP(E281,Resources!A:K,6,FALSE)=0,"",VLOOKUP(E281,Resources!A:K,8,FALSE))</f>
        <v/>
      </c>
      <c r="R281" t="str">
        <f>IF(VLOOKUP(E281,Resources!A:J,10,FALSE)=0,"",VLOOKUP(E281,Resources!A:J,10,FALSE))</f>
        <v/>
      </c>
    </row>
    <row r="282" spans="1:18" x14ac:dyDescent="0.2">
      <c r="A282" s="5" t="s">
        <v>735</v>
      </c>
      <c r="B282" s="1">
        <v>43759</v>
      </c>
      <c r="C282" s="1" t="s">
        <v>1676</v>
      </c>
      <c r="D282">
        <v>1</v>
      </c>
      <c r="E282" t="s">
        <v>794</v>
      </c>
      <c r="F282" t="s">
        <v>794</v>
      </c>
      <c r="G282" t="s">
        <v>16</v>
      </c>
      <c r="H282" t="s">
        <v>17</v>
      </c>
      <c r="I282" t="s">
        <v>972</v>
      </c>
      <c r="J282" s="1">
        <v>43735</v>
      </c>
      <c r="K282" s="2">
        <v>205</v>
      </c>
      <c r="L282" s="8" t="s">
        <v>1</v>
      </c>
      <c r="N282" t="str">
        <f>IF(VLOOKUP(E282,Resources!A:E,5,FALSE)=0,"",VLOOKUP(E282,Resources!A:E,5,FALSE))</f>
        <v/>
      </c>
      <c r="O282" t="str">
        <f>IF(VLOOKUP(E282,Resources!A:K,6,FALSE)=0,"",VLOOKUP(E282,Resources!A:K,6,FALSE))</f>
        <v/>
      </c>
      <c r="P282" t="str">
        <f>IF(VLOOKUP(E282,Resources!A:K,6,FALSE)=0,"",VLOOKUP(E282,Resources!A:K,7,FALSE))</f>
        <v/>
      </c>
      <c r="Q282" t="str">
        <f>IF(VLOOKUP(E282,Resources!A:K,6,FALSE)=0,"",VLOOKUP(E282,Resources!A:K,8,FALSE))</f>
        <v/>
      </c>
      <c r="R282" t="str">
        <f>IF(VLOOKUP(E282,Resources!A:J,10,FALSE)=0,"",VLOOKUP(E282,Resources!A:J,10,FALSE))</f>
        <v/>
      </c>
    </row>
    <row r="283" spans="1:18" x14ac:dyDescent="0.2">
      <c r="A283" s="5" t="s">
        <v>735</v>
      </c>
      <c r="B283" s="1">
        <v>43759</v>
      </c>
      <c r="C283" s="1" t="s">
        <v>1676</v>
      </c>
      <c r="D283">
        <v>2</v>
      </c>
      <c r="E283" t="s">
        <v>795</v>
      </c>
      <c r="F283" t="s">
        <v>795</v>
      </c>
      <c r="G283" t="s">
        <v>7</v>
      </c>
      <c r="H283" t="s">
        <v>8</v>
      </c>
      <c r="I283" t="s">
        <v>973</v>
      </c>
      <c r="J283" s="1">
        <v>43750</v>
      </c>
      <c r="K283" s="2">
        <v>211.01</v>
      </c>
      <c r="L283" s="8" t="s">
        <v>1</v>
      </c>
      <c r="N283" t="str">
        <f>IF(VLOOKUP(E283,Resources!A:E,5,FALSE)=0,"",VLOOKUP(E283,Resources!A:E,5,FALSE))</f>
        <v/>
      </c>
      <c r="O283" t="str">
        <f>IF(VLOOKUP(E283,Resources!A:K,6,FALSE)=0,"",VLOOKUP(E283,Resources!A:K,6,FALSE))</f>
        <v>Y</v>
      </c>
      <c r="P283" t="str">
        <f>IF(VLOOKUP(E283,Resources!A:K,6,FALSE)=0,"",VLOOKUP(E283,Resources!A:K,7,FALSE))</f>
        <v>Associate Portfolio Manager MM Fund, Spartan Fund Management</v>
      </c>
      <c r="Q283" t="str">
        <f>IF(VLOOKUP(E283,Resources!A:K,6,FALSE)=0,"",VLOOKUP(E283,Resources!A:K,8,FALSE))</f>
        <v>https://www.linkedin.com/in/ed-sollbach-aa136720/</v>
      </c>
      <c r="R283" t="str">
        <f>IF(VLOOKUP(E283,Resources!A:J,10,FALSE)=0,"",VLOOKUP(E283,Resources!A:J,10,FALSE))</f>
        <v>MM Fund,Spartan Fund Management</v>
      </c>
    </row>
    <row r="284" spans="1:18" x14ac:dyDescent="0.2">
      <c r="A284" s="5" t="s">
        <v>735</v>
      </c>
      <c r="B284" s="1">
        <v>43759</v>
      </c>
      <c r="C284" s="1" t="s">
        <v>1676</v>
      </c>
      <c r="D284">
        <v>3</v>
      </c>
      <c r="E284" t="s">
        <v>796</v>
      </c>
      <c r="F284" t="s">
        <v>796</v>
      </c>
      <c r="G284" t="s">
        <v>19</v>
      </c>
      <c r="H284" t="s">
        <v>8</v>
      </c>
      <c r="I284" t="s">
        <v>974</v>
      </c>
      <c r="J284" s="1">
        <v>43727</v>
      </c>
      <c r="K284" s="2">
        <v>217.68</v>
      </c>
      <c r="L284" s="8" t="s">
        <v>1</v>
      </c>
      <c r="N284" t="str">
        <f>IF(VLOOKUP(E284,Resources!A:E,5,FALSE)=0,"",VLOOKUP(E284,Resources!A:E,5,FALSE))</f>
        <v/>
      </c>
      <c r="O284" t="str">
        <f>IF(VLOOKUP(E284,Resources!A:K,6,FALSE)=0,"",VLOOKUP(E284,Resources!A:K,6,FALSE))</f>
        <v/>
      </c>
      <c r="P284" t="str">
        <f>IF(VLOOKUP(E284,Resources!A:K,6,FALSE)=0,"",VLOOKUP(E284,Resources!A:K,7,FALSE))</f>
        <v/>
      </c>
      <c r="Q284" t="str">
        <f>IF(VLOOKUP(E284,Resources!A:K,6,FALSE)=0,"",VLOOKUP(E284,Resources!A:K,8,FALSE))</f>
        <v/>
      </c>
      <c r="R284" t="str">
        <f>IF(VLOOKUP(E284,Resources!A:J,10,FALSE)=0,"",VLOOKUP(E284,Resources!A:J,10,FALSE))</f>
        <v/>
      </c>
    </row>
    <row r="285" spans="1:18" x14ac:dyDescent="0.2">
      <c r="A285" s="5" t="s">
        <v>735</v>
      </c>
      <c r="B285" s="1">
        <v>43759</v>
      </c>
      <c r="C285" s="1" t="s">
        <v>1676</v>
      </c>
      <c r="D285">
        <v>4</v>
      </c>
      <c r="E285" t="s">
        <v>797</v>
      </c>
      <c r="F285" t="s">
        <v>797</v>
      </c>
      <c r="G285" t="s">
        <v>16</v>
      </c>
      <c r="H285" t="s">
        <v>17</v>
      </c>
      <c r="I285" t="s">
        <v>975</v>
      </c>
      <c r="J285" s="1">
        <v>43737</v>
      </c>
      <c r="K285" s="2">
        <v>225</v>
      </c>
      <c r="L285" s="8" t="s">
        <v>1</v>
      </c>
      <c r="N285" t="str">
        <f>IF(VLOOKUP(E285,Resources!A:E,5,FALSE)=0,"",VLOOKUP(E285,Resources!A:E,5,FALSE))</f>
        <v>Y</v>
      </c>
      <c r="O285" t="str">
        <f>IF(VLOOKUP(E285,Resources!A:K,6,FALSE)=0,"",VLOOKUP(E285,Resources!A:K,6,FALSE))</f>
        <v>Y</v>
      </c>
      <c r="P285" t="str">
        <f>IF(VLOOKUP(E285,Resources!A:K,6,FALSE)=0,"",VLOOKUP(E285,Resources!A:K,7,FALSE))</f>
        <v>Principal, Intrepid Resources Ltd.</v>
      </c>
      <c r="Q285">
        <f>IF(VLOOKUP(E285,Resources!A:K,6,FALSE)=0,"",VLOOKUP(E285,Resources!A:K,8,FALSE))</f>
        <v>0</v>
      </c>
      <c r="R285" t="str">
        <f>IF(VLOOKUP(E285,Resources!A:J,10,FALSE)=0,"",VLOOKUP(E285,Resources!A:J,10,FALSE))</f>
        <v>Intrepid Resources Ltd., Intrepid Energy Ltd., Segue Energy Corporation</v>
      </c>
    </row>
    <row r="286" spans="1:18" x14ac:dyDescent="0.2">
      <c r="A286" s="5" t="s">
        <v>735</v>
      </c>
      <c r="B286" s="1">
        <v>43759</v>
      </c>
      <c r="C286" s="1" t="s">
        <v>1676</v>
      </c>
      <c r="D286">
        <v>5</v>
      </c>
      <c r="E286" t="s">
        <v>798</v>
      </c>
      <c r="F286" t="s">
        <v>798</v>
      </c>
      <c r="G286" t="s">
        <v>211</v>
      </c>
      <c r="H286" t="s">
        <v>17</v>
      </c>
      <c r="I286" t="s">
        <v>976</v>
      </c>
      <c r="J286" s="1">
        <v>43738</v>
      </c>
      <c r="K286" s="2">
        <v>225</v>
      </c>
      <c r="L286" s="8" t="s">
        <v>1</v>
      </c>
      <c r="N286" t="str">
        <f>IF(VLOOKUP(E286,Resources!A:E,5,FALSE)=0,"",VLOOKUP(E286,Resources!A:E,5,FALSE))</f>
        <v/>
      </c>
      <c r="O286" t="str">
        <f>IF(VLOOKUP(E286,Resources!A:K,6,FALSE)=0,"",VLOOKUP(E286,Resources!A:K,6,FALSE))</f>
        <v>Y</v>
      </c>
      <c r="P286" t="str">
        <f>IF(VLOOKUP(E286,Resources!A:K,6,FALSE)=0,"",VLOOKUP(E286,Resources!A:K,7,FALSE))</f>
        <v>Instrument/Electrical Project Coordinator, The Dow Chemical Company</v>
      </c>
      <c r="Q286" t="str">
        <f>IF(VLOOKUP(E286,Resources!A:K,6,FALSE)=0,"",VLOOKUP(E286,Resources!A:K,8,FALSE))</f>
        <v>https://www.linkedin.com/in/allan-brown-156654a4/</v>
      </c>
      <c r="R286" t="str">
        <f>IF(VLOOKUP(E286,Resources!A:J,10,FALSE)=0,"",VLOOKUP(E286,Resources!A:J,10,FALSE))</f>
        <v>The Dow Chemical Company</v>
      </c>
    </row>
    <row r="287" spans="1:18" x14ac:dyDescent="0.2">
      <c r="A287" s="5" t="s">
        <v>735</v>
      </c>
      <c r="B287" s="1">
        <v>43759</v>
      </c>
      <c r="C287" s="1" t="s">
        <v>1676</v>
      </c>
      <c r="D287">
        <v>6</v>
      </c>
      <c r="E287" t="s">
        <v>799</v>
      </c>
      <c r="F287" t="s">
        <v>799</v>
      </c>
      <c r="G287" t="s">
        <v>362</v>
      </c>
      <c r="H287" t="s">
        <v>8</v>
      </c>
      <c r="I287" t="s">
        <v>977</v>
      </c>
      <c r="J287" s="1">
        <v>43732</v>
      </c>
      <c r="K287" s="2">
        <v>250</v>
      </c>
      <c r="L287" s="8" t="s">
        <v>1</v>
      </c>
      <c r="N287" t="str">
        <f>IF(VLOOKUP(E287,Resources!A:E,5,FALSE)=0,"",VLOOKUP(E287,Resources!A:E,5,FALSE))</f>
        <v/>
      </c>
      <c r="O287" t="str">
        <f>IF(VLOOKUP(E287,Resources!A:K,6,FALSE)=0,"",VLOOKUP(E287,Resources!A:K,6,FALSE))</f>
        <v/>
      </c>
      <c r="P287" t="str">
        <f>IF(VLOOKUP(E287,Resources!A:K,6,FALSE)=0,"",VLOOKUP(E287,Resources!A:K,7,FALSE))</f>
        <v/>
      </c>
      <c r="Q287" t="str">
        <f>IF(VLOOKUP(E287,Resources!A:K,6,FALSE)=0,"",VLOOKUP(E287,Resources!A:K,8,FALSE))</f>
        <v/>
      </c>
      <c r="R287" t="str">
        <f>IF(VLOOKUP(E287,Resources!A:J,10,FALSE)=0,"",VLOOKUP(E287,Resources!A:J,10,FALSE))</f>
        <v>22global Inc</v>
      </c>
    </row>
    <row r="288" spans="1:18" x14ac:dyDescent="0.2">
      <c r="A288" s="5" t="s">
        <v>735</v>
      </c>
      <c r="B288" s="1">
        <v>43759</v>
      </c>
      <c r="C288" s="1" t="s">
        <v>1676</v>
      </c>
      <c r="D288">
        <v>7</v>
      </c>
      <c r="E288" t="s">
        <v>800</v>
      </c>
      <c r="F288" t="s">
        <v>800</v>
      </c>
      <c r="G288" t="s">
        <v>736</v>
      </c>
      <c r="H288" t="s">
        <v>8</v>
      </c>
      <c r="I288" t="s">
        <v>1039</v>
      </c>
      <c r="J288" s="1">
        <v>43736</v>
      </c>
      <c r="K288" s="2">
        <v>250</v>
      </c>
      <c r="L288" s="8" t="s">
        <v>1</v>
      </c>
      <c r="N288" t="str">
        <f>IF(VLOOKUP(E288,Resources!A:E,5,FALSE)=0,"",VLOOKUP(E288,Resources!A:E,5,FALSE))</f>
        <v/>
      </c>
      <c r="O288" t="str">
        <f>IF(VLOOKUP(E288,Resources!A:K,6,FALSE)=0,"",VLOOKUP(E288,Resources!A:K,6,FALSE))</f>
        <v/>
      </c>
      <c r="P288" t="str">
        <f>IF(VLOOKUP(E288,Resources!A:K,6,FALSE)=0,"",VLOOKUP(E288,Resources!A:K,7,FALSE))</f>
        <v/>
      </c>
      <c r="Q288" t="str">
        <f>IF(VLOOKUP(E288,Resources!A:K,6,FALSE)=0,"",VLOOKUP(E288,Resources!A:K,8,FALSE))</f>
        <v/>
      </c>
      <c r="R288" t="str">
        <f>IF(VLOOKUP(E288,Resources!A:J,10,FALSE)=0,"",VLOOKUP(E288,Resources!A:J,10,FALSE))</f>
        <v/>
      </c>
    </row>
    <row r="289" spans="1:18" x14ac:dyDescent="0.2">
      <c r="A289" s="5" t="s">
        <v>735</v>
      </c>
      <c r="B289" s="1">
        <v>43759</v>
      </c>
      <c r="C289" s="1" t="s">
        <v>1676</v>
      </c>
      <c r="D289">
        <v>8</v>
      </c>
      <c r="E289" t="s">
        <v>801</v>
      </c>
      <c r="F289" t="s">
        <v>801</v>
      </c>
      <c r="G289" t="s">
        <v>737</v>
      </c>
      <c r="H289" t="s">
        <v>8</v>
      </c>
      <c r="I289" t="s">
        <v>1040</v>
      </c>
      <c r="J289" s="1">
        <v>43689</v>
      </c>
      <c r="K289" s="2">
        <v>250</v>
      </c>
      <c r="L289" s="8" t="s">
        <v>1</v>
      </c>
      <c r="N289" t="str">
        <f>IF(VLOOKUP(E289,Resources!A:E,5,FALSE)=0,"",VLOOKUP(E289,Resources!A:E,5,FALSE))</f>
        <v/>
      </c>
      <c r="O289" t="str">
        <f>IF(VLOOKUP(E289,Resources!A:K,6,FALSE)=0,"",VLOOKUP(E289,Resources!A:K,6,FALSE))</f>
        <v/>
      </c>
      <c r="P289" t="str">
        <f>IF(VLOOKUP(E289,Resources!A:K,6,FALSE)=0,"",VLOOKUP(E289,Resources!A:K,7,FALSE))</f>
        <v/>
      </c>
      <c r="Q289" t="str">
        <f>IF(VLOOKUP(E289,Resources!A:K,6,FALSE)=0,"",VLOOKUP(E289,Resources!A:K,8,FALSE))</f>
        <v/>
      </c>
      <c r="R289" t="str">
        <f>IF(VLOOKUP(E289,Resources!A:J,10,FALSE)=0,"",VLOOKUP(E289,Resources!A:J,10,FALSE))</f>
        <v/>
      </c>
    </row>
    <row r="290" spans="1:18" x14ac:dyDescent="0.2">
      <c r="A290" s="5" t="s">
        <v>735</v>
      </c>
      <c r="B290" s="1">
        <v>43759</v>
      </c>
      <c r="C290" s="1" t="s">
        <v>1676</v>
      </c>
      <c r="D290">
        <v>9</v>
      </c>
      <c r="E290" t="s">
        <v>549</v>
      </c>
      <c r="F290" t="s">
        <v>549</v>
      </c>
      <c r="G290" t="s">
        <v>220</v>
      </c>
      <c r="H290" t="s">
        <v>8</v>
      </c>
      <c r="I290" t="s">
        <v>221</v>
      </c>
      <c r="J290" s="1">
        <v>43689</v>
      </c>
      <c r="K290" s="2">
        <v>350</v>
      </c>
      <c r="L290" s="8" t="s">
        <v>1</v>
      </c>
      <c r="N290" t="str">
        <f>IF(VLOOKUP(E290,Resources!A:E,5,FALSE)=0,"",VLOOKUP(E290,Resources!A:E,5,FALSE))</f>
        <v/>
      </c>
      <c r="O290" t="str">
        <f>IF(VLOOKUP(E290,Resources!A:K,6,FALSE)=0,"",VLOOKUP(E290,Resources!A:K,6,FALSE))</f>
        <v/>
      </c>
      <c r="P290" t="str">
        <f>IF(VLOOKUP(E290,Resources!A:K,6,FALSE)=0,"",VLOOKUP(E290,Resources!A:K,7,FALSE))</f>
        <v/>
      </c>
      <c r="Q290" t="str">
        <f>IF(VLOOKUP(E290,Resources!A:K,6,FALSE)=0,"",VLOOKUP(E290,Resources!A:K,8,FALSE))</f>
        <v/>
      </c>
      <c r="R290" t="str">
        <f>IF(VLOOKUP(E290,Resources!A:J,10,FALSE)=0,"",VLOOKUP(E290,Resources!A:J,10,FALSE))</f>
        <v>Smart Tap Solutions Inc.</v>
      </c>
    </row>
    <row r="291" spans="1:18" x14ac:dyDescent="0.2">
      <c r="A291" s="5" t="s">
        <v>735</v>
      </c>
      <c r="B291" s="1">
        <v>43759</v>
      </c>
      <c r="C291" s="1" t="s">
        <v>1676</v>
      </c>
      <c r="D291">
        <v>10</v>
      </c>
      <c r="E291" t="s">
        <v>802</v>
      </c>
      <c r="F291" t="s">
        <v>802</v>
      </c>
      <c r="G291" t="s">
        <v>738</v>
      </c>
      <c r="H291" t="s">
        <v>60</v>
      </c>
      <c r="I291" t="s">
        <v>1041</v>
      </c>
      <c r="J291" s="1">
        <v>43689</v>
      </c>
      <c r="K291" s="2">
        <v>250</v>
      </c>
      <c r="L291" s="8" t="s">
        <v>1</v>
      </c>
      <c r="N291" t="str">
        <f>IF(VLOOKUP(E291,Resources!A:E,5,FALSE)=0,"",VLOOKUP(E291,Resources!A:E,5,FALSE))</f>
        <v/>
      </c>
      <c r="O291" t="str">
        <f>IF(VLOOKUP(E291,Resources!A:K,6,FALSE)=0,"",VLOOKUP(E291,Resources!A:K,6,FALSE))</f>
        <v/>
      </c>
      <c r="P291" t="str">
        <f>IF(VLOOKUP(E291,Resources!A:K,6,FALSE)=0,"",VLOOKUP(E291,Resources!A:K,7,FALSE))</f>
        <v/>
      </c>
      <c r="Q291" t="str">
        <f>IF(VLOOKUP(E291,Resources!A:K,6,FALSE)=0,"",VLOOKUP(E291,Resources!A:K,8,FALSE))</f>
        <v/>
      </c>
      <c r="R291" t="str">
        <f>IF(VLOOKUP(E291,Resources!A:J,10,FALSE)=0,"",VLOOKUP(E291,Resources!A:J,10,FALSE))</f>
        <v/>
      </c>
    </row>
    <row r="292" spans="1:18" x14ac:dyDescent="0.2">
      <c r="A292" s="5" t="s">
        <v>735</v>
      </c>
      <c r="B292" s="1">
        <v>43759</v>
      </c>
      <c r="C292" s="1" t="s">
        <v>1676</v>
      </c>
      <c r="D292">
        <v>11</v>
      </c>
      <c r="E292" t="s">
        <v>803</v>
      </c>
      <c r="F292" t="s">
        <v>803</v>
      </c>
      <c r="G292" t="s">
        <v>739</v>
      </c>
      <c r="H292" t="s">
        <v>8</v>
      </c>
      <c r="I292" t="s">
        <v>1042</v>
      </c>
      <c r="J292" s="1">
        <v>43631</v>
      </c>
      <c r="K292" s="2">
        <v>250</v>
      </c>
      <c r="L292" s="8" t="s">
        <v>1</v>
      </c>
      <c r="N292" t="str">
        <f>IF(VLOOKUP(E292,Resources!A:E,5,FALSE)=0,"",VLOOKUP(E292,Resources!A:E,5,FALSE))</f>
        <v/>
      </c>
      <c r="O292" t="str">
        <f>IF(VLOOKUP(E292,Resources!A:K,6,FALSE)=0,"",VLOOKUP(E292,Resources!A:K,6,FALSE))</f>
        <v/>
      </c>
      <c r="P292" t="str">
        <f>IF(VLOOKUP(E292,Resources!A:K,6,FALSE)=0,"",VLOOKUP(E292,Resources!A:K,7,FALSE))</f>
        <v/>
      </c>
      <c r="Q292" t="str">
        <f>IF(VLOOKUP(E292,Resources!A:K,6,FALSE)=0,"",VLOOKUP(E292,Resources!A:K,8,FALSE))</f>
        <v/>
      </c>
      <c r="R292" t="str">
        <f>IF(VLOOKUP(E292,Resources!A:J,10,FALSE)=0,"",VLOOKUP(E292,Resources!A:J,10,FALSE))</f>
        <v/>
      </c>
    </row>
    <row r="293" spans="1:18" x14ac:dyDescent="0.2">
      <c r="A293" s="5" t="s">
        <v>735</v>
      </c>
      <c r="B293" s="1">
        <v>43759</v>
      </c>
      <c r="C293" s="1" t="s">
        <v>1676</v>
      </c>
      <c r="D293">
        <v>12</v>
      </c>
      <c r="E293" t="s">
        <v>804</v>
      </c>
      <c r="F293" t="s">
        <v>804</v>
      </c>
      <c r="G293" t="s">
        <v>740</v>
      </c>
      <c r="H293" t="s">
        <v>17</v>
      </c>
      <c r="I293" t="s">
        <v>1043</v>
      </c>
      <c r="J293" s="1">
        <v>43690</v>
      </c>
      <c r="K293" s="2">
        <v>250</v>
      </c>
      <c r="L293" s="8" t="s">
        <v>1</v>
      </c>
      <c r="N293" t="str">
        <f>IF(VLOOKUP(E293,Resources!A:E,5,FALSE)=0,"",VLOOKUP(E293,Resources!A:E,5,FALSE))</f>
        <v/>
      </c>
      <c r="O293" t="str">
        <f>IF(VLOOKUP(E293,Resources!A:K,6,FALSE)=0,"",VLOOKUP(E293,Resources!A:K,6,FALSE))</f>
        <v>Y</v>
      </c>
      <c r="P293" t="str">
        <f>IF(VLOOKUP(E293,Resources!A:K,6,FALSE)=0,"",VLOOKUP(E293,Resources!A:K,7,FALSE))</f>
        <v>President, Rocky Mountain Equipment</v>
      </c>
      <c r="Q293" t="str">
        <f>IF(VLOOKUP(E293,Resources!A:K,6,FALSE)=0,"",VLOOKUP(E293,Resources!A:K,8,FALSE))</f>
        <v>https://www.linkedin.com/in/derek-stimson-08964aa8/</v>
      </c>
      <c r="R293" t="str">
        <f>IF(VLOOKUP(E293,Resources!A:J,10,FALSE)=0,"",VLOOKUP(E293,Resources!A:J,10,FALSE))</f>
        <v>Rocky Mountain Equipment</v>
      </c>
    </row>
    <row r="294" spans="1:18" x14ac:dyDescent="0.2">
      <c r="A294" s="5" t="s">
        <v>735</v>
      </c>
      <c r="B294" s="1">
        <v>43759</v>
      </c>
      <c r="C294" s="1" t="s">
        <v>1676</v>
      </c>
      <c r="D294">
        <v>13</v>
      </c>
      <c r="E294" t="s">
        <v>805</v>
      </c>
      <c r="F294" t="s">
        <v>805</v>
      </c>
      <c r="G294" t="s">
        <v>16</v>
      </c>
      <c r="H294" t="s">
        <v>17</v>
      </c>
      <c r="I294" t="s">
        <v>1044</v>
      </c>
      <c r="J294" s="1">
        <v>43690</v>
      </c>
      <c r="K294" s="2">
        <v>250</v>
      </c>
      <c r="L294" s="8" t="s">
        <v>1</v>
      </c>
      <c r="N294" t="str">
        <f>IF(VLOOKUP(E294,Resources!A:E,5,FALSE)=0,"",VLOOKUP(E294,Resources!A:E,5,FALSE))</f>
        <v/>
      </c>
      <c r="O294" t="str">
        <f>IF(VLOOKUP(E294,Resources!A:K,6,FALSE)=0,"",VLOOKUP(E294,Resources!A:K,6,FALSE))</f>
        <v>Y</v>
      </c>
      <c r="P294" t="str">
        <f>IF(VLOOKUP(E294,Resources!A:K,6,FALSE)=0,"",VLOOKUP(E294,Resources!A:K,7,FALSE))</f>
        <v>Founder &amp; president, Integrated Wealth Management</v>
      </c>
      <c r="Q294" t="str">
        <f>IF(VLOOKUP(E294,Resources!A:K,6,FALSE)=0,"",VLOOKUP(E294,Resources!A:K,8,FALSE))</f>
        <v>https://www.linkedin.com/in/andrew-h-ruhland-cfp-04b83260/</v>
      </c>
      <c r="R294" t="str">
        <f>IF(VLOOKUP(E294,Resources!A:J,10,FALSE)=0,"",VLOOKUP(E294,Resources!A:J,10,FALSE))</f>
        <v>Integrated Wealth Management</v>
      </c>
    </row>
    <row r="295" spans="1:18" x14ac:dyDescent="0.2">
      <c r="A295" s="5" t="s">
        <v>735</v>
      </c>
      <c r="B295" s="1">
        <v>43759</v>
      </c>
      <c r="C295" s="1" t="s">
        <v>1676</v>
      </c>
      <c r="D295">
        <v>14</v>
      </c>
      <c r="E295" t="s">
        <v>806</v>
      </c>
      <c r="F295" t="s">
        <v>806</v>
      </c>
      <c r="G295" t="s">
        <v>16</v>
      </c>
      <c r="H295" t="s">
        <v>17</v>
      </c>
      <c r="I295" t="s">
        <v>1045</v>
      </c>
      <c r="J295" s="1">
        <v>43631</v>
      </c>
      <c r="K295" s="2">
        <v>250</v>
      </c>
      <c r="L295" s="8" t="s">
        <v>1</v>
      </c>
      <c r="N295" t="str">
        <f>IF(VLOOKUP(E295,Resources!A:E,5,FALSE)=0,"",VLOOKUP(E295,Resources!A:E,5,FALSE))</f>
        <v/>
      </c>
      <c r="O295" t="str">
        <f>IF(VLOOKUP(E295,Resources!A:K,6,FALSE)=0,"",VLOOKUP(E295,Resources!A:K,6,FALSE))</f>
        <v/>
      </c>
      <c r="P295" t="str">
        <f>IF(VLOOKUP(E295,Resources!A:K,6,FALSE)=0,"",VLOOKUP(E295,Resources!A:K,7,FALSE))</f>
        <v/>
      </c>
      <c r="Q295" t="str">
        <f>IF(VLOOKUP(E295,Resources!A:K,6,FALSE)=0,"",VLOOKUP(E295,Resources!A:K,8,FALSE))</f>
        <v/>
      </c>
      <c r="R295" t="str">
        <f>IF(VLOOKUP(E295,Resources!A:J,10,FALSE)=0,"",VLOOKUP(E295,Resources!A:J,10,FALSE))</f>
        <v/>
      </c>
    </row>
    <row r="296" spans="1:18" x14ac:dyDescent="0.2">
      <c r="A296" s="5" t="s">
        <v>735</v>
      </c>
      <c r="B296" s="1">
        <v>43759</v>
      </c>
      <c r="C296" s="1" t="s">
        <v>1676</v>
      </c>
      <c r="D296">
        <v>15</v>
      </c>
      <c r="E296" t="s">
        <v>807</v>
      </c>
      <c r="F296" t="s">
        <v>807</v>
      </c>
      <c r="G296" t="s">
        <v>235</v>
      </c>
      <c r="H296" t="s">
        <v>8</v>
      </c>
      <c r="I296" t="s">
        <v>1022</v>
      </c>
      <c r="J296" s="1">
        <v>43694</v>
      </c>
      <c r="K296" s="2">
        <v>250</v>
      </c>
      <c r="L296" s="8" t="s">
        <v>1</v>
      </c>
      <c r="N296" t="str">
        <f>IF(VLOOKUP(E296,Resources!A:E,5,FALSE)=0,"",VLOOKUP(E296,Resources!A:E,5,FALSE))</f>
        <v/>
      </c>
      <c r="O296" t="str">
        <f>IF(VLOOKUP(E296,Resources!A:K,6,FALSE)=0,"",VLOOKUP(E296,Resources!A:K,6,FALSE))</f>
        <v/>
      </c>
      <c r="P296" t="str">
        <f>IF(VLOOKUP(E296,Resources!A:K,6,FALSE)=0,"",VLOOKUP(E296,Resources!A:K,7,FALSE))</f>
        <v/>
      </c>
      <c r="Q296" t="str">
        <f>IF(VLOOKUP(E296,Resources!A:K,6,FALSE)=0,"",VLOOKUP(E296,Resources!A:K,8,FALSE))</f>
        <v/>
      </c>
      <c r="R296" t="str">
        <f>IF(VLOOKUP(E296,Resources!A:J,10,FALSE)=0,"",VLOOKUP(E296,Resources!A:J,10,FALSE))</f>
        <v/>
      </c>
    </row>
    <row r="297" spans="1:18" x14ac:dyDescent="0.2">
      <c r="A297" s="5" t="s">
        <v>735</v>
      </c>
      <c r="B297" s="1">
        <v>43759</v>
      </c>
      <c r="C297" s="1" t="s">
        <v>1676</v>
      </c>
      <c r="D297">
        <v>16</v>
      </c>
      <c r="E297" t="s">
        <v>808</v>
      </c>
      <c r="F297" t="s">
        <v>808</v>
      </c>
      <c r="G297" t="s">
        <v>741</v>
      </c>
      <c r="H297" t="s">
        <v>8</v>
      </c>
      <c r="I297" t="s">
        <v>1046</v>
      </c>
      <c r="J297" s="1">
        <v>43734</v>
      </c>
      <c r="K297" s="2">
        <v>250</v>
      </c>
      <c r="L297" s="8" t="s">
        <v>1</v>
      </c>
      <c r="N297" t="str">
        <f>IF(VLOOKUP(E297,Resources!A:E,5,FALSE)=0,"",VLOOKUP(E297,Resources!A:E,5,FALSE))</f>
        <v/>
      </c>
      <c r="O297" t="str">
        <f>IF(VLOOKUP(E297,Resources!A:K,6,FALSE)=0,"",VLOOKUP(E297,Resources!A:K,6,FALSE))</f>
        <v/>
      </c>
      <c r="P297" t="str">
        <f>IF(VLOOKUP(E297,Resources!A:K,6,FALSE)=0,"",VLOOKUP(E297,Resources!A:K,7,FALSE))</f>
        <v/>
      </c>
      <c r="Q297" t="str">
        <f>IF(VLOOKUP(E297,Resources!A:K,6,FALSE)=0,"",VLOOKUP(E297,Resources!A:K,8,FALSE))</f>
        <v/>
      </c>
      <c r="R297" t="str">
        <f>IF(VLOOKUP(E297,Resources!A:J,10,FALSE)=0,"",VLOOKUP(E297,Resources!A:J,10,FALSE))</f>
        <v/>
      </c>
    </row>
    <row r="298" spans="1:18" x14ac:dyDescent="0.2">
      <c r="A298" s="5" t="s">
        <v>735</v>
      </c>
      <c r="B298" s="1">
        <v>43759</v>
      </c>
      <c r="C298" s="1" t="s">
        <v>1676</v>
      </c>
      <c r="D298">
        <v>17</v>
      </c>
      <c r="E298" t="s">
        <v>42</v>
      </c>
      <c r="F298" t="s">
        <v>42</v>
      </c>
      <c r="G298" t="s">
        <v>7</v>
      </c>
      <c r="H298" t="s">
        <v>8</v>
      </c>
      <c r="I298" t="s">
        <v>23</v>
      </c>
      <c r="J298" s="1">
        <v>43706</v>
      </c>
      <c r="K298" s="2">
        <v>250</v>
      </c>
      <c r="L298" s="8" t="s">
        <v>1</v>
      </c>
      <c r="N298" t="str">
        <f>IF(VLOOKUP(E298,Resources!A:E,5,FALSE)=0,"",VLOOKUP(E298,Resources!A:E,5,FALSE))</f>
        <v/>
      </c>
      <c r="O298" t="str">
        <f>IF(VLOOKUP(E298,Resources!A:K,6,FALSE)=0,"",VLOOKUP(E298,Resources!A:K,6,FALSE))</f>
        <v>Y</v>
      </c>
      <c r="P298" t="str">
        <f>IF(VLOOKUP(E298,Resources!A:K,6,FALSE)=0,"",VLOOKUP(E298,Resources!A:K,7,FALSE))</f>
        <v>Partner, Penfund since 2003.</v>
      </c>
      <c r="Q298" t="str">
        <f>IF(VLOOKUP(E298,Resources!A:K,6,FALSE)=0,"",VLOOKUP(E298,Resources!A:K,8,FALSE))</f>
        <v>https://www.linkedin.com/in/richard-bradlow-05921924/</v>
      </c>
      <c r="R298" t="str">
        <f>IF(VLOOKUP(E298,Resources!A:J,10,FALSE)=0,"",VLOOKUP(E298,Resources!A:J,10,FALSE))</f>
        <v>Penfund</v>
      </c>
    </row>
    <row r="299" spans="1:18" x14ac:dyDescent="0.2">
      <c r="A299" s="5" t="s">
        <v>735</v>
      </c>
      <c r="B299" s="1">
        <v>43759</v>
      </c>
      <c r="C299" s="1" t="s">
        <v>1676</v>
      </c>
      <c r="D299">
        <v>18</v>
      </c>
      <c r="E299" t="s">
        <v>809</v>
      </c>
      <c r="F299" t="s">
        <v>809</v>
      </c>
      <c r="G299" t="s">
        <v>742</v>
      </c>
      <c r="H299" t="s">
        <v>17</v>
      </c>
      <c r="I299" t="s">
        <v>1047</v>
      </c>
      <c r="J299" s="1">
        <v>43738</v>
      </c>
      <c r="K299" s="2">
        <v>250</v>
      </c>
      <c r="L299" s="8" t="s">
        <v>1</v>
      </c>
      <c r="N299" t="str">
        <f>IF(VLOOKUP(E299,Resources!A:E,5,FALSE)=0,"",VLOOKUP(E299,Resources!A:E,5,FALSE))</f>
        <v/>
      </c>
      <c r="O299" t="str">
        <f>IF(VLOOKUP(E299,Resources!A:K,6,FALSE)=0,"",VLOOKUP(E299,Resources!A:K,6,FALSE))</f>
        <v/>
      </c>
      <c r="P299" t="str">
        <f>IF(VLOOKUP(E299,Resources!A:K,6,FALSE)=0,"",VLOOKUP(E299,Resources!A:K,7,FALSE))</f>
        <v/>
      </c>
      <c r="Q299" t="str">
        <f>IF(VLOOKUP(E299,Resources!A:K,6,FALSE)=0,"",VLOOKUP(E299,Resources!A:K,8,FALSE))</f>
        <v/>
      </c>
      <c r="R299" t="str">
        <f>IF(VLOOKUP(E299,Resources!A:J,10,FALSE)=0,"",VLOOKUP(E299,Resources!A:J,10,FALSE))</f>
        <v/>
      </c>
    </row>
    <row r="300" spans="1:18" x14ac:dyDescent="0.2">
      <c r="A300" s="5" t="s">
        <v>735</v>
      </c>
      <c r="B300" s="1">
        <v>43759</v>
      </c>
      <c r="C300" s="1" t="s">
        <v>1676</v>
      </c>
      <c r="D300">
        <v>19</v>
      </c>
      <c r="E300" t="s">
        <v>810</v>
      </c>
      <c r="F300" t="s">
        <v>810</v>
      </c>
      <c r="G300" t="s">
        <v>743</v>
      </c>
      <c r="H300" t="s">
        <v>8</v>
      </c>
      <c r="I300" t="s">
        <v>1048</v>
      </c>
      <c r="J300" s="1">
        <v>43708</v>
      </c>
      <c r="K300" s="2">
        <v>250</v>
      </c>
      <c r="L300" s="8" t="s">
        <v>1</v>
      </c>
      <c r="N300" t="str">
        <f>IF(VLOOKUP(E300,Resources!A:E,5,FALSE)=0,"",VLOOKUP(E300,Resources!A:E,5,FALSE))</f>
        <v/>
      </c>
      <c r="O300" t="str">
        <f>IF(VLOOKUP(E300,Resources!A:K,6,FALSE)=0,"",VLOOKUP(E300,Resources!A:K,6,FALSE))</f>
        <v/>
      </c>
      <c r="P300" t="str">
        <f>IF(VLOOKUP(E300,Resources!A:K,6,FALSE)=0,"",VLOOKUP(E300,Resources!A:K,7,FALSE))</f>
        <v/>
      </c>
      <c r="Q300" t="str">
        <f>IF(VLOOKUP(E300,Resources!A:K,6,FALSE)=0,"",VLOOKUP(E300,Resources!A:K,8,FALSE))</f>
        <v/>
      </c>
      <c r="R300" t="str">
        <f>IF(VLOOKUP(E300,Resources!A:J,10,FALSE)=0,"",VLOOKUP(E300,Resources!A:J,10,FALSE))</f>
        <v/>
      </c>
    </row>
    <row r="301" spans="1:18" x14ac:dyDescent="0.2">
      <c r="A301" s="5" t="s">
        <v>735</v>
      </c>
      <c r="B301" s="1">
        <v>43759</v>
      </c>
      <c r="C301" s="1" t="s">
        <v>1676</v>
      </c>
      <c r="D301">
        <v>20</v>
      </c>
      <c r="E301" t="s">
        <v>811</v>
      </c>
      <c r="F301" t="s">
        <v>811</v>
      </c>
      <c r="G301" t="s">
        <v>211</v>
      </c>
      <c r="H301" t="s">
        <v>17</v>
      </c>
      <c r="I301" t="s">
        <v>1049</v>
      </c>
      <c r="J301" s="1">
        <v>43708</v>
      </c>
      <c r="K301" s="2">
        <v>250</v>
      </c>
      <c r="L301" s="8" t="s">
        <v>1</v>
      </c>
      <c r="N301" t="str">
        <f>IF(VLOOKUP(E301,Resources!A:E,5,FALSE)=0,"",VLOOKUP(E301,Resources!A:E,5,FALSE))</f>
        <v/>
      </c>
      <c r="O301" t="str">
        <f>IF(VLOOKUP(E301,Resources!A:K,6,FALSE)=0,"",VLOOKUP(E301,Resources!A:K,6,FALSE))</f>
        <v>Y</v>
      </c>
      <c r="P301" t="str">
        <f>IF(VLOOKUP(E301,Resources!A:K,6,FALSE)=0,"",VLOOKUP(E301,Resources!A:K,7,FALSE))</f>
        <v>Oral Surgeon</v>
      </c>
      <c r="Q301" t="str">
        <f>IF(VLOOKUP(E301,Resources!A:K,6,FALSE)=0,"",VLOOKUP(E301,Resources!A:K,8,FALSE))</f>
        <v>https://www.ratemds.com/doctor-ratings/103176/Dr-Randall-Kreutz-Edmonton-AB.html/</v>
      </c>
      <c r="R301" t="str">
        <f>IF(VLOOKUP(E301,Resources!A:J,10,FALSE)=0,"",VLOOKUP(E301,Resources!A:J,10,FALSE))</f>
        <v/>
      </c>
    </row>
    <row r="302" spans="1:18" x14ac:dyDescent="0.2">
      <c r="A302" s="5" t="s">
        <v>735</v>
      </c>
      <c r="B302" s="1">
        <v>43759</v>
      </c>
      <c r="C302" s="1" t="s">
        <v>1676</v>
      </c>
      <c r="D302">
        <v>21</v>
      </c>
      <c r="E302" t="s">
        <v>812</v>
      </c>
      <c r="F302" t="s">
        <v>812</v>
      </c>
      <c r="G302" t="s">
        <v>178</v>
      </c>
      <c r="H302" t="s">
        <v>8</v>
      </c>
      <c r="I302" t="s">
        <v>1050</v>
      </c>
      <c r="J302" s="1">
        <v>43724</v>
      </c>
      <c r="K302" s="2">
        <v>250</v>
      </c>
      <c r="L302" s="8" t="s">
        <v>1</v>
      </c>
      <c r="N302" t="str">
        <f>IF(VLOOKUP(E302,Resources!A:E,5,FALSE)=0,"",VLOOKUP(E302,Resources!A:E,5,FALSE))</f>
        <v/>
      </c>
      <c r="O302" t="str">
        <f>IF(VLOOKUP(E302,Resources!A:K,6,FALSE)=0,"",VLOOKUP(E302,Resources!A:K,6,FALSE))</f>
        <v>Y</v>
      </c>
      <c r="P302" t="str">
        <f>IF(VLOOKUP(E302,Resources!A:K,6,FALSE)=0,"",VLOOKUP(E302,Resources!A:K,7,FALSE))</f>
        <v>Key principal, Blue Metal Mechanical Inc</v>
      </c>
      <c r="Q302" t="str">
        <f>IF(VLOOKUP(E302,Resources!A:K,6,FALSE)=0,"",VLOOKUP(E302,Resources!A:K,8,FALSE))</f>
        <v>https://www.dnb.com/business-directory/company-profiles.blue_metal_mechanical_inc.c85c14106c64c3c848b9597ee8bfdd6f.html</v>
      </c>
      <c r="R302" t="str">
        <f>IF(VLOOKUP(E302,Resources!A:J,10,FALSE)=0,"",VLOOKUP(E302,Resources!A:J,10,FALSE))</f>
        <v>Blue Metal Mechanical Inc</v>
      </c>
    </row>
    <row r="303" spans="1:18" x14ac:dyDescent="0.2">
      <c r="A303" s="5" t="s">
        <v>735</v>
      </c>
      <c r="B303" s="1">
        <v>43759</v>
      </c>
      <c r="C303" s="1" t="s">
        <v>1676</v>
      </c>
      <c r="D303">
        <v>22</v>
      </c>
      <c r="E303" t="s">
        <v>813</v>
      </c>
      <c r="F303" t="s">
        <v>813</v>
      </c>
      <c r="G303" t="s">
        <v>178</v>
      </c>
      <c r="H303" t="s">
        <v>8</v>
      </c>
      <c r="I303" t="s">
        <v>1051</v>
      </c>
      <c r="J303" s="1">
        <v>43738</v>
      </c>
      <c r="K303" s="2">
        <v>250</v>
      </c>
      <c r="L303" s="8" t="s">
        <v>1</v>
      </c>
      <c r="N303" t="str">
        <f>IF(VLOOKUP(E303,Resources!A:E,5,FALSE)=0,"",VLOOKUP(E303,Resources!A:E,5,FALSE))</f>
        <v/>
      </c>
      <c r="O303" t="str">
        <f>IF(VLOOKUP(E303,Resources!A:K,6,FALSE)=0,"",VLOOKUP(E303,Resources!A:K,6,FALSE))</f>
        <v/>
      </c>
      <c r="P303" t="str">
        <f>IF(VLOOKUP(E303,Resources!A:K,6,FALSE)=0,"",VLOOKUP(E303,Resources!A:K,7,FALSE))</f>
        <v/>
      </c>
      <c r="Q303" t="str">
        <f>IF(VLOOKUP(E303,Resources!A:K,6,FALSE)=0,"",VLOOKUP(E303,Resources!A:K,8,FALSE))</f>
        <v/>
      </c>
      <c r="R303" t="str">
        <f>IF(VLOOKUP(E303,Resources!A:J,10,FALSE)=0,"",VLOOKUP(E303,Resources!A:J,10,FALSE))</f>
        <v/>
      </c>
    </row>
    <row r="304" spans="1:18" x14ac:dyDescent="0.2">
      <c r="A304" s="5" t="s">
        <v>735</v>
      </c>
      <c r="B304" s="1">
        <v>43759</v>
      </c>
      <c r="C304" s="1" t="s">
        <v>1676</v>
      </c>
      <c r="D304">
        <v>23</v>
      </c>
      <c r="E304" t="s">
        <v>814</v>
      </c>
      <c r="F304" t="s">
        <v>814</v>
      </c>
      <c r="G304" t="s">
        <v>7</v>
      </c>
      <c r="H304" t="s">
        <v>8</v>
      </c>
      <c r="I304" t="s">
        <v>1052</v>
      </c>
      <c r="J304" s="1">
        <v>43730</v>
      </c>
      <c r="K304" s="2">
        <v>250</v>
      </c>
      <c r="L304" s="8" t="s">
        <v>1</v>
      </c>
      <c r="N304" t="str">
        <f>IF(VLOOKUP(E304,Resources!A:E,5,FALSE)=0,"",VLOOKUP(E304,Resources!A:E,5,FALSE))</f>
        <v/>
      </c>
      <c r="O304" t="str">
        <f>IF(VLOOKUP(E304,Resources!A:K,6,FALSE)=0,"",VLOOKUP(E304,Resources!A:K,6,FALSE))</f>
        <v>Y</v>
      </c>
      <c r="P304" t="str">
        <f>IF(VLOOKUP(E304,Resources!A:K,6,FALSE)=0,"",VLOOKUP(E304,Resources!A:K,7,FALSE))</f>
        <v>Senior Financial Advisor, Manulife Securities Incorporated</v>
      </c>
      <c r="Q304" t="str">
        <f>IF(VLOOKUP(E304,Resources!A:K,6,FALSE)=0,"",VLOOKUP(E304,Resources!A:K,8,FALSE))</f>
        <v>https://kurtismycfo.com/</v>
      </c>
      <c r="R304" t="str">
        <f>IF(VLOOKUP(E304,Resources!A:J,10,FALSE)=0,"",VLOOKUP(E304,Resources!A:J,10,FALSE))</f>
        <v>Manulife Securities Incorporated</v>
      </c>
    </row>
    <row r="305" spans="1:18" x14ac:dyDescent="0.2">
      <c r="A305" s="5" t="s">
        <v>735</v>
      </c>
      <c r="B305" s="1">
        <v>43759</v>
      </c>
      <c r="C305" s="1" t="s">
        <v>1676</v>
      </c>
      <c r="D305">
        <v>24</v>
      </c>
      <c r="E305" t="s">
        <v>815</v>
      </c>
      <c r="F305" t="s">
        <v>815</v>
      </c>
      <c r="G305" t="s">
        <v>16</v>
      </c>
      <c r="H305" t="s">
        <v>17</v>
      </c>
      <c r="I305" t="s">
        <v>1053</v>
      </c>
      <c r="J305" s="1">
        <v>43733</v>
      </c>
      <c r="K305" s="2">
        <v>250</v>
      </c>
      <c r="L305" s="8" t="s">
        <v>1</v>
      </c>
      <c r="N305" t="str">
        <f>IF(VLOOKUP(E305,Resources!A:E,5,FALSE)=0,"",VLOOKUP(E305,Resources!A:E,5,FALSE))</f>
        <v>Y</v>
      </c>
      <c r="O305" t="str">
        <f>IF(VLOOKUP(E305,Resources!A:K,6,FALSE)=0,"",VLOOKUP(E305,Resources!A:K,6,FALSE))</f>
        <v>Y</v>
      </c>
      <c r="P305" t="str">
        <f>IF(VLOOKUP(E305,Resources!A:K,6,FALSE)=0,"",VLOOKUP(E305,Resources!A:K,7,FALSE))</f>
        <v>Director of Research at The Explorers and Producers Association of Canada (EPAC)</v>
      </c>
      <c r="Q305" t="str">
        <f>IF(VLOOKUP(E305,Resources!A:K,6,FALSE)=0,"",VLOOKUP(E305,Resources!A:K,8,FALSE))</f>
        <v>https://www.linkedin.com/in/gordon-tait-b0547a108/</v>
      </c>
      <c r="R305" t="str">
        <f>IF(VLOOKUP(E305,Resources!A:J,10,FALSE)=0,"",VLOOKUP(E305,Resources!A:J,10,FALSE))</f>
        <v>The Explorers and Producers Association of Canada (EPAC)</v>
      </c>
    </row>
    <row r="306" spans="1:18" x14ac:dyDescent="0.2">
      <c r="A306" s="5" t="s">
        <v>735</v>
      </c>
      <c r="B306" s="1">
        <v>43759</v>
      </c>
      <c r="C306" s="1" t="s">
        <v>1676</v>
      </c>
      <c r="D306">
        <v>25</v>
      </c>
      <c r="E306" t="s">
        <v>816</v>
      </c>
      <c r="F306" t="s">
        <v>816</v>
      </c>
      <c r="G306" t="s">
        <v>16</v>
      </c>
      <c r="H306" t="s">
        <v>17</v>
      </c>
      <c r="I306" t="s">
        <v>1054</v>
      </c>
      <c r="J306" s="1">
        <v>43730</v>
      </c>
      <c r="K306" s="2">
        <v>250</v>
      </c>
      <c r="L306" s="8" t="s">
        <v>1</v>
      </c>
      <c r="M306" s="8" t="s">
        <v>1202</v>
      </c>
      <c r="N306" t="str">
        <f>IF(VLOOKUP(E306,Resources!A:E,5,FALSE)=0,"",VLOOKUP(E306,Resources!A:E,5,FALSE))</f>
        <v/>
      </c>
      <c r="O306" t="str">
        <f>IF(VLOOKUP(E306,Resources!A:K,6,FALSE)=0,"",VLOOKUP(E306,Resources!A:K,6,FALSE))</f>
        <v/>
      </c>
      <c r="P306" t="str">
        <f>IF(VLOOKUP(E306,Resources!A:K,6,FALSE)=0,"",VLOOKUP(E306,Resources!A:K,7,FALSE))</f>
        <v/>
      </c>
      <c r="Q306" t="str">
        <f>IF(VLOOKUP(E306,Resources!A:K,6,FALSE)=0,"",VLOOKUP(E306,Resources!A:K,8,FALSE))</f>
        <v/>
      </c>
      <c r="R306" t="str">
        <f>IF(VLOOKUP(E306,Resources!A:J,10,FALSE)=0,"",VLOOKUP(E306,Resources!A:J,10,FALSE))</f>
        <v/>
      </c>
    </row>
    <row r="307" spans="1:18" x14ac:dyDescent="0.2">
      <c r="A307" s="5" t="s">
        <v>735</v>
      </c>
      <c r="B307" s="1">
        <v>43759</v>
      </c>
      <c r="C307" s="1" t="s">
        <v>1676</v>
      </c>
      <c r="D307">
        <v>26</v>
      </c>
      <c r="E307" t="s">
        <v>817</v>
      </c>
      <c r="F307" t="s">
        <v>817</v>
      </c>
      <c r="G307" t="s">
        <v>185</v>
      </c>
      <c r="H307" t="s">
        <v>17</v>
      </c>
      <c r="I307" t="s">
        <v>1055</v>
      </c>
      <c r="J307" s="1">
        <v>43735</v>
      </c>
      <c r="K307" s="2">
        <v>250</v>
      </c>
      <c r="L307" s="8" t="s">
        <v>1</v>
      </c>
      <c r="N307" t="str">
        <f>IF(VLOOKUP(E307,Resources!A:E,5,FALSE)=0,"",VLOOKUP(E307,Resources!A:E,5,FALSE))</f>
        <v/>
      </c>
      <c r="O307" t="str">
        <f>IF(VLOOKUP(E307,Resources!A:K,6,FALSE)=0,"",VLOOKUP(E307,Resources!A:K,6,FALSE))</f>
        <v>Y</v>
      </c>
      <c r="P307" t="str">
        <f>IF(VLOOKUP(E307,Resources!A:K,6,FALSE)=0,"",VLOOKUP(E307,Resources!A:K,7,FALSE))</f>
        <v>Associate, NAI Commercial Real Estate Edmonton</v>
      </c>
      <c r="Q307" t="str">
        <f>IF(VLOOKUP(E307,Resources!A:K,6,FALSE)=0,"",VLOOKUP(E307,Resources!A:K,8,FALSE))</f>
        <v>https://www.linkedin.com/in/kevin-mockford-41854161/</v>
      </c>
      <c r="R307" t="str">
        <f>IF(VLOOKUP(E307,Resources!A:J,10,FALSE)=0,"",VLOOKUP(E307,Resources!A:J,10,FALSE))</f>
        <v>NAI Commercial Real Estate Edmonton</v>
      </c>
    </row>
    <row r="308" spans="1:18" x14ac:dyDescent="0.2">
      <c r="A308" s="5" t="s">
        <v>735</v>
      </c>
      <c r="B308" s="1">
        <v>43759</v>
      </c>
      <c r="C308" s="1" t="s">
        <v>1676</v>
      </c>
      <c r="D308">
        <v>27</v>
      </c>
      <c r="E308" t="s">
        <v>545</v>
      </c>
      <c r="F308" t="s">
        <v>545</v>
      </c>
      <c r="G308" t="s">
        <v>16</v>
      </c>
      <c r="H308" t="s">
        <v>17</v>
      </c>
      <c r="I308" t="s">
        <v>215</v>
      </c>
      <c r="J308" s="1">
        <v>43736</v>
      </c>
      <c r="K308" s="2">
        <v>250</v>
      </c>
      <c r="L308" s="8" t="s">
        <v>1</v>
      </c>
      <c r="N308" t="str">
        <f>IF(VLOOKUP(E308,Resources!A:E,5,FALSE)=0,"",VLOOKUP(E308,Resources!A:E,5,FALSE))</f>
        <v/>
      </c>
      <c r="O308" t="str">
        <f>IF(VLOOKUP(E308,Resources!A:K,6,FALSE)=0,"",VLOOKUP(E308,Resources!A:K,6,FALSE))</f>
        <v/>
      </c>
      <c r="P308" t="str">
        <f>IF(VLOOKUP(E308,Resources!A:K,6,FALSE)=0,"",VLOOKUP(E308,Resources!A:K,7,FALSE))</f>
        <v/>
      </c>
      <c r="Q308" t="str">
        <f>IF(VLOOKUP(E308,Resources!A:K,6,FALSE)=0,"",VLOOKUP(E308,Resources!A:K,8,FALSE))</f>
        <v/>
      </c>
      <c r="R308" t="str">
        <f>IF(VLOOKUP(E308,Resources!A:J,10,FALSE)=0,"",VLOOKUP(E308,Resources!A:J,10,FALSE))</f>
        <v>sherjen</v>
      </c>
    </row>
    <row r="309" spans="1:18" x14ac:dyDescent="0.2">
      <c r="A309" s="5" t="s">
        <v>735</v>
      </c>
      <c r="B309" s="1">
        <v>43759</v>
      </c>
      <c r="C309" s="1" t="s">
        <v>1676</v>
      </c>
      <c r="D309">
        <v>28</v>
      </c>
      <c r="E309" t="s">
        <v>81</v>
      </c>
      <c r="F309" t="s">
        <v>81</v>
      </c>
      <c r="G309" t="s">
        <v>7</v>
      </c>
      <c r="H309" t="s">
        <v>8</v>
      </c>
      <c r="I309" t="s">
        <v>58</v>
      </c>
      <c r="J309" s="1">
        <v>43740</v>
      </c>
      <c r="K309" s="2">
        <v>250</v>
      </c>
      <c r="L309" s="8" t="s">
        <v>1</v>
      </c>
      <c r="N309" t="str">
        <f>IF(VLOOKUP(E309,Resources!A:E,5,FALSE)=0,"",VLOOKUP(E309,Resources!A:E,5,FALSE))</f>
        <v/>
      </c>
      <c r="O309" t="str">
        <f>IF(VLOOKUP(E309,Resources!A:K,6,FALSE)=0,"",VLOOKUP(E309,Resources!A:K,6,FALSE))</f>
        <v>Y</v>
      </c>
      <c r="P309" t="str">
        <f>IF(VLOOKUP(E309,Resources!A:K,6,FALSE)=0,"",VLOOKUP(E309,Resources!A:K,7,FALSE))</f>
        <v>Chief Operating Officer, CanDeal and co-Founder of the Leadership Wellness Group</v>
      </c>
      <c r="Q309" t="str">
        <f>IF(VLOOKUP(E309,Resources!A:K,6,FALSE)=0,"",VLOOKUP(E309,Resources!A:K,8,FALSE))</f>
        <v>https://www.linkedin.com/in/aubrey-baillie-691845/</v>
      </c>
      <c r="R309" t="str">
        <f>IF(VLOOKUP(E309,Resources!A:J,10,FALSE)=0,"",VLOOKUP(E309,Resources!A:J,10,FALSE))</f>
        <v>CanDeal, The Leadership Wellness Group</v>
      </c>
    </row>
    <row r="310" spans="1:18" x14ac:dyDescent="0.2">
      <c r="A310" s="5" t="s">
        <v>735</v>
      </c>
      <c r="B310" s="1">
        <v>43759</v>
      </c>
      <c r="C310" s="1" t="s">
        <v>1676</v>
      </c>
      <c r="D310">
        <v>29</v>
      </c>
      <c r="E310" t="s">
        <v>818</v>
      </c>
      <c r="F310" t="s">
        <v>818</v>
      </c>
      <c r="G310" t="s">
        <v>744</v>
      </c>
      <c r="H310" t="s">
        <v>70</v>
      </c>
      <c r="I310" t="s">
        <v>1056</v>
      </c>
      <c r="J310" s="1">
        <v>43740</v>
      </c>
      <c r="K310" s="2">
        <v>250</v>
      </c>
      <c r="L310" s="8" t="s">
        <v>1</v>
      </c>
      <c r="N310" t="str">
        <f>IF(VLOOKUP(E310,Resources!A:E,5,FALSE)=0,"",VLOOKUP(E310,Resources!A:E,5,FALSE))</f>
        <v/>
      </c>
      <c r="O310" t="str">
        <f>IF(VLOOKUP(E310,Resources!A:K,6,FALSE)=0,"",VLOOKUP(E310,Resources!A:K,6,FALSE))</f>
        <v/>
      </c>
      <c r="P310" t="str">
        <f>IF(VLOOKUP(E310,Resources!A:K,6,FALSE)=0,"",VLOOKUP(E310,Resources!A:K,7,FALSE))</f>
        <v/>
      </c>
      <c r="Q310" t="str">
        <f>IF(VLOOKUP(E310,Resources!A:K,6,FALSE)=0,"",VLOOKUP(E310,Resources!A:K,8,FALSE))</f>
        <v/>
      </c>
      <c r="R310" t="str">
        <f>IF(VLOOKUP(E310,Resources!A:J,10,FALSE)=0,"",VLOOKUP(E310,Resources!A:J,10,FALSE))</f>
        <v>Oracle Security Group</v>
      </c>
    </row>
    <row r="311" spans="1:18" x14ac:dyDescent="0.2">
      <c r="A311" s="5" t="s">
        <v>735</v>
      </c>
      <c r="B311" s="1">
        <v>43759</v>
      </c>
      <c r="C311" s="1" t="s">
        <v>1676</v>
      </c>
      <c r="D311">
        <v>30</v>
      </c>
      <c r="E311" t="s">
        <v>819</v>
      </c>
      <c r="F311" t="s">
        <v>819</v>
      </c>
      <c r="G311" t="s">
        <v>16</v>
      </c>
      <c r="H311" t="s">
        <v>17</v>
      </c>
      <c r="I311" t="s">
        <v>1057</v>
      </c>
      <c r="J311" s="1">
        <v>43741</v>
      </c>
      <c r="K311" s="2">
        <v>250</v>
      </c>
      <c r="L311" s="8" t="s">
        <v>1</v>
      </c>
      <c r="N311" t="str">
        <f>IF(VLOOKUP(E311,Resources!A:E,5,FALSE)=0,"",VLOOKUP(E311,Resources!A:E,5,FALSE))</f>
        <v/>
      </c>
      <c r="O311" t="str">
        <f>IF(VLOOKUP(E311,Resources!A:K,6,FALSE)=0,"",VLOOKUP(E311,Resources!A:K,6,FALSE))</f>
        <v/>
      </c>
      <c r="P311" t="str">
        <f>IF(VLOOKUP(E311,Resources!A:K,6,FALSE)=0,"",VLOOKUP(E311,Resources!A:K,7,FALSE))</f>
        <v/>
      </c>
      <c r="Q311" t="str">
        <f>IF(VLOOKUP(E311,Resources!A:K,6,FALSE)=0,"",VLOOKUP(E311,Resources!A:K,8,FALSE))</f>
        <v/>
      </c>
      <c r="R311" t="str">
        <f>IF(VLOOKUP(E311,Resources!A:J,10,FALSE)=0,"",VLOOKUP(E311,Resources!A:J,10,FALSE))</f>
        <v/>
      </c>
    </row>
    <row r="312" spans="1:18" x14ac:dyDescent="0.2">
      <c r="A312" s="5" t="s">
        <v>735</v>
      </c>
      <c r="B312" s="1">
        <v>43759</v>
      </c>
      <c r="C312" s="1" t="s">
        <v>1676</v>
      </c>
      <c r="D312">
        <v>31</v>
      </c>
      <c r="E312" t="s">
        <v>820</v>
      </c>
      <c r="F312" t="s">
        <v>820</v>
      </c>
      <c r="G312" t="s">
        <v>16</v>
      </c>
      <c r="H312" t="s">
        <v>17</v>
      </c>
      <c r="I312" t="s">
        <v>1058</v>
      </c>
      <c r="J312" s="1">
        <v>43741</v>
      </c>
      <c r="K312" s="2">
        <v>250</v>
      </c>
      <c r="L312" s="8" t="s">
        <v>1</v>
      </c>
      <c r="N312" t="str">
        <f>IF(VLOOKUP(E312,Resources!A:E,5,FALSE)=0,"",VLOOKUP(E312,Resources!A:E,5,FALSE))</f>
        <v/>
      </c>
      <c r="O312" t="str">
        <f>IF(VLOOKUP(E312,Resources!A:K,6,FALSE)=0,"",VLOOKUP(E312,Resources!A:K,6,FALSE))</f>
        <v/>
      </c>
      <c r="P312" t="str">
        <f>IF(VLOOKUP(E312,Resources!A:K,6,FALSE)=0,"",VLOOKUP(E312,Resources!A:K,7,FALSE))</f>
        <v/>
      </c>
      <c r="Q312" t="str">
        <f>IF(VLOOKUP(E312,Resources!A:K,6,FALSE)=0,"",VLOOKUP(E312,Resources!A:K,8,FALSE))</f>
        <v/>
      </c>
      <c r="R312" t="str">
        <f>IF(VLOOKUP(E312,Resources!A:J,10,FALSE)=0,"",VLOOKUP(E312,Resources!A:J,10,FALSE))</f>
        <v/>
      </c>
    </row>
    <row r="313" spans="1:18" x14ac:dyDescent="0.2">
      <c r="A313" s="5" t="s">
        <v>735</v>
      </c>
      <c r="B313" s="1">
        <v>43759</v>
      </c>
      <c r="C313" s="1" t="s">
        <v>1676</v>
      </c>
      <c r="D313">
        <v>32</v>
      </c>
      <c r="E313" t="s">
        <v>821</v>
      </c>
      <c r="F313" t="s">
        <v>821</v>
      </c>
      <c r="G313" t="s">
        <v>745</v>
      </c>
      <c r="H313" t="s">
        <v>17</v>
      </c>
      <c r="I313" t="s">
        <v>1059</v>
      </c>
      <c r="J313" s="1">
        <v>43741</v>
      </c>
      <c r="K313" s="2">
        <v>250</v>
      </c>
      <c r="L313" s="8" t="s">
        <v>1</v>
      </c>
      <c r="N313" t="str">
        <f>IF(VLOOKUP(E313,Resources!A:E,5,FALSE)=0,"",VLOOKUP(E313,Resources!A:E,5,FALSE))</f>
        <v/>
      </c>
      <c r="O313" t="str">
        <f>IF(VLOOKUP(E313,Resources!A:K,6,FALSE)=0,"",VLOOKUP(E313,Resources!A:K,6,FALSE))</f>
        <v/>
      </c>
      <c r="P313" t="str">
        <f>IF(VLOOKUP(E313,Resources!A:K,6,FALSE)=0,"",VLOOKUP(E313,Resources!A:K,7,FALSE))</f>
        <v/>
      </c>
      <c r="Q313" t="str">
        <f>IF(VLOOKUP(E313,Resources!A:K,6,FALSE)=0,"",VLOOKUP(E313,Resources!A:K,8,FALSE))</f>
        <v/>
      </c>
      <c r="R313" t="str">
        <f>IF(VLOOKUP(E313,Resources!A:J,10,FALSE)=0,"",VLOOKUP(E313,Resources!A:J,10,FALSE))</f>
        <v/>
      </c>
    </row>
    <row r="314" spans="1:18" x14ac:dyDescent="0.2">
      <c r="A314" s="5" t="s">
        <v>735</v>
      </c>
      <c r="B314" s="1">
        <v>43759</v>
      </c>
      <c r="C314" s="1" t="s">
        <v>1676</v>
      </c>
      <c r="D314">
        <v>33</v>
      </c>
      <c r="E314" t="s">
        <v>822</v>
      </c>
      <c r="F314" t="s">
        <v>822</v>
      </c>
      <c r="G314" t="s">
        <v>7</v>
      </c>
      <c r="H314" t="s">
        <v>8</v>
      </c>
      <c r="I314" t="s">
        <v>1060</v>
      </c>
      <c r="J314" s="1">
        <v>43741</v>
      </c>
      <c r="K314" s="2">
        <v>250</v>
      </c>
      <c r="L314" s="8" t="s">
        <v>1</v>
      </c>
      <c r="N314" t="str">
        <f>IF(VLOOKUP(E314,Resources!A:E,5,FALSE)=0,"",VLOOKUP(E314,Resources!A:E,5,FALSE))</f>
        <v>Y</v>
      </c>
      <c r="O314" t="str">
        <f>IF(VLOOKUP(E314,Resources!A:K,6,FALSE)=0,"",VLOOKUP(E314,Resources!A:K,6,FALSE))</f>
        <v>Y</v>
      </c>
      <c r="P314" t="str">
        <f>IF(VLOOKUP(E314,Resources!A:K,6,FALSE)=0,"",VLOOKUP(E314,Resources!A:K,7,FALSE))</f>
        <v>Founding Principal, Upstream Strategy Group</v>
      </c>
      <c r="Q314" t="str">
        <f>IF(VLOOKUP(E314,Resources!A:K,6,FALSE)=0,"",VLOOKUP(E314,Resources!A:K,8,FALSE))</f>
        <v>https://www.linkedin.com/in/michael-diamond-80379017/</v>
      </c>
      <c r="R314" t="str">
        <f>IF(VLOOKUP(E314,Resources!A:J,10,FALSE)=0,"",VLOOKUP(E314,Resources!A:J,10,FALSE))</f>
        <v>Upstream Strategy Group</v>
      </c>
    </row>
    <row r="315" spans="1:18" x14ac:dyDescent="0.2">
      <c r="A315" s="5" t="s">
        <v>735</v>
      </c>
      <c r="B315" s="1">
        <v>43759</v>
      </c>
      <c r="C315" s="1" t="s">
        <v>1676</v>
      </c>
      <c r="D315">
        <v>34</v>
      </c>
      <c r="E315" t="s">
        <v>823</v>
      </c>
      <c r="F315" t="s">
        <v>823</v>
      </c>
      <c r="G315" t="s">
        <v>132</v>
      </c>
      <c r="H315" t="s">
        <v>27</v>
      </c>
      <c r="I315" t="s">
        <v>1061</v>
      </c>
      <c r="J315" s="1">
        <v>43741</v>
      </c>
      <c r="K315" s="2">
        <v>250</v>
      </c>
      <c r="L315" s="8" t="s">
        <v>1</v>
      </c>
      <c r="N315" t="str">
        <f>IF(VLOOKUP(E315,Resources!A:E,5,FALSE)=0,"",VLOOKUP(E315,Resources!A:E,5,FALSE))</f>
        <v/>
      </c>
      <c r="O315" t="str">
        <f>IF(VLOOKUP(E315,Resources!A:K,6,FALSE)=0,"",VLOOKUP(E315,Resources!A:K,6,FALSE))</f>
        <v/>
      </c>
      <c r="P315" t="str">
        <f>IF(VLOOKUP(E315,Resources!A:K,6,FALSE)=0,"",VLOOKUP(E315,Resources!A:K,7,FALSE))</f>
        <v/>
      </c>
      <c r="Q315" t="str">
        <f>IF(VLOOKUP(E315,Resources!A:K,6,FALSE)=0,"",VLOOKUP(E315,Resources!A:K,8,FALSE))</f>
        <v/>
      </c>
      <c r="R315" t="str">
        <f>IF(VLOOKUP(E315,Resources!A:J,10,FALSE)=0,"",VLOOKUP(E315,Resources!A:J,10,FALSE))</f>
        <v/>
      </c>
    </row>
    <row r="316" spans="1:18" x14ac:dyDescent="0.2">
      <c r="A316" s="5" t="s">
        <v>735</v>
      </c>
      <c r="B316" s="1">
        <v>43759</v>
      </c>
      <c r="C316" s="1" t="s">
        <v>1676</v>
      </c>
      <c r="D316">
        <v>35</v>
      </c>
      <c r="E316" t="s">
        <v>824</v>
      </c>
      <c r="F316" t="s">
        <v>824</v>
      </c>
      <c r="G316" t="s">
        <v>388</v>
      </c>
      <c r="H316" t="s">
        <v>27</v>
      </c>
      <c r="I316" t="s">
        <v>1062</v>
      </c>
      <c r="J316" s="1">
        <v>43741</v>
      </c>
      <c r="K316" s="2">
        <v>250</v>
      </c>
      <c r="L316" s="8" t="s">
        <v>1</v>
      </c>
      <c r="N316" t="str">
        <f>IF(VLOOKUP(E316,Resources!A:E,5,FALSE)=0,"",VLOOKUP(E316,Resources!A:E,5,FALSE))</f>
        <v/>
      </c>
      <c r="O316" t="str">
        <f>IF(VLOOKUP(E316,Resources!A:K,6,FALSE)=0,"",VLOOKUP(E316,Resources!A:K,6,FALSE))</f>
        <v/>
      </c>
      <c r="P316" t="str">
        <f>IF(VLOOKUP(E316,Resources!A:K,6,FALSE)=0,"",VLOOKUP(E316,Resources!A:K,7,FALSE))</f>
        <v/>
      </c>
      <c r="Q316" t="str">
        <f>IF(VLOOKUP(E316,Resources!A:K,6,FALSE)=0,"",VLOOKUP(E316,Resources!A:K,8,FALSE))</f>
        <v/>
      </c>
      <c r="R316" t="str">
        <f>IF(VLOOKUP(E316,Resources!A:J,10,FALSE)=0,"",VLOOKUP(E316,Resources!A:J,10,FALSE))</f>
        <v/>
      </c>
    </row>
    <row r="317" spans="1:18" x14ac:dyDescent="0.2">
      <c r="A317" s="5" t="s">
        <v>735</v>
      </c>
      <c r="B317" s="1">
        <v>43759</v>
      </c>
      <c r="C317" s="1" t="s">
        <v>1676</v>
      </c>
      <c r="D317">
        <v>36</v>
      </c>
      <c r="E317" t="s">
        <v>825</v>
      </c>
      <c r="F317" t="s">
        <v>825</v>
      </c>
      <c r="G317" t="s">
        <v>302</v>
      </c>
      <c r="H317" t="s">
        <v>60</v>
      </c>
      <c r="I317" t="s">
        <v>1063</v>
      </c>
      <c r="J317" s="1">
        <v>43742</v>
      </c>
      <c r="K317" s="2">
        <v>250</v>
      </c>
      <c r="L317" s="8" t="s">
        <v>1</v>
      </c>
      <c r="N317" t="str">
        <f>IF(VLOOKUP(E317,Resources!A:E,5,FALSE)=0,"",VLOOKUP(E317,Resources!A:E,5,FALSE))</f>
        <v/>
      </c>
      <c r="O317" t="str">
        <f>IF(VLOOKUP(E317,Resources!A:K,6,FALSE)=0,"",VLOOKUP(E317,Resources!A:K,6,FALSE))</f>
        <v>Y</v>
      </c>
      <c r="P317" t="str">
        <f>IF(VLOOKUP(E317,Resources!A:K,6,FALSE)=0,"",VLOOKUP(E317,Resources!A:K,7,FALSE))</f>
        <v>President and Chief Executive Officer of Bittercreek Capital Corporation. Chairman, MustGrow Biologics Corp.</v>
      </c>
      <c r="Q317" t="str">
        <f>IF(VLOOKUP(E317,Resources!A:K,6,FALSE)=0,"",VLOOKUP(E317,Resources!A:K,8,FALSE))</f>
        <v>https://mustgrow.ca/team/</v>
      </c>
      <c r="R317" t="str">
        <f>IF(VLOOKUP(E317,Resources!A:J,10,FALSE)=0,"",VLOOKUP(E317,Resources!A:J,10,FALSE))</f>
        <v>Bittercreek Capital Corporation, MustGrow Biologics Corp.</v>
      </c>
    </row>
    <row r="318" spans="1:18" x14ac:dyDescent="0.2">
      <c r="A318" s="5" t="s">
        <v>735</v>
      </c>
      <c r="B318" s="1">
        <v>43759</v>
      </c>
      <c r="C318" s="1" t="s">
        <v>1676</v>
      </c>
      <c r="D318">
        <v>37</v>
      </c>
      <c r="E318" t="s">
        <v>696</v>
      </c>
      <c r="F318" t="s">
        <v>696</v>
      </c>
      <c r="G318" t="s">
        <v>181</v>
      </c>
      <c r="H318" t="s">
        <v>8</v>
      </c>
      <c r="I318" t="s">
        <v>1064</v>
      </c>
      <c r="J318" s="1">
        <v>43742</v>
      </c>
      <c r="K318" s="2">
        <v>250</v>
      </c>
      <c r="L318" s="8" t="s">
        <v>1</v>
      </c>
      <c r="N318" t="str">
        <f>IF(VLOOKUP(E318,Resources!A:E,5,FALSE)=0,"",VLOOKUP(E318,Resources!A:E,5,FALSE))</f>
        <v/>
      </c>
      <c r="O318" t="str">
        <f>IF(VLOOKUP(E318,Resources!A:K,6,FALSE)=0,"",VLOOKUP(E318,Resources!A:K,6,FALSE))</f>
        <v>Y</v>
      </c>
      <c r="P318" t="str">
        <f>IF(VLOOKUP(E318,Resources!A:K,6,FALSE)=0,"",VLOOKUP(E318,Resources!A:K,7,FALSE))</f>
        <v>Retired General Manager &amp; Secretary-Treasurer at Nexicom</v>
      </c>
      <c r="Q318" t="str">
        <f>IF(VLOOKUP(E318,Resources!A:K,6,FALSE)=0,"",VLOOKUP(E318,Resources!A:K,8,FALSE))</f>
        <v>https://www.linkedin.com/in/john-downs-00650927/</v>
      </c>
      <c r="R318" t="str">
        <f>IF(VLOOKUP(E318,Resources!A:J,10,FALSE)=0,"",VLOOKUP(E318,Resources!A:J,10,FALSE))</f>
        <v>Nexicom</v>
      </c>
    </row>
    <row r="319" spans="1:18" x14ac:dyDescent="0.2">
      <c r="A319" s="5" t="s">
        <v>735</v>
      </c>
      <c r="B319" s="1">
        <v>43759</v>
      </c>
      <c r="C319" s="1" t="s">
        <v>1676</v>
      </c>
      <c r="D319">
        <v>38</v>
      </c>
      <c r="E319" t="s">
        <v>826</v>
      </c>
      <c r="F319" t="s">
        <v>826</v>
      </c>
      <c r="G319" t="s">
        <v>442</v>
      </c>
      <c r="H319" t="s">
        <v>251</v>
      </c>
      <c r="I319" t="s">
        <v>443</v>
      </c>
      <c r="J319" s="1">
        <v>43742</v>
      </c>
      <c r="K319" s="2">
        <v>250</v>
      </c>
      <c r="L319" s="8" t="s">
        <v>1</v>
      </c>
      <c r="N319" t="str">
        <f>IF(VLOOKUP(E319,Resources!A:E,5,FALSE)=0,"",VLOOKUP(E319,Resources!A:E,5,FALSE))</f>
        <v/>
      </c>
      <c r="O319" t="str">
        <f>IF(VLOOKUP(E319,Resources!A:K,6,FALSE)=0,"",VLOOKUP(E319,Resources!A:K,6,FALSE))</f>
        <v>Y</v>
      </c>
      <c r="P319" t="str">
        <f>IF(VLOOKUP(E319,Resources!A:K,6,FALSE)=0,"",VLOOKUP(E319,Resources!A:K,7,FALSE))</f>
        <v>Former director, Eastern Canada Consulting Services Ltd. (Dissolved)</v>
      </c>
      <c r="Q319" t="str">
        <f>IF(VLOOKUP(E319,Resources!A:K,6,FALSE)=0,"",VLOOKUP(E319,Resources!A:K,8,FALSE))</f>
        <v>https://federalcorporation.ca/corporation/420590</v>
      </c>
      <c r="R319" t="str">
        <f>IF(VLOOKUP(E319,Resources!A:J,10,FALSE)=0,"",VLOOKUP(E319,Resources!A:J,10,FALSE))</f>
        <v>Eastern Canada Consulting Services Ltd.</v>
      </c>
    </row>
    <row r="320" spans="1:18" x14ac:dyDescent="0.2">
      <c r="A320" s="5" t="s">
        <v>735</v>
      </c>
      <c r="B320" s="1">
        <v>43759</v>
      </c>
      <c r="C320" s="1" t="s">
        <v>1676</v>
      </c>
      <c r="D320">
        <v>39</v>
      </c>
      <c r="E320" t="s">
        <v>827</v>
      </c>
      <c r="F320" t="s">
        <v>827</v>
      </c>
      <c r="G320" t="s">
        <v>746</v>
      </c>
      <c r="H320" t="s">
        <v>27</v>
      </c>
      <c r="I320" t="s">
        <v>1065</v>
      </c>
      <c r="J320" s="1">
        <v>43742</v>
      </c>
      <c r="K320" s="2">
        <v>250</v>
      </c>
      <c r="L320" s="8" t="s">
        <v>1</v>
      </c>
      <c r="N320" t="str">
        <f>IF(VLOOKUP(E320,Resources!A:E,5,FALSE)=0,"",VLOOKUP(E320,Resources!A:E,5,FALSE))</f>
        <v/>
      </c>
      <c r="O320" t="str">
        <f>IF(VLOOKUP(E320,Resources!A:K,6,FALSE)=0,"",VLOOKUP(E320,Resources!A:K,6,FALSE))</f>
        <v/>
      </c>
      <c r="P320" t="str">
        <f>IF(VLOOKUP(E320,Resources!A:K,6,FALSE)=0,"",VLOOKUP(E320,Resources!A:K,7,FALSE))</f>
        <v/>
      </c>
      <c r="Q320" t="str">
        <f>IF(VLOOKUP(E320,Resources!A:K,6,FALSE)=0,"",VLOOKUP(E320,Resources!A:K,8,FALSE))</f>
        <v/>
      </c>
      <c r="R320" t="str">
        <f>IF(VLOOKUP(E320,Resources!A:J,10,FALSE)=0,"",VLOOKUP(E320,Resources!A:J,10,FALSE))</f>
        <v/>
      </c>
    </row>
    <row r="321" spans="1:18" x14ac:dyDescent="0.2">
      <c r="A321" s="5" t="s">
        <v>735</v>
      </c>
      <c r="B321" s="1">
        <v>43759</v>
      </c>
      <c r="C321" s="1" t="s">
        <v>1676</v>
      </c>
      <c r="D321">
        <v>40</v>
      </c>
      <c r="E321" t="s">
        <v>712</v>
      </c>
      <c r="F321" t="s">
        <v>712</v>
      </c>
      <c r="G321" t="s">
        <v>747</v>
      </c>
      <c r="H321" t="s">
        <v>17</v>
      </c>
      <c r="I321" t="s">
        <v>1066</v>
      </c>
      <c r="J321" s="1">
        <v>43743</v>
      </c>
      <c r="K321" s="2">
        <v>250</v>
      </c>
      <c r="L321" s="8" t="s">
        <v>1</v>
      </c>
      <c r="N321" t="str">
        <f>IF(VLOOKUP(E321,Resources!A:E,5,FALSE)=0,"",VLOOKUP(E321,Resources!A:E,5,FALSE))</f>
        <v/>
      </c>
      <c r="O321" t="str">
        <f>IF(VLOOKUP(E321,Resources!A:K,6,FALSE)=0,"",VLOOKUP(E321,Resources!A:K,6,FALSE))</f>
        <v/>
      </c>
      <c r="P321" t="str">
        <f>IF(VLOOKUP(E321,Resources!A:K,6,FALSE)=0,"",VLOOKUP(E321,Resources!A:K,7,FALSE))</f>
        <v/>
      </c>
      <c r="Q321" t="str">
        <f>IF(VLOOKUP(E321,Resources!A:K,6,FALSE)=0,"",VLOOKUP(E321,Resources!A:K,8,FALSE))</f>
        <v/>
      </c>
      <c r="R321" t="str">
        <f>IF(VLOOKUP(E321,Resources!A:J,10,FALSE)=0,"",VLOOKUP(E321,Resources!A:J,10,FALSE))</f>
        <v/>
      </c>
    </row>
    <row r="322" spans="1:18" x14ac:dyDescent="0.2">
      <c r="A322" s="5" t="s">
        <v>735</v>
      </c>
      <c r="B322" s="1">
        <v>43759</v>
      </c>
      <c r="C322" s="1" t="s">
        <v>1676</v>
      </c>
      <c r="D322">
        <v>41</v>
      </c>
      <c r="E322" t="s">
        <v>828</v>
      </c>
      <c r="F322" t="s">
        <v>828</v>
      </c>
      <c r="G322" t="s">
        <v>7</v>
      </c>
      <c r="H322" t="s">
        <v>8</v>
      </c>
      <c r="I322" t="s">
        <v>1067</v>
      </c>
      <c r="J322" s="1">
        <v>43745</v>
      </c>
      <c r="K322" s="2">
        <v>250</v>
      </c>
      <c r="L322" s="8" t="s">
        <v>1</v>
      </c>
      <c r="N322" t="str">
        <f>IF(VLOOKUP(E322,Resources!A:E,5,FALSE)=0,"",VLOOKUP(E322,Resources!A:E,5,FALSE))</f>
        <v/>
      </c>
      <c r="O322" t="str">
        <f>IF(VLOOKUP(E322,Resources!A:K,6,FALSE)=0,"",VLOOKUP(E322,Resources!A:K,6,FALSE))</f>
        <v>Y</v>
      </c>
      <c r="P322" t="str">
        <f>IF(VLOOKUP(E322,Resources!A:K,6,FALSE)=0,"",VLOOKUP(E322,Resources!A:K,7,FALSE))</f>
        <v>Vice President and Portfolio Manager, Nexus Investment Management</v>
      </c>
      <c r="Q322" t="str">
        <f>IF(VLOOKUP(E322,Resources!A:K,6,FALSE)=0,"",VLOOKUP(E322,Resources!A:K,8,FALSE))</f>
        <v>https://www.linkedin.com/in/fergus-gould/</v>
      </c>
      <c r="R322" t="str">
        <f>IF(VLOOKUP(E322,Resources!A:J,10,FALSE)=0,"",VLOOKUP(E322,Resources!A:J,10,FALSE))</f>
        <v>Nexus Investment Management</v>
      </c>
    </row>
    <row r="323" spans="1:18" x14ac:dyDescent="0.2">
      <c r="A323" s="5" t="s">
        <v>735</v>
      </c>
      <c r="B323" s="1">
        <v>43759</v>
      </c>
      <c r="C323" s="1" t="s">
        <v>1676</v>
      </c>
      <c r="D323">
        <v>42</v>
      </c>
      <c r="E323" t="s">
        <v>829</v>
      </c>
      <c r="F323" t="s">
        <v>829</v>
      </c>
      <c r="G323" t="s">
        <v>134</v>
      </c>
      <c r="H323" t="s">
        <v>27</v>
      </c>
      <c r="I323" t="s">
        <v>1068</v>
      </c>
      <c r="J323" s="1">
        <v>43745</v>
      </c>
      <c r="K323" s="2">
        <v>250</v>
      </c>
      <c r="L323" s="8" t="s">
        <v>1</v>
      </c>
      <c r="N323" t="str">
        <f>IF(VLOOKUP(E323,Resources!A:E,5,FALSE)=0,"",VLOOKUP(E323,Resources!A:E,5,FALSE))</f>
        <v/>
      </c>
      <c r="O323" t="str">
        <f>IF(VLOOKUP(E323,Resources!A:K,6,FALSE)=0,"",VLOOKUP(E323,Resources!A:K,6,FALSE))</f>
        <v/>
      </c>
      <c r="P323" t="str">
        <f>IF(VLOOKUP(E323,Resources!A:K,6,FALSE)=0,"",VLOOKUP(E323,Resources!A:K,7,FALSE))</f>
        <v/>
      </c>
      <c r="Q323" t="str">
        <f>IF(VLOOKUP(E323,Resources!A:K,6,FALSE)=0,"",VLOOKUP(E323,Resources!A:K,8,FALSE))</f>
        <v/>
      </c>
      <c r="R323" t="str">
        <f>IF(VLOOKUP(E323,Resources!A:J,10,FALSE)=0,"",VLOOKUP(E323,Resources!A:J,10,FALSE))</f>
        <v/>
      </c>
    </row>
    <row r="324" spans="1:18" x14ac:dyDescent="0.2">
      <c r="A324" s="5" t="s">
        <v>735</v>
      </c>
      <c r="B324" s="1">
        <v>43759</v>
      </c>
      <c r="C324" s="1" t="s">
        <v>1676</v>
      </c>
      <c r="D324">
        <v>43</v>
      </c>
      <c r="E324" t="s">
        <v>830</v>
      </c>
      <c r="F324" t="s">
        <v>830</v>
      </c>
      <c r="G324" t="s">
        <v>320</v>
      </c>
      <c r="H324" t="s">
        <v>8</v>
      </c>
      <c r="I324" t="s">
        <v>1069</v>
      </c>
      <c r="J324" s="1">
        <v>43745</v>
      </c>
      <c r="K324" s="2">
        <v>250</v>
      </c>
      <c r="L324" s="8" t="s">
        <v>1</v>
      </c>
      <c r="N324" t="str">
        <f>IF(VLOOKUP(E324,Resources!A:E,5,FALSE)=0,"",VLOOKUP(E324,Resources!A:E,5,FALSE))</f>
        <v/>
      </c>
      <c r="O324" t="str">
        <f>IF(VLOOKUP(E324,Resources!A:K,6,FALSE)=0,"",VLOOKUP(E324,Resources!A:K,6,FALSE))</f>
        <v>Y</v>
      </c>
      <c r="P324" t="str">
        <f>IF(VLOOKUP(E324,Resources!A:K,6,FALSE)=0,"",VLOOKUP(E324,Resources!A:K,7,FALSE))</f>
        <v>President, Moser Landscape Group</v>
      </c>
      <c r="Q324" t="str">
        <f>IF(VLOOKUP(E324,Resources!A:K,6,FALSE)=0,"",VLOOKUP(E324,Resources!A:K,8,FALSE))</f>
        <v>https://www.linkedin.com/in/chris-moser-25462b20/</v>
      </c>
      <c r="R324" t="str">
        <f>IF(VLOOKUP(E324,Resources!A:J,10,FALSE)=0,"",VLOOKUP(E324,Resources!A:J,10,FALSE))</f>
        <v>Moser Landscape Group</v>
      </c>
    </row>
    <row r="325" spans="1:18" x14ac:dyDescent="0.2">
      <c r="A325" s="5" t="s">
        <v>735</v>
      </c>
      <c r="B325" s="1">
        <v>43759</v>
      </c>
      <c r="C325" s="1" t="s">
        <v>1676</v>
      </c>
      <c r="D325">
        <v>44</v>
      </c>
      <c r="E325" t="s">
        <v>831</v>
      </c>
      <c r="F325" t="s">
        <v>831</v>
      </c>
      <c r="G325" t="s">
        <v>16</v>
      </c>
      <c r="H325" t="s">
        <v>17</v>
      </c>
      <c r="I325" t="s">
        <v>1070</v>
      </c>
      <c r="J325" s="1">
        <v>43746</v>
      </c>
      <c r="K325" s="2">
        <v>250</v>
      </c>
      <c r="L325" s="8" t="s">
        <v>1</v>
      </c>
      <c r="N325" t="str">
        <f>IF(VLOOKUP(E325,Resources!A:E,5,FALSE)=0,"",VLOOKUP(E325,Resources!A:E,5,FALSE))</f>
        <v/>
      </c>
      <c r="O325" t="str">
        <f>IF(VLOOKUP(E325,Resources!A:K,6,FALSE)=0,"",VLOOKUP(E325,Resources!A:K,6,FALSE))</f>
        <v>Y</v>
      </c>
      <c r="P325" t="str">
        <f>IF(VLOOKUP(E325,Resources!A:K,6,FALSE)=0,"",VLOOKUP(E325,Resources!A:K,7,FALSE))</f>
        <v>Managing Director at Camcor Partners</v>
      </c>
      <c r="Q325" t="str">
        <f>IF(VLOOKUP(E325,Resources!A:K,6,FALSE)=0,"",VLOOKUP(E325,Resources!A:K,8,FALSE))</f>
        <v>https://www.zoominfo.com/p/Cameron-Mcveigh/337571756</v>
      </c>
      <c r="R325" t="str">
        <f>IF(VLOOKUP(E325,Resources!A:J,10,FALSE)=0,"",VLOOKUP(E325,Resources!A:J,10,FALSE))</f>
        <v>Camcor Partners</v>
      </c>
    </row>
    <row r="326" spans="1:18" x14ac:dyDescent="0.2">
      <c r="A326" s="5" t="s">
        <v>735</v>
      </c>
      <c r="B326" s="1">
        <v>43759</v>
      </c>
      <c r="C326" s="1" t="s">
        <v>1676</v>
      </c>
      <c r="D326">
        <v>45</v>
      </c>
      <c r="E326" t="s">
        <v>832</v>
      </c>
      <c r="F326" t="s">
        <v>832</v>
      </c>
      <c r="G326" t="s">
        <v>748</v>
      </c>
      <c r="H326" t="s">
        <v>8</v>
      </c>
      <c r="I326" t="s">
        <v>1071</v>
      </c>
      <c r="J326" s="1">
        <v>43747</v>
      </c>
      <c r="K326" s="2">
        <v>250</v>
      </c>
      <c r="L326" s="8" t="s">
        <v>1</v>
      </c>
      <c r="N326" t="str">
        <f>IF(VLOOKUP(E326,Resources!A:E,5,FALSE)=0,"",VLOOKUP(E326,Resources!A:E,5,FALSE))</f>
        <v/>
      </c>
      <c r="O326" t="str">
        <f>IF(VLOOKUP(E326,Resources!A:K,6,FALSE)=0,"",VLOOKUP(E326,Resources!A:K,6,FALSE))</f>
        <v>Y</v>
      </c>
      <c r="P326" t="str">
        <f>IF(VLOOKUP(E326,Resources!A:K,6,FALSE)=0,"",VLOOKUP(E326,Resources!A:K,7,FALSE))</f>
        <v>Dentist, Marinovich Dental</v>
      </c>
      <c r="Q326" t="str">
        <f>IF(VLOOKUP(E326,Resources!A:K,6,FALSE)=0,"",VLOOKUP(E326,Resources!A:K,8,FALSE))</f>
        <v>https://marinovichdental.com/our-doctors/</v>
      </c>
      <c r="R326" t="str">
        <f>IF(VLOOKUP(E326,Resources!A:J,10,FALSE)=0,"",VLOOKUP(E326,Resources!A:J,10,FALSE))</f>
        <v>Marinovich Dental</v>
      </c>
    </row>
    <row r="327" spans="1:18" x14ac:dyDescent="0.2">
      <c r="A327" s="5" t="s">
        <v>735</v>
      </c>
      <c r="B327" s="1">
        <v>43759</v>
      </c>
      <c r="C327" s="1" t="s">
        <v>1676</v>
      </c>
      <c r="D327">
        <v>46</v>
      </c>
      <c r="E327" t="s">
        <v>833</v>
      </c>
      <c r="F327" t="s">
        <v>833</v>
      </c>
      <c r="G327" t="s">
        <v>749</v>
      </c>
      <c r="H327" t="s">
        <v>17</v>
      </c>
      <c r="I327" t="s">
        <v>1072</v>
      </c>
      <c r="J327" s="1">
        <v>43747</v>
      </c>
      <c r="K327" s="2">
        <v>250</v>
      </c>
      <c r="L327" s="8" t="s">
        <v>1</v>
      </c>
      <c r="N327" t="str">
        <f>IF(VLOOKUP(E327,Resources!A:E,5,FALSE)=0,"",VLOOKUP(E327,Resources!A:E,5,FALSE))</f>
        <v/>
      </c>
      <c r="O327" t="str">
        <f>IF(VLOOKUP(E327,Resources!A:K,6,FALSE)=0,"",VLOOKUP(E327,Resources!A:K,6,FALSE))</f>
        <v>Y</v>
      </c>
      <c r="P327" t="str">
        <f>IF(VLOOKUP(E327,Resources!A:K,6,FALSE)=0,"",VLOOKUP(E327,Resources!A:K,7,FALSE))</f>
        <v>Group CFO, Blackburn Marshall Construction (NE) Limited</v>
      </c>
      <c r="Q327" t="str">
        <f>IF(VLOOKUP(E327,Resources!A:K,6,FALSE)=0,"",VLOOKUP(E327,Resources!A:K,8,FALSE))</f>
        <v>https://www.linkedin.com/in/kees-winter-97a507134/</v>
      </c>
      <c r="R327" t="str">
        <f>IF(VLOOKUP(E327,Resources!A:J,10,FALSE)=0,"",VLOOKUP(E327,Resources!A:J,10,FALSE))</f>
        <v>Blackburn Marshall Construction (NE) Limited</v>
      </c>
    </row>
    <row r="328" spans="1:18" x14ac:dyDescent="0.2">
      <c r="A328" s="5" t="s">
        <v>735</v>
      </c>
      <c r="B328" s="1">
        <v>43759</v>
      </c>
      <c r="C328" s="1" t="s">
        <v>1676</v>
      </c>
      <c r="D328">
        <v>47</v>
      </c>
      <c r="E328" t="s">
        <v>834</v>
      </c>
      <c r="F328" t="s">
        <v>834</v>
      </c>
      <c r="G328" t="s">
        <v>16</v>
      </c>
      <c r="H328" t="s">
        <v>17</v>
      </c>
      <c r="I328" t="s">
        <v>1073</v>
      </c>
      <c r="J328" s="1">
        <v>43741</v>
      </c>
      <c r="K328" s="2">
        <v>250</v>
      </c>
      <c r="L328" s="8" t="s">
        <v>1</v>
      </c>
      <c r="N328" t="str">
        <f>IF(VLOOKUP(E328,Resources!A:E,5,FALSE)=0,"",VLOOKUP(E328,Resources!A:E,5,FALSE))</f>
        <v/>
      </c>
      <c r="O328" t="str">
        <f>IF(VLOOKUP(E328,Resources!A:K,6,FALSE)=0,"",VLOOKUP(E328,Resources!A:K,6,FALSE))</f>
        <v/>
      </c>
      <c r="P328" t="str">
        <f>IF(VLOOKUP(E328,Resources!A:K,6,FALSE)=0,"",VLOOKUP(E328,Resources!A:K,7,FALSE))</f>
        <v/>
      </c>
      <c r="Q328" t="str">
        <f>IF(VLOOKUP(E328,Resources!A:K,6,FALSE)=0,"",VLOOKUP(E328,Resources!A:K,8,FALSE))</f>
        <v/>
      </c>
      <c r="R328" t="str">
        <f>IF(VLOOKUP(E328,Resources!A:J,10,FALSE)=0,"",VLOOKUP(E328,Resources!A:J,10,FALSE))</f>
        <v/>
      </c>
    </row>
    <row r="329" spans="1:18" x14ac:dyDescent="0.2">
      <c r="A329" s="5" t="s">
        <v>735</v>
      </c>
      <c r="B329" s="1">
        <v>43759</v>
      </c>
      <c r="C329" s="1" t="s">
        <v>1676</v>
      </c>
      <c r="D329">
        <v>48</v>
      </c>
      <c r="E329" t="s">
        <v>835</v>
      </c>
      <c r="F329" t="s">
        <v>835</v>
      </c>
      <c r="G329" t="s">
        <v>750</v>
      </c>
      <c r="H329" t="s">
        <v>8</v>
      </c>
      <c r="I329" t="s">
        <v>1074</v>
      </c>
      <c r="J329" s="1">
        <v>43751</v>
      </c>
      <c r="K329" s="2">
        <v>250</v>
      </c>
      <c r="L329" s="8" t="s">
        <v>1</v>
      </c>
      <c r="N329" t="str">
        <f>IF(VLOOKUP(E329,Resources!A:E,5,FALSE)=0,"",VLOOKUP(E329,Resources!A:E,5,FALSE))</f>
        <v/>
      </c>
      <c r="O329" t="str">
        <f>IF(VLOOKUP(E329,Resources!A:K,6,FALSE)=0,"",VLOOKUP(E329,Resources!A:K,6,FALSE))</f>
        <v/>
      </c>
      <c r="P329" t="str">
        <f>IF(VLOOKUP(E329,Resources!A:K,6,FALSE)=0,"",VLOOKUP(E329,Resources!A:K,7,FALSE))</f>
        <v/>
      </c>
      <c r="Q329" t="str">
        <f>IF(VLOOKUP(E329,Resources!A:K,6,FALSE)=0,"",VLOOKUP(E329,Resources!A:K,8,FALSE))</f>
        <v/>
      </c>
      <c r="R329" t="str">
        <f>IF(VLOOKUP(E329,Resources!A:J,10,FALSE)=0,"",VLOOKUP(E329,Resources!A:J,10,FALSE))</f>
        <v/>
      </c>
    </row>
    <row r="330" spans="1:18" x14ac:dyDescent="0.2">
      <c r="A330" s="5" t="s">
        <v>735</v>
      </c>
      <c r="B330" s="1">
        <v>43759</v>
      </c>
      <c r="C330" s="1" t="s">
        <v>1676</v>
      </c>
      <c r="D330">
        <v>49</v>
      </c>
      <c r="E330" t="s">
        <v>836</v>
      </c>
      <c r="F330" t="s">
        <v>836</v>
      </c>
      <c r="G330" t="s">
        <v>16</v>
      </c>
      <c r="H330" t="s">
        <v>17</v>
      </c>
      <c r="I330" t="s">
        <v>1075</v>
      </c>
      <c r="J330" s="1">
        <v>43643</v>
      </c>
      <c r="K330" s="2">
        <v>250</v>
      </c>
      <c r="L330" s="8" t="s">
        <v>1</v>
      </c>
      <c r="N330" t="str">
        <f>IF(VLOOKUP(E330,Resources!A:E,5,FALSE)=0,"",VLOOKUP(E330,Resources!A:E,5,FALSE))</f>
        <v/>
      </c>
      <c r="O330" t="str">
        <f>IF(VLOOKUP(E330,Resources!A:K,6,FALSE)=0,"",VLOOKUP(E330,Resources!A:K,6,FALSE))</f>
        <v/>
      </c>
      <c r="P330" t="str">
        <f>IF(VLOOKUP(E330,Resources!A:K,6,FALSE)=0,"",VLOOKUP(E330,Resources!A:K,7,FALSE))</f>
        <v/>
      </c>
      <c r="Q330" t="str">
        <f>IF(VLOOKUP(E330,Resources!A:K,6,FALSE)=0,"",VLOOKUP(E330,Resources!A:K,8,FALSE))</f>
        <v/>
      </c>
      <c r="R330" t="str">
        <f>IF(VLOOKUP(E330,Resources!A:J,10,FALSE)=0,"",VLOOKUP(E330,Resources!A:J,10,FALSE))</f>
        <v/>
      </c>
    </row>
    <row r="331" spans="1:18" x14ac:dyDescent="0.2">
      <c r="A331" s="5" t="s">
        <v>735</v>
      </c>
      <c r="B331" s="1">
        <v>43759</v>
      </c>
      <c r="C331" s="1" t="s">
        <v>1676</v>
      </c>
      <c r="D331">
        <v>50</v>
      </c>
      <c r="E331" t="s">
        <v>837</v>
      </c>
      <c r="F331" t="s">
        <v>837</v>
      </c>
      <c r="G331" t="s">
        <v>751</v>
      </c>
      <c r="H331" t="s">
        <v>8</v>
      </c>
      <c r="I331" t="s">
        <v>1076</v>
      </c>
      <c r="J331" s="1">
        <v>43643</v>
      </c>
      <c r="K331" s="2">
        <v>250</v>
      </c>
      <c r="L331" s="8" t="s">
        <v>1</v>
      </c>
      <c r="N331" t="str">
        <f>IF(VLOOKUP(E331,Resources!A:E,5,FALSE)=0,"",VLOOKUP(E331,Resources!A:E,5,FALSE))</f>
        <v/>
      </c>
      <c r="O331" t="str">
        <f>IF(VLOOKUP(E331,Resources!A:K,6,FALSE)=0,"",VLOOKUP(E331,Resources!A:K,6,FALSE))</f>
        <v/>
      </c>
      <c r="P331" t="str">
        <f>IF(VLOOKUP(E331,Resources!A:K,6,FALSE)=0,"",VLOOKUP(E331,Resources!A:K,7,FALSE))</f>
        <v/>
      </c>
      <c r="Q331" t="str">
        <f>IF(VLOOKUP(E331,Resources!A:K,6,FALSE)=0,"",VLOOKUP(E331,Resources!A:K,8,FALSE))</f>
        <v/>
      </c>
      <c r="R331" t="str">
        <f>IF(VLOOKUP(E331,Resources!A:J,10,FALSE)=0,"",VLOOKUP(E331,Resources!A:J,10,FALSE))</f>
        <v/>
      </c>
    </row>
    <row r="332" spans="1:18" x14ac:dyDescent="0.2">
      <c r="A332" s="5" t="s">
        <v>735</v>
      </c>
      <c r="B332" s="1">
        <v>43759</v>
      </c>
      <c r="C332" s="1" t="s">
        <v>1676</v>
      </c>
      <c r="D332">
        <v>51</v>
      </c>
      <c r="E332" t="s">
        <v>838</v>
      </c>
      <c r="F332" t="s">
        <v>838</v>
      </c>
      <c r="G332" t="s">
        <v>16</v>
      </c>
      <c r="H332" t="s">
        <v>17</v>
      </c>
      <c r="I332" t="s">
        <v>1077</v>
      </c>
      <c r="J332" s="1">
        <v>43644</v>
      </c>
      <c r="K332" s="2">
        <v>250</v>
      </c>
      <c r="L332" s="8" t="s">
        <v>1</v>
      </c>
      <c r="N332" t="str">
        <f>IF(VLOOKUP(E332,Resources!A:E,5,FALSE)=0,"",VLOOKUP(E332,Resources!A:E,5,FALSE))</f>
        <v/>
      </c>
      <c r="O332" t="str">
        <f>IF(VLOOKUP(E332,Resources!A:K,6,FALSE)=0,"",VLOOKUP(E332,Resources!A:K,6,FALSE))</f>
        <v>Y</v>
      </c>
      <c r="P332" t="str">
        <f>IF(VLOOKUP(E332,Resources!A:K,6,FALSE)=0,"",VLOOKUP(E332,Resources!A:K,7,FALSE))</f>
        <v>Founder, Raymark Capital Inc.</v>
      </c>
      <c r="Q332" t="str">
        <f>IF(VLOOKUP(E332,Resources!A:K,6,FALSE)=0,"",VLOOKUP(E332,Resources!A:K,8,FALSE))</f>
        <v>https://www.linkedin.com/in/rick-shannon-94538728/</v>
      </c>
      <c r="R332" t="str">
        <f>IF(VLOOKUP(E332,Resources!A:J,10,FALSE)=0,"",VLOOKUP(E332,Resources!A:J,10,FALSE))</f>
        <v>Raymark Capital Inc.</v>
      </c>
    </row>
    <row r="333" spans="1:18" x14ac:dyDescent="0.2">
      <c r="A333" s="5" t="s">
        <v>735</v>
      </c>
      <c r="B333" s="1">
        <v>43759</v>
      </c>
      <c r="C333" s="1" t="s">
        <v>1676</v>
      </c>
      <c r="D333">
        <v>52</v>
      </c>
      <c r="E333" t="s">
        <v>839</v>
      </c>
      <c r="F333" t="s">
        <v>839</v>
      </c>
      <c r="G333" t="s">
        <v>752</v>
      </c>
      <c r="H333" t="s">
        <v>8</v>
      </c>
      <c r="I333" t="s">
        <v>1078</v>
      </c>
      <c r="J333" s="1">
        <v>43623</v>
      </c>
      <c r="K333" s="2">
        <v>250</v>
      </c>
      <c r="L333" s="8" t="s">
        <v>1</v>
      </c>
      <c r="N333" t="str">
        <f>IF(VLOOKUP(E333,Resources!A:E,5,FALSE)=0,"",VLOOKUP(E333,Resources!A:E,5,FALSE))</f>
        <v/>
      </c>
      <c r="O333" t="str">
        <f>IF(VLOOKUP(E333,Resources!A:K,6,FALSE)=0,"",VLOOKUP(E333,Resources!A:K,6,FALSE))</f>
        <v/>
      </c>
      <c r="P333" t="str">
        <f>IF(VLOOKUP(E333,Resources!A:K,6,FALSE)=0,"",VLOOKUP(E333,Resources!A:K,7,FALSE))</f>
        <v/>
      </c>
      <c r="Q333" t="str">
        <f>IF(VLOOKUP(E333,Resources!A:K,6,FALSE)=0,"",VLOOKUP(E333,Resources!A:K,8,FALSE))</f>
        <v/>
      </c>
      <c r="R333" t="str">
        <f>IF(VLOOKUP(E333,Resources!A:J,10,FALSE)=0,"",VLOOKUP(E333,Resources!A:J,10,FALSE))</f>
        <v/>
      </c>
    </row>
    <row r="334" spans="1:18" x14ac:dyDescent="0.2">
      <c r="A334" s="5" t="s">
        <v>735</v>
      </c>
      <c r="B334" s="1">
        <v>43759</v>
      </c>
      <c r="C334" s="1" t="s">
        <v>1676</v>
      </c>
      <c r="D334">
        <v>53</v>
      </c>
      <c r="E334" t="s">
        <v>840</v>
      </c>
      <c r="F334" t="s">
        <v>840</v>
      </c>
      <c r="G334" t="s">
        <v>480</v>
      </c>
      <c r="H334" t="s">
        <v>17</v>
      </c>
      <c r="I334" t="s">
        <v>1079</v>
      </c>
      <c r="J334" s="1">
        <v>43661</v>
      </c>
      <c r="K334" s="2">
        <v>250</v>
      </c>
      <c r="L334" s="8" t="s">
        <v>1</v>
      </c>
      <c r="N334" t="str">
        <f>IF(VLOOKUP(E334,Resources!A:E,5,FALSE)=0,"",VLOOKUP(E334,Resources!A:E,5,FALSE))</f>
        <v>Y</v>
      </c>
      <c r="O334" t="str">
        <f>IF(VLOOKUP(E334,Resources!A:K,6,FALSE)=0,"",VLOOKUP(E334,Resources!A:K,6,FALSE))</f>
        <v>Y</v>
      </c>
      <c r="P334" t="str">
        <f>IF(VLOOKUP(E334,Resources!A:K,6,FALSE)=0,"",VLOOKUP(E334,Resources!A:K,7,FALSE))</f>
        <v>President &amp; CEO, Pinecrest Energy Inc.</v>
      </c>
      <c r="Q334" t="str">
        <f>IF(VLOOKUP(E334,Resources!A:K,6,FALSE)=0,"",VLOOKUP(E334,Resources!A:K,8,FALSE))</f>
        <v>https://www.linkedin.com/in/wade-becker-02646277/</v>
      </c>
      <c r="R334" t="str">
        <f>IF(VLOOKUP(E334,Resources!A:J,10,FALSE)=0,"",VLOOKUP(E334,Resources!A:J,10,FALSE))</f>
        <v>Pinecrest Energy Inc., Peerless Energy Inc., Crescent Point Energy</v>
      </c>
    </row>
    <row r="335" spans="1:18" x14ac:dyDescent="0.2">
      <c r="A335" s="5" t="s">
        <v>735</v>
      </c>
      <c r="B335" s="1">
        <v>43759</v>
      </c>
      <c r="C335" s="1" t="s">
        <v>1676</v>
      </c>
      <c r="D335">
        <v>54</v>
      </c>
      <c r="E335" t="s">
        <v>841</v>
      </c>
      <c r="F335" t="s">
        <v>841</v>
      </c>
      <c r="G335" t="s">
        <v>7</v>
      </c>
      <c r="H335" t="s">
        <v>8</v>
      </c>
      <c r="I335" t="s">
        <v>1080</v>
      </c>
      <c r="J335" s="1">
        <v>43677</v>
      </c>
      <c r="K335" s="2">
        <v>250</v>
      </c>
      <c r="L335" s="8" t="s">
        <v>1</v>
      </c>
      <c r="N335" t="str">
        <f>IF(VLOOKUP(E335,Resources!A:E,5,FALSE)=0,"",VLOOKUP(E335,Resources!A:E,5,FALSE))</f>
        <v/>
      </c>
      <c r="O335" t="str">
        <f>IF(VLOOKUP(E335,Resources!A:K,6,FALSE)=0,"",VLOOKUP(E335,Resources!A:K,6,FALSE))</f>
        <v>Y</v>
      </c>
      <c r="P335" t="str">
        <f>IF(VLOOKUP(E335,Resources!A:K,6,FALSE)=0,"",VLOOKUP(E335,Resources!A:K,7,FALSE))</f>
        <v>Principal, Nadler Family Business</v>
      </c>
      <c r="Q335" t="str">
        <f>IF(VLOOKUP(E335,Resources!A:K,6,FALSE)=0,"",VLOOKUP(E335,Resources!A:K,8,FALSE))</f>
        <v>https://www.linkedin.com/in/allan-nadler-4a308210/ ; https://twitter.com/allannadler</v>
      </c>
      <c r="R335" t="str">
        <f>IF(VLOOKUP(E335,Resources!A:J,10,FALSE)=0,"",VLOOKUP(E335,Resources!A:J,10,FALSE))</f>
        <v>Nadler Family Business</v>
      </c>
    </row>
    <row r="336" spans="1:18" x14ac:dyDescent="0.2">
      <c r="A336" s="5" t="s">
        <v>735</v>
      </c>
      <c r="B336" s="1">
        <v>43759</v>
      </c>
      <c r="C336" s="1" t="s">
        <v>1676</v>
      </c>
      <c r="D336">
        <v>55</v>
      </c>
      <c r="E336" t="s">
        <v>842</v>
      </c>
      <c r="F336" t="s">
        <v>842</v>
      </c>
      <c r="G336" t="s">
        <v>753</v>
      </c>
      <c r="H336" t="s">
        <v>8</v>
      </c>
      <c r="I336" t="s">
        <v>1081</v>
      </c>
      <c r="J336" s="1">
        <v>43683</v>
      </c>
      <c r="K336" s="2">
        <v>250</v>
      </c>
      <c r="L336" s="8" t="s">
        <v>1</v>
      </c>
      <c r="N336" t="str">
        <f>IF(VLOOKUP(E336,Resources!A:E,5,FALSE)=0,"",VLOOKUP(E336,Resources!A:E,5,FALSE))</f>
        <v/>
      </c>
      <c r="O336" t="str">
        <f>IF(VLOOKUP(E336,Resources!A:K,6,FALSE)=0,"",VLOOKUP(E336,Resources!A:K,6,FALSE))</f>
        <v/>
      </c>
      <c r="P336" t="str">
        <f>IF(VLOOKUP(E336,Resources!A:K,6,FALSE)=0,"",VLOOKUP(E336,Resources!A:K,7,FALSE))</f>
        <v/>
      </c>
      <c r="Q336" t="str">
        <f>IF(VLOOKUP(E336,Resources!A:K,6,FALSE)=0,"",VLOOKUP(E336,Resources!A:K,8,FALSE))</f>
        <v/>
      </c>
      <c r="R336" t="str">
        <f>IF(VLOOKUP(E336,Resources!A:J,10,FALSE)=0,"",VLOOKUP(E336,Resources!A:J,10,FALSE))</f>
        <v/>
      </c>
    </row>
    <row r="337" spans="1:18" x14ac:dyDescent="0.2">
      <c r="A337" s="5" t="s">
        <v>735</v>
      </c>
      <c r="B337" s="1">
        <v>43759</v>
      </c>
      <c r="C337" s="1" t="s">
        <v>1676</v>
      </c>
      <c r="D337">
        <v>56</v>
      </c>
      <c r="E337" t="s">
        <v>843</v>
      </c>
      <c r="F337" t="s">
        <v>843</v>
      </c>
      <c r="G337" t="s">
        <v>754</v>
      </c>
      <c r="H337" t="s">
        <v>8</v>
      </c>
      <c r="I337" t="s">
        <v>1082</v>
      </c>
      <c r="J337" s="1">
        <v>43745</v>
      </c>
      <c r="K337" s="2">
        <v>250</v>
      </c>
      <c r="L337" s="8" t="s">
        <v>1</v>
      </c>
      <c r="N337" t="str">
        <f>IF(VLOOKUP(E337,Resources!A:E,5,FALSE)=0,"",VLOOKUP(E337,Resources!A:E,5,FALSE))</f>
        <v/>
      </c>
      <c r="O337" t="str">
        <f>IF(VLOOKUP(E337,Resources!A:K,6,FALSE)=0,"",VLOOKUP(E337,Resources!A:K,6,FALSE))</f>
        <v/>
      </c>
      <c r="P337" t="str">
        <f>IF(VLOOKUP(E337,Resources!A:K,6,FALSE)=0,"",VLOOKUP(E337,Resources!A:K,7,FALSE))</f>
        <v/>
      </c>
      <c r="Q337" t="str">
        <f>IF(VLOOKUP(E337,Resources!A:K,6,FALSE)=0,"",VLOOKUP(E337,Resources!A:K,8,FALSE))</f>
        <v/>
      </c>
      <c r="R337" t="str">
        <f>IF(VLOOKUP(E337,Resources!A:J,10,FALSE)=0,"",VLOOKUP(E337,Resources!A:J,10,FALSE))</f>
        <v/>
      </c>
    </row>
    <row r="338" spans="1:18" x14ac:dyDescent="0.2">
      <c r="A338" s="5" t="s">
        <v>735</v>
      </c>
      <c r="B338" s="1">
        <v>43759</v>
      </c>
      <c r="C338" s="1" t="s">
        <v>1676</v>
      </c>
      <c r="D338">
        <v>57</v>
      </c>
      <c r="E338" t="s">
        <v>542</v>
      </c>
      <c r="F338" t="s">
        <v>844</v>
      </c>
      <c r="G338" t="s">
        <v>211</v>
      </c>
      <c r="H338" t="s">
        <v>17</v>
      </c>
      <c r="I338" t="s">
        <v>212</v>
      </c>
      <c r="J338" s="1">
        <v>43739</v>
      </c>
      <c r="K338" s="2">
        <v>250</v>
      </c>
      <c r="L338" s="8" t="s">
        <v>1</v>
      </c>
      <c r="N338" t="str">
        <f>IF(VLOOKUP(E338,Resources!A:E,5,FALSE)=0,"",VLOOKUP(E338,Resources!A:E,5,FALSE))</f>
        <v/>
      </c>
      <c r="O338" t="str">
        <f>IF(VLOOKUP(E338,Resources!A:K,6,FALSE)=0,"",VLOOKUP(E338,Resources!A:K,6,FALSE))</f>
        <v/>
      </c>
      <c r="P338" t="str">
        <f>IF(VLOOKUP(E338,Resources!A:K,6,FALSE)=0,"",VLOOKUP(E338,Resources!A:K,7,FALSE))</f>
        <v/>
      </c>
      <c r="Q338" t="str">
        <f>IF(VLOOKUP(E338,Resources!A:K,6,FALSE)=0,"",VLOOKUP(E338,Resources!A:K,8,FALSE))</f>
        <v/>
      </c>
      <c r="R338" t="str">
        <f>IF(VLOOKUP(E338,Resources!A:J,10,FALSE)=0,"",VLOOKUP(E338,Resources!A:J,10,FALSE))</f>
        <v/>
      </c>
    </row>
    <row r="339" spans="1:18" x14ac:dyDescent="0.2">
      <c r="A339" s="5" t="s">
        <v>735</v>
      </c>
      <c r="B339" s="1">
        <v>43759</v>
      </c>
      <c r="C339" s="1" t="s">
        <v>1676</v>
      </c>
      <c r="D339">
        <v>58</v>
      </c>
      <c r="E339" t="s">
        <v>845</v>
      </c>
      <c r="F339" t="s">
        <v>845</v>
      </c>
      <c r="G339" t="s">
        <v>755</v>
      </c>
      <c r="H339" t="s">
        <v>8</v>
      </c>
      <c r="I339" t="s">
        <v>1083</v>
      </c>
      <c r="J339" s="1">
        <v>43742</v>
      </c>
      <c r="K339" s="2">
        <v>250</v>
      </c>
      <c r="L339" s="8" t="s">
        <v>1</v>
      </c>
      <c r="N339" t="str">
        <f>IF(VLOOKUP(E339,Resources!A:E,5,FALSE)=0,"",VLOOKUP(E339,Resources!A:E,5,FALSE))</f>
        <v/>
      </c>
      <c r="O339" t="str">
        <f>IF(VLOOKUP(E339,Resources!A:K,6,FALSE)=0,"",VLOOKUP(E339,Resources!A:K,6,FALSE))</f>
        <v/>
      </c>
      <c r="P339" t="str">
        <f>IF(VLOOKUP(E339,Resources!A:K,6,FALSE)=0,"",VLOOKUP(E339,Resources!A:K,7,FALSE))</f>
        <v/>
      </c>
      <c r="Q339" t="str">
        <f>IF(VLOOKUP(E339,Resources!A:K,6,FALSE)=0,"",VLOOKUP(E339,Resources!A:K,8,FALSE))</f>
        <v/>
      </c>
      <c r="R339" t="str">
        <f>IF(VLOOKUP(E339,Resources!A:J,10,FALSE)=0,"",VLOOKUP(E339,Resources!A:J,10,FALSE))</f>
        <v/>
      </c>
    </row>
    <row r="340" spans="1:18" x14ac:dyDescent="0.2">
      <c r="A340" s="5" t="s">
        <v>735</v>
      </c>
      <c r="B340" s="1">
        <v>43759</v>
      </c>
      <c r="C340" s="1" t="s">
        <v>1676</v>
      </c>
      <c r="D340">
        <v>59</v>
      </c>
      <c r="E340" t="s">
        <v>846</v>
      </c>
      <c r="F340" t="s">
        <v>846</v>
      </c>
      <c r="G340" t="s">
        <v>90</v>
      </c>
      <c r="H340" t="s">
        <v>27</v>
      </c>
      <c r="I340" t="s">
        <v>1084</v>
      </c>
      <c r="J340" s="1">
        <v>43742</v>
      </c>
      <c r="K340" s="2">
        <v>250</v>
      </c>
      <c r="L340" s="8" t="s">
        <v>1</v>
      </c>
      <c r="N340" t="str">
        <f>IF(VLOOKUP(E340,Resources!A:E,5,FALSE)=0,"",VLOOKUP(E340,Resources!A:E,5,FALSE))</f>
        <v/>
      </c>
      <c r="O340" t="str">
        <f>IF(VLOOKUP(E340,Resources!A:K,6,FALSE)=0,"",VLOOKUP(E340,Resources!A:K,6,FALSE))</f>
        <v>Y</v>
      </c>
      <c r="P340" t="str">
        <f>IF(VLOOKUP(E340,Resources!A:K,6,FALSE)=0,"",VLOOKUP(E340,Resources!A:K,7,FALSE))</f>
        <v>Aaron, Linda and Ted Zacks Family Philanthropic Fund</v>
      </c>
      <c r="Q340" t="str">
        <f>IF(VLOOKUP(E340,Resources!A:K,6,FALSE)=0,"",VLOOKUP(E340,Resources!A:K,8,FALSE))</f>
        <v>https://jewishcommunityfoundation.com/book_of_life/aaron-linda-and-ted-zacks-family-philanthropic-fund-2/</v>
      </c>
      <c r="R340" t="str">
        <f>IF(VLOOKUP(E340,Resources!A:J,10,FALSE)=0,"",VLOOKUP(E340,Resources!A:J,10,FALSE))</f>
        <v>Aaron, Linda and Ted Zacks Family Philanthropic Fund</v>
      </c>
    </row>
    <row r="341" spans="1:18" x14ac:dyDescent="0.2">
      <c r="A341" s="5" t="s">
        <v>735</v>
      </c>
      <c r="B341" s="1">
        <v>43759</v>
      </c>
      <c r="C341" s="1" t="s">
        <v>1676</v>
      </c>
      <c r="D341">
        <v>60</v>
      </c>
      <c r="E341" t="s">
        <v>847</v>
      </c>
      <c r="F341" t="s">
        <v>847</v>
      </c>
      <c r="G341" t="s">
        <v>756</v>
      </c>
      <c r="H341" t="s">
        <v>8</v>
      </c>
      <c r="I341" t="s">
        <v>1085</v>
      </c>
      <c r="J341" s="1">
        <v>43756</v>
      </c>
      <c r="K341" s="2">
        <v>400</v>
      </c>
      <c r="L341" s="8" t="s">
        <v>1</v>
      </c>
      <c r="N341" t="str">
        <f>IF(VLOOKUP(E341,Resources!A:E,5,FALSE)=0,"",VLOOKUP(E341,Resources!A:E,5,FALSE))</f>
        <v/>
      </c>
      <c r="O341" t="str">
        <f>IF(VLOOKUP(E341,Resources!A:K,6,FALSE)=0,"",VLOOKUP(E341,Resources!A:K,6,FALSE))</f>
        <v/>
      </c>
      <c r="P341" t="str">
        <f>IF(VLOOKUP(E341,Resources!A:K,6,FALSE)=0,"",VLOOKUP(E341,Resources!A:K,7,FALSE))</f>
        <v/>
      </c>
      <c r="Q341" t="str">
        <f>IF(VLOOKUP(E341,Resources!A:K,6,FALSE)=0,"",VLOOKUP(E341,Resources!A:K,8,FALSE))</f>
        <v/>
      </c>
      <c r="R341" t="str">
        <f>IF(VLOOKUP(E341,Resources!A:J,10,FALSE)=0,"",VLOOKUP(E341,Resources!A:J,10,FALSE))</f>
        <v>Chris Rots Enterprises</v>
      </c>
    </row>
    <row r="342" spans="1:18" x14ac:dyDescent="0.2">
      <c r="A342" s="5" t="s">
        <v>735</v>
      </c>
      <c r="B342" s="1">
        <v>43759</v>
      </c>
      <c r="C342" s="1" t="s">
        <v>1676</v>
      </c>
      <c r="D342">
        <v>61</v>
      </c>
      <c r="E342" t="s">
        <v>534</v>
      </c>
      <c r="F342" t="s">
        <v>534</v>
      </c>
      <c r="G342" t="s">
        <v>757</v>
      </c>
      <c r="H342" t="s">
        <v>17</v>
      </c>
      <c r="I342" t="s">
        <v>198</v>
      </c>
      <c r="J342" s="1">
        <v>43753</v>
      </c>
      <c r="K342" s="2">
        <v>250</v>
      </c>
      <c r="L342" s="8" t="s">
        <v>1</v>
      </c>
      <c r="N342" t="str">
        <f>IF(VLOOKUP(E342,Resources!A:E,5,FALSE)=0,"",VLOOKUP(E342,Resources!A:E,5,FALSE))</f>
        <v/>
      </c>
      <c r="O342" t="str">
        <f>IF(VLOOKUP(E342,Resources!A:K,6,FALSE)=0,"",VLOOKUP(E342,Resources!A:K,6,FALSE))</f>
        <v>Y</v>
      </c>
      <c r="P342" t="str">
        <f>IF(VLOOKUP(E342,Resources!A:K,6,FALSE)=0,"",VLOOKUP(E342,Resources!A:K,7,FALSE))</f>
        <v>President at CEL Quality Services Ltd</v>
      </c>
      <c r="Q342" t="str">
        <f>IF(VLOOKUP(E342,Resources!A:K,6,FALSE)=0,"",VLOOKUP(E342,Resources!A:K,8,FALSE))</f>
        <v>https://www.linkedin.com/in/mark-copithorne-045b4351/</v>
      </c>
      <c r="R342" t="str">
        <f>IF(VLOOKUP(E342,Resources!A:J,10,FALSE)=0,"",VLOOKUP(E342,Resources!A:J,10,FALSE))</f>
        <v>CEL Quality Services Ltd</v>
      </c>
    </row>
    <row r="343" spans="1:18" x14ac:dyDescent="0.2">
      <c r="A343" s="5" t="s">
        <v>735</v>
      </c>
      <c r="B343" s="1">
        <v>43759</v>
      </c>
      <c r="C343" s="1" t="s">
        <v>1676</v>
      </c>
      <c r="D343">
        <v>62</v>
      </c>
      <c r="E343" t="s">
        <v>848</v>
      </c>
      <c r="F343" t="s">
        <v>848</v>
      </c>
      <c r="G343" t="s">
        <v>69</v>
      </c>
      <c r="H343" t="s">
        <v>70</v>
      </c>
      <c r="I343" t="s">
        <v>1086</v>
      </c>
      <c r="J343" s="1">
        <v>43753</v>
      </c>
      <c r="K343" s="2">
        <v>250</v>
      </c>
      <c r="L343" s="8" t="s">
        <v>1</v>
      </c>
      <c r="N343" t="str">
        <f>IF(VLOOKUP(E343,Resources!A:E,5,FALSE)=0,"",VLOOKUP(E343,Resources!A:E,5,FALSE))</f>
        <v/>
      </c>
      <c r="O343" t="str">
        <f>IF(VLOOKUP(E343,Resources!A:K,6,FALSE)=0,"",VLOOKUP(E343,Resources!A:K,6,FALSE))</f>
        <v/>
      </c>
      <c r="P343" t="str">
        <f>IF(VLOOKUP(E343,Resources!A:K,6,FALSE)=0,"",VLOOKUP(E343,Resources!A:K,7,FALSE))</f>
        <v/>
      </c>
      <c r="Q343" t="str">
        <f>IF(VLOOKUP(E343,Resources!A:K,6,FALSE)=0,"",VLOOKUP(E343,Resources!A:K,8,FALSE))</f>
        <v/>
      </c>
      <c r="R343" t="str">
        <f>IF(VLOOKUP(E343,Resources!A:J,10,FALSE)=0,"",VLOOKUP(E343,Resources!A:J,10,FALSE))</f>
        <v/>
      </c>
    </row>
    <row r="344" spans="1:18" x14ac:dyDescent="0.2">
      <c r="A344" s="5" t="s">
        <v>735</v>
      </c>
      <c r="B344" s="1">
        <v>43759</v>
      </c>
      <c r="C344" s="1" t="s">
        <v>1676</v>
      </c>
      <c r="D344">
        <v>63</v>
      </c>
      <c r="E344" t="s">
        <v>625</v>
      </c>
      <c r="F344" t="s">
        <v>625</v>
      </c>
      <c r="G344" t="s">
        <v>758</v>
      </c>
      <c r="H344" t="s">
        <v>8</v>
      </c>
      <c r="I344" t="s">
        <v>341</v>
      </c>
      <c r="J344" s="1">
        <v>43753</v>
      </c>
      <c r="K344" s="2">
        <v>250</v>
      </c>
      <c r="L344" s="8" t="s">
        <v>1</v>
      </c>
      <c r="N344" t="str">
        <f>IF(VLOOKUP(E344,Resources!A:E,5,FALSE)=0,"",VLOOKUP(E344,Resources!A:E,5,FALSE))</f>
        <v/>
      </c>
      <c r="O344" t="str">
        <f>IF(VLOOKUP(E344,Resources!A:K,6,FALSE)=0,"",VLOOKUP(E344,Resources!A:K,6,FALSE))</f>
        <v/>
      </c>
      <c r="P344" t="str">
        <f>IF(VLOOKUP(E344,Resources!A:K,6,FALSE)=0,"",VLOOKUP(E344,Resources!A:K,7,FALSE))</f>
        <v/>
      </c>
      <c r="Q344" t="str">
        <f>IF(VLOOKUP(E344,Resources!A:K,6,FALSE)=0,"",VLOOKUP(E344,Resources!A:K,8,FALSE))</f>
        <v/>
      </c>
      <c r="R344" t="str">
        <f>IF(VLOOKUP(E344,Resources!A:J,10,FALSE)=0,"",VLOOKUP(E344,Resources!A:J,10,FALSE))</f>
        <v/>
      </c>
    </row>
    <row r="345" spans="1:18" x14ac:dyDescent="0.2">
      <c r="A345" s="5" t="s">
        <v>735</v>
      </c>
      <c r="B345" s="1">
        <v>43759</v>
      </c>
      <c r="C345" s="1" t="s">
        <v>1676</v>
      </c>
      <c r="D345">
        <v>64</v>
      </c>
      <c r="E345" t="s">
        <v>849</v>
      </c>
      <c r="F345" t="s">
        <v>849</v>
      </c>
      <c r="G345" t="s">
        <v>16</v>
      </c>
      <c r="H345" t="s">
        <v>17</v>
      </c>
      <c r="I345" t="s">
        <v>1087</v>
      </c>
      <c r="J345" s="1">
        <v>43753</v>
      </c>
      <c r="K345" s="2">
        <v>250</v>
      </c>
      <c r="L345" s="8" t="s">
        <v>1</v>
      </c>
      <c r="N345" t="str">
        <f>IF(VLOOKUP(E345,Resources!A:E,5,FALSE)=0,"",VLOOKUP(E345,Resources!A:E,5,FALSE))</f>
        <v/>
      </c>
      <c r="O345" t="str">
        <f>IF(VLOOKUP(E345,Resources!A:K,6,FALSE)=0,"",VLOOKUP(E345,Resources!A:K,6,FALSE))</f>
        <v/>
      </c>
      <c r="P345" t="str">
        <f>IF(VLOOKUP(E345,Resources!A:K,6,FALSE)=0,"",VLOOKUP(E345,Resources!A:K,7,FALSE))</f>
        <v/>
      </c>
      <c r="Q345" t="str">
        <f>IF(VLOOKUP(E345,Resources!A:K,6,FALSE)=0,"",VLOOKUP(E345,Resources!A:K,8,FALSE))</f>
        <v/>
      </c>
      <c r="R345" t="str">
        <f>IF(VLOOKUP(E345,Resources!A:J,10,FALSE)=0,"",VLOOKUP(E345,Resources!A:J,10,FALSE))</f>
        <v/>
      </c>
    </row>
    <row r="346" spans="1:18" x14ac:dyDescent="0.2">
      <c r="A346" s="5" t="s">
        <v>735</v>
      </c>
      <c r="B346" s="1">
        <v>43759</v>
      </c>
      <c r="C346" s="1" t="s">
        <v>1676</v>
      </c>
      <c r="D346">
        <v>65</v>
      </c>
      <c r="E346" t="s">
        <v>78</v>
      </c>
      <c r="F346" t="s">
        <v>78</v>
      </c>
      <c r="G346" t="s">
        <v>16</v>
      </c>
      <c r="H346" t="s">
        <v>17</v>
      </c>
      <c r="I346" t="s">
        <v>54</v>
      </c>
      <c r="J346" s="1">
        <v>43754</v>
      </c>
      <c r="K346" s="2">
        <v>250</v>
      </c>
      <c r="L346" s="8" t="s">
        <v>1</v>
      </c>
      <c r="N346" t="str">
        <f>IF(VLOOKUP(E346,Resources!A:E,5,FALSE)=0,"",VLOOKUP(E346,Resources!A:E,5,FALSE))</f>
        <v>Y</v>
      </c>
      <c r="O346" t="str">
        <f>IF(VLOOKUP(E346,Resources!A:K,6,FALSE)=0,"",VLOOKUP(E346,Resources!A:K,6,FALSE))</f>
        <v>Y</v>
      </c>
      <c r="P346" t="str">
        <f>IF(VLOOKUP(E346,Resources!A:K,6,FALSE)=0,"",VLOOKUP(E346,Resources!A:K,7,FALSE))</f>
        <v>Former Vice Chairman, Suncor Energy Inc</v>
      </c>
      <c r="Q346" t="str">
        <f>IF(VLOOKUP(E346,Resources!A:K,6,FALSE)=0,"",VLOOKUP(E346,Resources!A:K,8,FALSE))</f>
        <v>https://www.bloomberg.com/profile/person/1514691</v>
      </c>
      <c r="R346" t="str">
        <f>IF(VLOOKUP(E346,Resources!A:J,10,FALSE)=0,"",VLOOKUP(E346,Resources!A:J,10,FALSE))</f>
        <v>Suncor Energy Inc</v>
      </c>
    </row>
    <row r="347" spans="1:18" x14ac:dyDescent="0.2">
      <c r="A347" s="5" t="s">
        <v>735</v>
      </c>
      <c r="B347" s="1">
        <v>43759</v>
      </c>
      <c r="C347" s="1" t="s">
        <v>1676</v>
      </c>
      <c r="D347">
        <v>66</v>
      </c>
      <c r="E347" t="s">
        <v>850</v>
      </c>
      <c r="F347" t="s">
        <v>850</v>
      </c>
      <c r="G347" t="s">
        <v>16</v>
      </c>
      <c r="H347" t="s">
        <v>17</v>
      </c>
      <c r="I347" t="s">
        <v>1088</v>
      </c>
      <c r="J347" s="1">
        <v>43756</v>
      </c>
      <c r="K347" s="2">
        <v>250</v>
      </c>
      <c r="L347" s="8" t="s">
        <v>1</v>
      </c>
      <c r="N347" t="str">
        <f>IF(VLOOKUP(E347,Resources!A:E,5,FALSE)=0,"",VLOOKUP(E347,Resources!A:E,5,FALSE))</f>
        <v>Y</v>
      </c>
      <c r="O347" t="str">
        <f>IF(VLOOKUP(E347,Resources!A:K,6,FALSE)=0,"",VLOOKUP(E347,Resources!A:K,6,FALSE))</f>
        <v>Y</v>
      </c>
      <c r="P347" t="str">
        <f>IF(VLOOKUP(E347,Resources!A:K,6,FALSE)=0,"",VLOOKUP(E347,Resources!A:K,7,FALSE))</f>
        <v>President, Compass Directional Services Ltd.</v>
      </c>
      <c r="Q347" t="str">
        <f>IF(VLOOKUP(E347,Resources!A:K,6,FALSE)=0,"",VLOOKUP(E347,Resources!A:K,8,FALSE))</f>
        <v>https://www.linkedin.com/in/rob-savoy-0a2b4231/</v>
      </c>
      <c r="R347" t="str">
        <f>IF(VLOOKUP(E347,Resources!A:J,10,FALSE)=0,"",VLOOKUP(E347,Resources!A:J,10,FALSE))</f>
        <v>Compass Directional Services Ltd.</v>
      </c>
    </row>
    <row r="348" spans="1:18" x14ac:dyDescent="0.2">
      <c r="A348" s="5" t="s">
        <v>735</v>
      </c>
      <c r="B348" s="1">
        <v>43759</v>
      </c>
      <c r="C348" s="1" t="s">
        <v>1676</v>
      </c>
      <c r="D348">
        <v>67</v>
      </c>
      <c r="E348" t="s">
        <v>122</v>
      </c>
      <c r="F348" t="s">
        <v>122</v>
      </c>
      <c r="G348" t="s">
        <v>7</v>
      </c>
      <c r="H348" t="s">
        <v>8</v>
      </c>
      <c r="I348" t="s">
        <v>102</v>
      </c>
      <c r="J348" s="1">
        <v>43758</v>
      </c>
      <c r="K348" s="2">
        <v>250</v>
      </c>
      <c r="L348" s="8" t="s">
        <v>1</v>
      </c>
      <c r="N348" t="str">
        <f>IF(VLOOKUP(E348,Resources!A:E,5,FALSE)=0,"",VLOOKUP(E348,Resources!A:E,5,FALSE))</f>
        <v/>
      </c>
      <c r="O348" t="str">
        <f>IF(VLOOKUP(E348,Resources!A:K,6,FALSE)=0,"",VLOOKUP(E348,Resources!A:K,6,FALSE))</f>
        <v/>
      </c>
      <c r="P348" t="str">
        <f>IF(VLOOKUP(E348,Resources!A:K,6,FALSE)=0,"",VLOOKUP(E348,Resources!A:K,7,FALSE))</f>
        <v/>
      </c>
      <c r="Q348" t="str">
        <f>IF(VLOOKUP(E348,Resources!A:K,6,FALSE)=0,"",VLOOKUP(E348,Resources!A:K,8,FALSE))</f>
        <v/>
      </c>
      <c r="R348" t="str">
        <f>IF(VLOOKUP(E348,Resources!A:J,10,FALSE)=0,"",VLOOKUP(E348,Resources!A:J,10,FALSE))</f>
        <v/>
      </c>
    </row>
    <row r="349" spans="1:18" x14ac:dyDescent="0.2">
      <c r="A349" s="5" t="s">
        <v>735</v>
      </c>
      <c r="B349" s="1">
        <v>43759</v>
      </c>
      <c r="C349" s="1" t="s">
        <v>1676</v>
      </c>
      <c r="D349">
        <v>68</v>
      </c>
      <c r="E349" t="s">
        <v>851</v>
      </c>
      <c r="F349" t="s">
        <v>851</v>
      </c>
      <c r="G349" t="s">
        <v>759</v>
      </c>
      <c r="H349" t="s">
        <v>251</v>
      </c>
      <c r="I349" t="s">
        <v>1089</v>
      </c>
      <c r="J349" s="1">
        <v>43758</v>
      </c>
      <c r="K349" s="2">
        <v>250</v>
      </c>
      <c r="L349" s="8" t="s">
        <v>1</v>
      </c>
      <c r="N349" t="str">
        <f>IF(VLOOKUP(E349,Resources!A:E,5,FALSE)=0,"",VLOOKUP(E349,Resources!A:E,5,FALSE))</f>
        <v/>
      </c>
      <c r="O349" t="str">
        <f>IF(VLOOKUP(E349,Resources!A:K,6,FALSE)=0,"",VLOOKUP(E349,Resources!A:K,6,FALSE))</f>
        <v/>
      </c>
      <c r="P349" t="str">
        <f>IF(VLOOKUP(E349,Resources!A:K,6,FALSE)=0,"",VLOOKUP(E349,Resources!A:K,7,FALSE))</f>
        <v/>
      </c>
      <c r="Q349" t="str">
        <f>IF(VLOOKUP(E349,Resources!A:K,6,FALSE)=0,"",VLOOKUP(E349,Resources!A:K,8,FALSE))</f>
        <v/>
      </c>
      <c r="R349" t="str">
        <f>IF(VLOOKUP(E349,Resources!A:J,10,FALSE)=0,"",VLOOKUP(E349,Resources!A:J,10,FALSE))</f>
        <v/>
      </c>
    </row>
    <row r="350" spans="1:18" x14ac:dyDescent="0.2">
      <c r="A350" s="5" t="s">
        <v>735</v>
      </c>
      <c r="B350" s="1">
        <v>43759</v>
      </c>
      <c r="C350" s="1" t="s">
        <v>1676</v>
      </c>
      <c r="D350">
        <v>69</v>
      </c>
      <c r="E350" t="s">
        <v>852</v>
      </c>
      <c r="F350" t="s">
        <v>852</v>
      </c>
      <c r="G350" t="s">
        <v>302</v>
      </c>
      <c r="H350" t="s">
        <v>60</v>
      </c>
      <c r="I350" t="s">
        <v>1090</v>
      </c>
      <c r="J350" s="1">
        <v>43741</v>
      </c>
      <c r="K350" s="2">
        <v>250</v>
      </c>
      <c r="L350" s="8" t="s">
        <v>1</v>
      </c>
      <c r="N350" t="str">
        <f>IF(VLOOKUP(E350,Resources!A:E,5,FALSE)=0,"",VLOOKUP(E350,Resources!A:E,5,FALSE))</f>
        <v/>
      </c>
      <c r="O350" t="str">
        <f>IF(VLOOKUP(E350,Resources!A:K,6,FALSE)=0,"",VLOOKUP(E350,Resources!A:K,6,FALSE))</f>
        <v/>
      </c>
      <c r="P350" t="str">
        <f>IF(VLOOKUP(E350,Resources!A:K,6,FALSE)=0,"",VLOOKUP(E350,Resources!A:K,7,FALSE))</f>
        <v/>
      </c>
      <c r="Q350" t="str">
        <f>IF(VLOOKUP(E350,Resources!A:K,6,FALSE)=0,"",VLOOKUP(E350,Resources!A:K,8,FALSE))</f>
        <v/>
      </c>
      <c r="R350" t="str">
        <f>IF(VLOOKUP(E350,Resources!A:J,10,FALSE)=0,"",VLOOKUP(E350,Resources!A:J,10,FALSE))</f>
        <v/>
      </c>
    </row>
    <row r="351" spans="1:18" x14ac:dyDescent="0.2">
      <c r="A351" s="5" t="s">
        <v>735</v>
      </c>
      <c r="B351" s="1">
        <v>43759</v>
      </c>
      <c r="C351" s="1" t="s">
        <v>1676</v>
      </c>
      <c r="D351">
        <v>70</v>
      </c>
      <c r="E351" t="s">
        <v>853</v>
      </c>
      <c r="F351" t="s">
        <v>853</v>
      </c>
      <c r="G351" t="s">
        <v>760</v>
      </c>
      <c r="H351" t="s">
        <v>17</v>
      </c>
      <c r="I351" t="s">
        <v>1091</v>
      </c>
      <c r="J351" s="1">
        <v>43707</v>
      </c>
      <c r="K351" s="2">
        <v>250.9</v>
      </c>
      <c r="L351" s="8" t="s">
        <v>1</v>
      </c>
      <c r="N351" t="str">
        <f>IF(VLOOKUP(E351,Resources!A:E,5,FALSE)=0,"",VLOOKUP(E351,Resources!A:E,5,FALSE))</f>
        <v/>
      </c>
      <c r="O351" t="str">
        <f>IF(VLOOKUP(E351,Resources!A:K,6,FALSE)=0,"",VLOOKUP(E351,Resources!A:K,6,FALSE))</f>
        <v>Y</v>
      </c>
      <c r="P351" t="str">
        <f>IF(VLOOKUP(E351,Resources!A:K,6,FALSE)=0,"",VLOOKUP(E351,Resources!A:K,7,FALSE))</f>
        <v>Primary contact, Deranway Trucking Ltd (Oilfield Equipment and Hazmat services)</v>
      </c>
      <c r="Q351" t="str">
        <f>IF(VLOOKUP(E351,Resources!A:K,6,FALSE)=0,"",VLOOKUP(E351,Resources!A:K,8,FALSE))</f>
        <v>http://www.truckingcompanies.ca/trucking_deranway-trucking-ltd/</v>
      </c>
      <c r="R351" t="str">
        <f>IF(VLOOKUP(E351,Resources!A:J,10,FALSE)=0,"",VLOOKUP(E351,Resources!A:J,10,FALSE))</f>
        <v>Deranway Trucking Ltd</v>
      </c>
    </row>
    <row r="352" spans="1:18" x14ac:dyDescent="0.2">
      <c r="A352" s="5" t="s">
        <v>735</v>
      </c>
      <c r="B352" s="1">
        <v>43759</v>
      </c>
      <c r="C352" s="1" t="s">
        <v>1676</v>
      </c>
      <c r="D352">
        <v>71</v>
      </c>
      <c r="E352" t="s">
        <v>854</v>
      </c>
      <c r="F352" t="s">
        <v>854</v>
      </c>
      <c r="G352" t="s">
        <v>178</v>
      </c>
      <c r="H352" t="s">
        <v>8</v>
      </c>
      <c r="I352" t="s">
        <v>1092</v>
      </c>
      <c r="J352" s="1">
        <v>43747</v>
      </c>
      <c r="K352" s="2">
        <v>250</v>
      </c>
      <c r="L352" s="8" t="s">
        <v>1</v>
      </c>
      <c r="N352" t="str">
        <f>IF(VLOOKUP(E352,Resources!A:E,5,FALSE)=0,"",VLOOKUP(E352,Resources!A:E,5,FALSE))</f>
        <v/>
      </c>
      <c r="O352" t="str">
        <f>IF(VLOOKUP(E352,Resources!A:K,6,FALSE)=0,"",VLOOKUP(E352,Resources!A:K,6,FALSE))</f>
        <v>Y</v>
      </c>
      <c r="P352" t="str">
        <f>IF(VLOOKUP(E352,Resources!A:K,6,FALSE)=0,"",VLOOKUP(E352,Resources!A:K,7,FALSE))</f>
        <v>Director, Sound Servant Ministries</v>
      </c>
      <c r="Q352" t="str">
        <f>IF(VLOOKUP(E352,Resources!A:K,6,FALSE)=0,"",VLOOKUP(E352,Resources!A:K,8,FALSE))</f>
        <v>https://opengovca.com/corporation/3451542</v>
      </c>
      <c r="R352" t="str">
        <f>IF(VLOOKUP(E352,Resources!A:J,10,FALSE)=0,"",VLOOKUP(E352,Resources!A:J,10,FALSE))</f>
        <v>Sound Servant Ministries</v>
      </c>
    </row>
    <row r="353" spans="1:18" x14ac:dyDescent="0.2">
      <c r="A353" s="5" t="s">
        <v>735</v>
      </c>
      <c r="B353" s="1">
        <v>43759</v>
      </c>
      <c r="C353" s="1" t="s">
        <v>1676</v>
      </c>
      <c r="D353">
        <v>72</v>
      </c>
      <c r="E353" t="s">
        <v>855</v>
      </c>
      <c r="F353" t="s">
        <v>855</v>
      </c>
      <c r="G353" t="s">
        <v>224</v>
      </c>
      <c r="H353" t="s">
        <v>60</v>
      </c>
      <c r="I353" t="s">
        <v>1093</v>
      </c>
      <c r="J353" s="1">
        <v>43735</v>
      </c>
      <c r="K353" s="2">
        <v>275</v>
      </c>
      <c r="L353" s="8" t="s">
        <v>1</v>
      </c>
      <c r="N353" t="str">
        <f>IF(VLOOKUP(E353,Resources!A:E,5,FALSE)=0,"",VLOOKUP(E353,Resources!A:E,5,FALSE))</f>
        <v/>
      </c>
      <c r="O353" t="str">
        <f>IF(VLOOKUP(E353,Resources!A:K,6,FALSE)=0,"",VLOOKUP(E353,Resources!A:K,6,FALSE))</f>
        <v/>
      </c>
      <c r="P353" t="str">
        <f>IF(VLOOKUP(E353,Resources!A:K,6,FALSE)=0,"",VLOOKUP(E353,Resources!A:K,7,FALSE))</f>
        <v/>
      </c>
      <c r="Q353" t="str">
        <f>IF(VLOOKUP(E353,Resources!A:K,6,FALSE)=0,"",VLOOKUP(E353,Resources!A:K,8,FALSE))</f>
        <v/>
      </c>
      <c r="R353" t="str">
        <f>IF(VLOOKUP(E353,Resources!A:J,10,FALSE)=0,"",VLOOKUP(E353,Resources!A:J,10,FALSE))</f>
        <v/>
      </c>
    </row>
    <row r="354" spans="1:18" x14ac:dyDescent="0.2">
      <c r="A354" s="5" t="s">
        <v>735</v>
      </c>
      <c r="B354" s="1">
        <v>43759</v>
      </c>
      <c r="C354" s="1" t="s">
        <v>1676</v>
      </c>
      <c r="D354">
        <v>73</v>
      </c>
      <c r="E354" t="s">
        <v>610</v>
      </c>
      <c r="F354" t="s">
        <v>610</v>
      </c>
      <c r="G354" t="s">
        <v>317</v>
      </c>
      <c r="H354" t="s">
        <v>8</v>
      </c>
      <c r="I354" t="s">
        <v>318</v>
      </c>
      <c r="J354" s="1">
        <v>43706</v>
      </c>
      <c r="K354" s="2">
        <v>275</v>
      </c>
      <c r="L354" s="8" t="s">
        <v>1</v>
      </c>
      <c r="N354" t="str">
        <f>IF(VLOOKUP(E354,Resources!A:E,5,FALSE)=0,"",VLOOKUP(E354,Resources!A:E,5,FALSE))</f>
        <v/>
      </c>
      <c r="O354" t="str">
        <f>IF(VLOOKUP(E354,Resources!A:K,6,FALSE)=0,"",VLOOKUP(E354,Resources!A:K,6,FALSE))</f>
        <v>Y</v>
      </c>
      <c r="P354" t="str">
        <f>IF(VLOOKUP(E354,Resources!A:K,6,FALSE)=0,"",VLOOKUP(E354,Resources!A:K,7,FALSE))</f>
        <v>Key principal, Sinden L D Holdings Inc</v>
      </c>
      <c r="Q354" t="str">
        <f>IF(VLOOKUP(E354,Resources!A:K,6,FALSE)=0,"",VLOOKUP(E354,Resources!A:K,8,FALSE))</f>
        <v>https://www.dnb.com/business-directory/company-profiles.sinden_l_d_holdings_inc.b2ad642f0ae43dc67ba373399b58f340.html</v>
      </c>
      <c r="R354" t="str">
        <f>IF(VLOOKUP(E354,Resources!A:J,10,FALSE)=0,"",VLOOKUP(E354,Resources!A:J,10,FALSE))</f>
        <v>Sinden L D Holdings Inc</v>
      </c>
    </row>
    <row r="355" spans="1:18" x14ac:dyDescent="0.2">
      <c r="A355" s="5" t="s">
        <v>735</v>
      </c>
      <c r="B355" s="1">
        <v>43759</v>
      </c>
      <c r="C355" s="1" t="s">
        <v>1676</v>
      </c>
      <c r="D355">
        <v>74</v>
      </c>
      <c r="E355" t="s">
        <v>856</v>
      </c>
      <c r="F355" t="s">
        <v>856</v>
      </c>
      <c r="G355" t="s">
        <v>761</v>
      </c>
      <c r="H355" t="s">
        <v>8</v>
      </c>
      <c r="I355" t="s">
        <v>1094</v>
      </c>
      <c r="J355" s="1">
        <v>43738</v>
      </c>
      <c r="K355" s="2">
        <v>300</v>
      </c>
      <c r="L355" s="8" t="s">
        <v>1</v>
      </c>
      <c r="N355" t="str">
        <f>IF(VLOOKUP(E355,Resources!A:E,5,FALSE)=0,"",VLOOKUP(E355,Resources!A:E,5,FALSE))</f>
        <v/>
      </c>
      <c r="O355" t="str">
        <f>IF(VLOOKUP(E355,Resources!A:K,6,FALSE)=0,"",VLOOKUP(E355,Resources!A:K,6,FALSE))</f>
        <v/>
      </c>
      <c r="P355" t="str">
        <f>IF(VLOOKUP(E355,Resources!A:K,6,FALSE)=0,"",VLOOKUP(E355,Resources!A:K,7,FALSE))</f>
        <v/>
      </c>
      <c r="Q355" t="str">
        <f>IF(VLOOKUP(E355,Resources!A:K,6,FALSE)=0,"",VLOOKUP(E355,Resources!A:K,8,FALSE))</f>
        <v/>
      </c>
      <c r="R355" t="str">
        <f>IF(VLOOKUP(E355,Resources!A:J,10,FALSE)=0,"",VLOOKUP(E355,Resources!A:J,10,FALSE))</f>
        <v/>
      </c>
    </row>
    <row r="356" spans="1:18" x14ac:dyDescent="0.2">
      <c r="A356" s="5" t="s">
        <v>735</v>
      </c>
      <c r="B356" s="1">
        <v>43759</v>
      </c>
      <c r="C356" s="1" t="s">
        <v>1676</v>
      </c>
      <c r="D356">
        <v>75</v>
      </c>
      <c r="E356" t="s">
        <v>857</v>
      </c>
      <c r="F356" t="s">
        <v>857</v>
      </c>
      <c r="G356" t="s">
        <v>270</v>
      </c>
      <c r="H356" t="s">
        <v>27</v>
      </c>
      <c r="I356" t="s">
        <v>1095</v>
      </c>
      <c r="J356" s="1">
        <v>43738</v>
      </c>
      <c r="K356" s="2">
        <v>300</v>
      </c>
      <c r="L356" s="8" t="s">
        <v>1</v>
      </c>
      <c r="N356" t="str">
        <f>IF(VLOOKUP(E356,Resources!A:E,5,FALSE)=0,"",VLOOKUP(E356,Resources!A:E,5,FALSE))</f>
        <v/>
      </c>
      <c r="O356" t="str">
        <f>IF(VLOOKUP(E356,Resources!A:K,6,FALSE)=0,"",VLOOKUP(E356,Resources!A:K,6,FALSE))</f>
        <v>Y</v>
      </c>
      <c r="P356" t="str">
        <f>IF(VLOOKUP(E356,Resources!A:K,6,FALSE)=0,"",VLOOKUP(E356,Resources!A:K,7,FALSE))</f>
        <v>President &amp; Chief Engineer, StructureCraft Builders Inc</v>
      </c>
      <c r="Q356" t="str">
        <f>IF(VLOOKUP(E356,Resources!A:K,6,FALSE)=0,"",VLOOKUP(E356,Resources!A:K,8,FALSE))</f>
        <v>https://www.linkedin.com/in/gerryepp/</v>
      </c>
      <c r="R356" t="str">
        <f>IF(VLOOKUP(E356,Resources!A:J,10,FALSE)=0,"",VLOOKUP(E356,Resources!A:J,10,FALSE))</f>
        <v>StructureCraft Builders Inc</v>
      </c>
    </row>
    <row r="357" spans="1:18" x14ac:dyDescent="0.2">
      <c r="A357" s="5" t="s">
        <v>735</v>
      </c>
      <c r="B357" s="1">
        <v>43759</v>
      </c>
      <c r="C357" s="1" t="s">
        <v>1676</v>
      </c>
      <c r="D357">
        <v>76</v>
      </c>
      <c r="E357" t="s">
        <v>858</v>
      </c>
      <c r="F357" t="s">
        <v>858</v>
      </c>
      <c r="G357" t="s">
        <v>183</v>
      </c>
      <c r="H357" t="s">
        <v>8</v>
      </c>
      <c r="I357" t="s">
        <v>1096</v>
      </c>
      <c r="J357" s="1">
        <v>43736</v>
      </c>
      <c r="K357" s="2">
        <v>300</v>
      </c>
      <c r="L357" s="8" t="s">
        <v>1</v>
      </c>
      <c r="N357" t="str">
        <f>IF(VLOOKUP(E357,Resources!A:E,5,FALSE)=0,"",VLOOKUP(E357,Resources!A:E,5,FALSE))</f>
        <v/>
      </c>
      <c r="O357" t="str">
        <f>IF(VLOOKUP(E357,Resources!A:K,6,FALSE)=0,"",VLOOKUP(E357,Resources!A:K,6,FALSE))</f>
        <v/>
      </c>
      <c r="P357" t="str">
        <f>IF(VLOOKUP(E357,Resources!A:K,6,FALSE)=0,"",VLOOKUP(E357,Resources!A:K,7,FALSE))</f>
        <v/>
      </c>
      <c r="Q357" t="str">
        <f>IF(VLOOKUP(E357,Resources!A:K,6,FALSE)=0,"",VLOOKUP(E357,Resources!A:K,8,FALSE))</f>
        <v/>
      </c>
      <c r="R357" t="str">
        <f>IF(VLOOKUP(E357,Resources!A:J,10,FALSE)=0,"",VLOOKUP(E357,Resources!A:J,10,FALSE))</f>
        <v>Bell Media, Inc.</v>
      </c>
    </row>
    <row r="358" spans="1:18" x14ac:dyDescent="0.2">
      <c r="A358" s="5" t="s">
        <v>735</v>
      </c>
      <c r="B358" s="1">
        <v>43759</v>
      </c>
      <c r="C358" s="1" t="s">
        <v>1676</v>
      </c>
      <c r="D358">
        <v>77</v>
      </c>
      <c r="E358" t="s">
        <v>859</v>
      </c>
      <c r="F358" t="s">
        <v>859</v>
      </c>
      <c r="G358" t="s">
        <v>174</v>
      </c>
      <c r="H358" t="s">
        <v>8</v>
      </c>
      <c r="I358" t="s">
        <v>1097</v>
      </c>
      <c r="J358" s="1">
        <v>43745</v>
      </c>
      <c r="K358" s="2">
        <v>300</v>
      </c>
      <c r="L358" s="8" t="s">
        <v>1</v>
      </c>
      <c r="N358" t="str">
        <f>IF(VLOOKUP(E358,Resources!A:E,5,FALSE)=0,"",VLOOKUP(E358,Resources!A:E,5,FALSE))</f>
        <v/>
      </c>
      <c r="O358" t="str">
        <f>IF(VLOOKUP(E358,Resources!A:K,6,FALSE)=0,"",VLOOKUP(E358,Resources!A:K,6,FALSE))</f>
        <v/>
      </c>
      <c r="P358" t="str">
        <f>IF(VLOOKUP(E358,Resources!A:K,6,FALSE)=0,"",VLOOKUP(E358,Resources!A:K,7,FALSE))</f>
        <v/>
      </c>
      <c r="Q358" t="str">
        <f>IF(VLOOKUP(E358,Resources!A:K,6,FALSE)=0,"",VLOOKUP(E358,Resources!A:K,8,FALSE))</f>
        <v/>
      </c>
      <c r="R358" t="str">
        <f>IF(VLOOKUP(E358,Resources!A:J,10,FALSE)=0,"",VLOOKUP(E358,Resources!A:J,10,FALSE))</f>
        <v/>
      </c>
    </row>
    <row r="359" spans="1:18" x14ac:dyDescent="0.2">
      <c r="A359" s="5" t="s">
        <v>735</v>
      </c>
      <c r="B359" s="1">
        <v>43759</v>
      </c>
      <c r="C359" s="1" t="s">
        <v>1676</v>
      </c>
      <c r="D359">
        <v>78</v>
      </c>
      <c r="E359" t="s">
        <v>860</v>
      </c>
      <c r="F359" t="s">
        <v>860</v>
      </c>
      <c r="G359" t="s">
        <v>762</v>
      </c>
      <c r="H359" t="s">
        <v>8</v>
      </c>
      <c r="I359" t="s">
        <v>1098</v>
      </c>
      <c r="J359" s="1">
        <v>43751</v>
      </c>
      <c r="K359" s="2">
        <v>300</v>
      </c>
      <c r="L359" s="8" t="s">
        <v>1</v>
      </c>
      <c r="N359" t="str">
        <f>IF(VLOOKUP(E359,Resources!A:E,5,FALSE)=0,"",VLOOKUP(E359,Resources!A:E,5,FALSE))</f>
        <v/>
      </c>
      <c r="O359" t="str">
        <f>IF(VLOOKUP(E359,Resources!A:K,6,FALSE)=0,"",VLOOKUP(E359,Resources!A:K,6,FALSE))</f>
        <v>Y</v>
      </c>
      <c r="Q359" t="str">
        <f>IF(VLOOKUP(E359,Resources!A:K,6,FALSE)=0,"",VLOOKUP(E359,Resources!A:K,8,FALSE))</f>
        <v>https://www.linkedin.com/in/john-dunn-09609067/</v>
      </c>
      <c r="R359" t="str">
        <f>IF(VLOOKUP(E359,Resources!A:J,10,FALSE)=0,"",VLOOKUP(E359,Resources!A:J,10,FALSE))</f>
        <v/>
      </c>
    </row>
    <row r="360" spans="1:18" x14ac:dyDescent="0.2">
      <c r="A360" s="5" t="s">
        <v>735</v>
      </c>
      <c r="B360" s="1">
        <v>43759</v>
      </c>
      <c r="C360" s="1" t="s">
        <v>1676</v>
      </c>
      <c r="D360">
        <v>79</v>
      </c>
      <c r="E360" t="s">
        <v>861</v>
      </c>
      <c r="F360" t="s">
        <v>861</v>
      </c>
      <c r="G360" t="s">
        <v>90</v>
      </c>
      <c r="H360" t="s">
        <v>27</v>
      </c>
      <c r="I360" t="s">
        <v>1099</v>
      </c>
      <c r="J360" s="1">
        <v>43751</v>
      </c>
      <c r="K360" s="2">
        <v>300</v>
      </c>
      <c r="L360" s="8" t="s">
        <v>1</v>
      </c>
      <c r="N360" t="str">
        <f>IF(VLOOKUP(E360,Resources!A:E,5,FALSE)=0,"",VLOOKUP(E360,Resources!A:E,5,FALSE))</f>
        <v/>
      </c>
      <c r="O360" t="str">
        <f>IF(VLOOKUP(E360,Resources!A:K,6,FALSE)=0,"",VLOOKUP(E360,Resources!A:K,6,FALSE))</f>
        <v/>
      </c>
      <c r="P360" t="str">
        <f>IF(VLOOKUP(E360,Resources!A:K,6,FALSE)=0,"",VLOOKUP(E360,Resources!A:K,7,FALSE))</f>
        <v/>
      </c>
      <c r="Q360" t="str">
        <f>IF(VLOOKUP(E360,Resources!A:K,6,FALSE)=0,"",VLOOKUP(E360,Resources!A:K,8,FALSE))</f>
        <v/>
      </c>
      <c r="R360" t="str">
        <f>IF(VLOOKUP(E360,Resources!A:J,10,FALSE)=0,"",VLOOKUP(E360,Resources!A:J,10,FALSE))</f>
        <v/>
      </c>
    </row>
    <row r="361" spans="1:18" x14ac:dyDescent="0.2">
      <c r="A361" s="5" t="s">
        <v>735</v>
      </c>
      <c r="B361" s="1">
        <v>43759</v>
      </c>
      <c r="C361" s="1" t="s">
        <v>1676</v>
      </c>
      <c r="D361">
        <v>80</v>
      </c>
      <c r="E361" t="s">
        <v>862</v>
      </c>
      <c r="F361" t="s">
        <v>862</v>
      </c>
      <c r="G361" t="s">
        <v>737</v>
      </c>
      <c r="H361" t="s">
        <v>8</v>
      </c>
      <c r="I361" t="s">
        <v>1100</v>
      </c>
      <c r="J361" s="1">
        <v>43752</v>
      </c>
      <c r="K361" s="2">
        <v>300</v>
      </c>
      <c r="L361" s="8" t="s">
        <v>1</v>
      </c>
      <c r="N361" t="str">
        <f>IF(VLOOKUP(E361,Resources!A:E,5,FALSE)=0,"",VLOOKUP(E361,Resources!A:E,5,FALSE))</f>
        <v/>
      </c>
      <c r="O361" t="str">
        <f>IF(VLOOKUP(E361,Resources!A:K,6,FALSE)=0,"",VLOOKUP(E361,Resources!A:K,6,FALSE))</f>
        <v>Y</v>
      </c>
      <c r="P361" t="str">
        <f>IF(VLOOKUP(E361,Resources!A:K,6,FALSE)=0,"",VLOOKUP(E361,Resources!A:K,7,FALSE))</f>
        <v>MD, C. Crawford MPC</v>
      </c>
      <c r="Q361" t="str">
        <f>IF(VLOOKUP(E361,Resources!A:K,6,FALSE)=0,"",VLOOKUP(E361,Resources!A:K,8,FALSE))</f>
        <v>https://www.linkedin.com/in/douglas-crawford-2a323017/</v>
      </c>
      <c r="R361" t="str">
        <f>IF(VLOOKUP(E361,Resources!A:J,10,FALSE)=0,"",VLOOKUP(E361,Resources!A:J,10,FALSE))</f>
        <v>C. Crawford MPC</v>
      </c>
    </row>
    <row r="362" spans="1:18" x14ac:dyDescent="0.2">
      <c r="A362" s="5" t="s">
        <v>735</v>
      </c>
      <c r="B362" s="1">
        <v>43759</v>
      </c>
      <c r="C362" s="1" t="s">
        <v>1676</v>
      </c>
      <c r="D362">
        <v>81</v>
      </c>
      <c r="E362" t="s">
        <v>37</v>
      </c>
      <c r="F362" t="s">
        <v>863</v>
      </c>
      <c r="G362" t="s">
        <v>12</v>
      </c>
      <c r="H362" t="s">
        <v>8</v>
      </c>
      <c r="I362" t="s">
        <v>13</v>
      </c>
      <c r="J362" s="1">
        <v>43742</v>
      </c>
      <c r="K362" s="2">
        <v>300</v>
      </c>
      <c r="L362" s="8" t="s">
        <v>1</v>
      </c>
      <c r="N362" t="str">
        <f>IF(VLOOKUP(E362,Resources!A:E,5,FALSE)=0,"",VLOOKUP(E362,Resources!A:E,5,FALSE))</f>
        <v/>
      </c>
      <c r="O362" t="str">
        <f>IF(VLOOKUP(E362,Resources!A:K,6,FALSE)=0,"",VLOOKUP(E362,Resources!A:K,6,FALSE))</f>
        <v/>
      </c>
      <c r="P362" t="str">
        <f>IF(VLOOKUP(E362,Resources!A:K,6,FALSE)=0,"",VLOOKUP(E362,Resources!A:K,7,FALSE))</f>
        <v/>
      </c>
      <c r="Q362" t="str">
        <f>IF(VLOOKUP(E362,Resources!A:K,6,FALSE)=0,"",VLOOKUP(E362,Resources!A:K,8,FALSE))</f>
        <v/>
      </c>
      <c r="R362" t="str">
        <f>IF(VLOOKUP(E362,Resources!A:J,10,FALSE)=0,"",VLOOKUP(E362,Resources!A:J,10,FALSE))</f>
        <v/>
      </c>
    </row>
    <row r="363" spans="1:18" x14ac:dyDescent="0.2">
      <c r="A363" s="5" t="s">
        <v>735</v>
      </c>
      <c r="B363" s="1">
        <v>43759</v>
      </c>
      <c r="C363" s="1" t="s">
        <v>1676</v>
      </c>
      <c r="D363">
        <v>82</v>
      </c>
      <c r="E363" t="s">
        <v>864</v>
      </c>
      <c r="F363" t="s">
        <v>864</v>
      </c>
      <c r="G363" t="s">
        <v>763</v>
      </c>
      <c r="H363" t="s">
        <v>65</v>
      </c>
      <c r="I363" t="s">
        <v>1101</v>
      </c>
      <c r="J363" s="1">
        <v>43745</v>
      </c>
      <c r="K363" s="2">
        <v>300</v>
      </c>
      <c r="L363" s="8" t="s">
        <v>1</v>
      </c>
      <c r="N363" t="str">
        <f>IF(VLOOKUP(E363,Resources!A:E,5,FALSE)=0,"",VLOOKUP(E363,Resources!A:E,5,FALSE))</f>
        <v/>
      </c>
      <c r="O363" t="str">
        <f>IF(VLOOKUP(E363,Resources!A:K,6,FALSE)=0,"",VLOOKUP(E363,Resources!A:K,6,FALSE))</f>
        <v/>
      </c>
      <c r="P363" t="str">
        <f>IF(VLOOKUP(E363,Resources!A:K,6,FALSE)=0,"",VLOOKUP(E363,Resources!A:K,7,FALSE))</f>
        <v/>
      </c>
      <c r="Q363" t="str">
        <f>IF(VLOOKUP(E363,Resources!A:K,6,FALSE)=0,"",VLOOKUP(E363,Resources!A:K,8,FALSE))</f>
        <v/>
      </c>
      <c r="R363" t="str">
        <f>IF(VLOOKUP(E363,Resources!A:J,10,FALSE)=0,"",VLOOKUP(E363,Resources!A:J,10,FALSE))</f>
        <v/>
      </c>
    </row>
    <row r="364" spans="1:18" x14ac:dyDescent="0.2">
      <c r="A364" s="5" t="s">
        <v>735</v>
      </c>
      <c r="B364" s="1">
        <v>43759</v>
      </c>
      <c r="C364" s="1" t="s">
        <v>1676</v>
      </c>
      <c r="D364">
        <v>83</v>
      </c>
      <c r="E364" t="s">
        <v>865</v>
      </c>
      <c r="F364" t="s">
        <v>865</v>
      </c>
      <c r="G364" t="s">
        <v>764</v>
      </c>
      <c r="H364" t="s">
        <v>65</v>
      </c>
      <c r="I364" t="s">
        <v>1102</v>
      </c>
      <c r="J364" s="1">
        <v>43745</v>
      </c>
      <c r="K364" s="2">
        <v>300</v>
      </c>
      <c r="L364" s="8" t="s">
        <v>1</v>
      </c>
      <c r="N364" t="str">
        <f>IF(VLOOKUP(E364,Resources!A:E,5,FALSE)=0,"",VLOOKUP(E364,Resources!A:E,5,FALSE))</f>
        <v/>
      </c>
      <c r="O364" t="str">
        <f>IF(VLOOKUP(E364,Resources!A:K,6,FALSE)=0,"",VLOOKUP(E364,Resources!A:K,6,FALSE))</f>
        <v/>
      </c>
      <c r="P364" t="str">
        <f>IF(VLOOKUP(E364,Resources!A:K,6,FALSE)=0,"",VLOOKUP(E364,Resources!A:K,7,FALSE))</f>
        <v/>
      </c>
      <c r="Q364" t="str">
        <f>IF(VLOOKUP(E364,Resources!A:K,6,FALSE)=0,"",VLOOKUP(E364,Resources!A:K,8,FALSE))</f>
        <v/>
      </c>
      <c r="R364" t="str">
        <f>IF(VLOOKUP(E364,Resources!A:J,10,FALSE)=0,"",VLOOKUP(E364,Resources!A:J,10,FALSE))</f>
        <v/>
      </c>
    </row>
    <row r="365" spans="1:18" x14ac:dyDescent="0.2">
      <c r="A365" s="5" t="s">
        <v>735</v>
      </c>
      <c r="B365" s="1">
        <v>43759</v>
      </c>
      <c r="C365" s="1" t="s">
        <v>1676</v>
      </c>
      <c r="D365">
        <v>84</v>
      </c>
      <c r="E365" t="s">
        <v>866</v>
      </c>
      <c r="F365" t="s">
        <v>866</v>
      </c>
      <c r="G365" t="s">
        <v>19</v>
      </c>
      <c r="H365" t="s">
        <v>8</v>
      </c>
      <c r="I365" t="s">
        <v>1103</v>
      </c>
      <c r="J365" s="1">
        <v>43741</v>
      </c>
      <c r="K365" s="2">
        <v>300</v>
      </c>
      <c r="L365" s="8" t="s">
        <v>1</v>
      </c>
      <c r="N365" t="str">
        <f>IF(VLOOKUP(E365,Resources!A:E,5,FALSE)=0,"",VLOOKUP(E365,Resources!A:E,5,FALSE))</f>
        <v/>
      </c>
      <c r="O365" t="str">
        <f>IF(VLOOKUP(E365,Resources!A:K,6,FALSE)=0,"",VLOOKUP(E365,Resources!A:K,6,FALSE))</f>
        <v/>
      </c>
      <c r="P365" t="str">
        <f>IF(VLOOKUP(E365,Resources!A:K,6,FALSE)=0,"",VLOOKUP(E365,Resources!A:K,7,FALSE))</f>
        <v/>
      </c>
      <c r="Q365" t="str">
        <f>IF(VLOOKUP(E365,Resources!A:K,6,FALSE)=0,"",VLOOKUP(E365,Resources!A:K,8,FALSE))</f>
        <v/>
      </c>
      <c r="R365" t="str">
        <f>IF(VLOOKUP(E365,Resources!A:J,10,FALSE)=0,"",VLOOKUP(E365,Resources!A:J,10,FALSE))</f>
        <v/>
      </c>
    </row>
    <row r="366" spans="1:18" x14ac:dyDescent="0.2">
      <c r="A366" s="5" t="s">
        <v>735</v>
      </c>
      <c r="B366" s="1">
        <v>43759</v>
      </c>
      <c r="C366" s="1" t="s">
        <v>1676</v>
      </c>
      <c r="D366">
        <v>85</v>
      </c>
      <c r="E366" t="s">
        <v>867</v>
      </c>
      <c r="F366" t="s">
        <v>867</v>
      </c>
      <c r="G366" t="s">
        <v>16</v>
      </c>
      <c r="H366" t="s">
        <v>17</v>
      </c>
      <c r="I366" t="s">
        <v>75</v>
      </c>
      <c r="J366" s="1">
        <v>43743</v>
      </c>
      <c r="K366" s="2">
        <v>300</v>
      </c>
      <c r="L366" s="8" t="s">
        <v>1</v>
      </c>
      <c r="N366" t="str">
        <f>IF(VLOOKUP(E366,Resources!A:E,5,FALSE)=0,"",VLOOKUP(E366,Resources!A:E,5,FALSE))</f>
        <v/>
      </c>
      <c r="O366" t="str">
        <f>IF(VLOOKUP(E366,Resources!A:K,6,FALSE)=0,"",VLOOKUP(E366,Resources!A:K,6,FALSE))</f>
        <v/>
      </c>
      <c r="P366" t="str">
        <f>IF(VLOOKUP(E366,Resources!A:K,6,FALSE)=0,"",VLOOKUP(E366,Resources!A:K,7,FALSE))</f>
        <v/>
      </c>
      <c r="Q366" t="str">
        <f>IF(VLOOKUP(E366,Resources!A:K,6,FALSE)=0,"",VLOOKUP(E366,Resources!A:K,8,FALSE))</f>
        <v/>
      </c>
      <c r="R366" t="str">
        <f>IF(VLOOKUP(E366,Resources!A:J,10,FALSE)=0,"",VLOOKUP(E366,Resources!A:J,10,FALSE))</f>
        <v/>
      </c>
    </row>
    <row r="367" spans="1:18" x14ac:dyDescent="0.2">
      <c r="A367" s="5" t="s">
        <v>735</v>
      </c>
      <c r="B367" s="1">
        <v>43759</v>
      </c>
      <c r="C367" s="1" t="s">
        <v>1676</v>
      </c>
      <c r="D367">
        <v>86</v>
      </c>
      <c r="E367" t="s">
        <v>560</v>
      </c>
      <c r="F367" t="s">
        <v>868</v>
      </c>
      <c r="G367" t="s">
        <v>16</v>
      </c>
      <c r="H367" t="s">
        <v>17</v>
      </c>
      <c r="I367" t="s">
        <v>239</v>
      </c>
      <c r="J367" s="1">
        <v>43740</v>
      </c>
      <c r="K367" s="2">
        <v>300</v>
      </c>
      <c r="L367" s="8" t="s">
        <v>1</v>
      </c>
      <c r="N367" t="str">
        <f>IF(VLOOKUP(E367,Resources!A:E,5,FALSE)=0,"",VLOOKUP(E367,Resources!A:E,5,FALSE))</f>
        <v/>
      </c>
      <c r="O367" t="str">
        <f>IF(VLOOKUP(E367,Resources!A:K,6,FALSE)=0,"",VLOOKUP(E367,Resources!A:K,6,FALSE))</f>
        <v>Y</v>
      </c>
      <c r="P367" t="str">
        <f>IF(VLOOKUP(E367,Resources!A:K,6,FALSE)=0,"",VLOOKUP(E367,Resources!A:K,7,FALSE))</f>
        <v>Former president, The Knowlton Corporation</v>
      </c>
      <c r="Q367" t="str">
        <f>IF(VLOOKUP(E367,Resources!A:K,6,FALSE)=0,"",VLOOKUP(E367,Resources!A:K,8,FALSE))</f>
        <v>https://www.corporationwiki.com/Alberta/Calgary/gerald-l-knowlton/32350228.aspx</v>
      </c>
      <c r="R367" t="str">
        <f>IF(VLOOKUP(E367,Resources!A:J,10,FALSE)=0,"",VLOOKUP(E367,Resources!A:J,10,FALSE))</f>
        <v>The Knowlton Corporation</v>
      </c>
    </row>
    <row r="368" spans="1:18" x14ac:dyDescent="0.2">
      <c r="A368" s="5" t="s">
        <v>735</v>
      </c>
      <c r="B368" s="1">
        <v>43759</v>
      </c>
      <c r="C368" s="1" t="s">
        <v>1676</v>
      </c>
      <c r="D368">
        <v>87</v>
      </c>
      <c r="E368" t="s">
        <v>869</v>
      </c>
      <c r="F368" t="s">
        <v>869</v>
      </c>
      <c r="G368" t="s">
        <v>765</v>
      </c>
      <c r="H368" t="s">
        <v>60</v>
      </c>
      <c r="I368" t="s">
        <v>1104</v>
      </c>
      <c r="J368" s="1">
        <v>43741</v>
      </c>
      <c r="K368" s="2">
        <v>300</v>
      </c>
      <c r="L368" s="8" t="s">
        <v>1</v>
      </c>
      <c r="N368" t="str">
        <f>IF(VLOOKUP(E368,Resources!A:E,5,FALSE)=0,"",VLOOKUP(E368,Resources!A:E,5,FALSE))</f>
        <v/>
      </c>
      <c r="O368" t="str">
        <f>IF(VLOOKUP(E368,Resources!A:K,6,FALSE)=0,"",VLOOKUP(E368,Resources!A:K,6,FALSE))</f>
        <v>Y</v>
      </c>
      <c r="P368" t="str">
        <f>IF(VLOOKUP(E368,Resources!A:K,6,FALSE)=0,"",VLOOKUP(E368,Resources!A:K,7,FALSE))</f>
        <v>Lobbyist/consultant, Chicken Farmers of Canada</v>
      </c>
      <c r="Q368" t="str">
        <f>IF(VLOOKUP(E368,Resources!A:K,6,FALSE)=0,"",VLOOKUP(E368,Resources!A:K,8,FALSE))</f>
        <v>https://lobbycanada.gc.ca/app/secure/ocl/lrs/do/vwRg?cno=15564&amp;regId=897196</v>
      </c>
      <c r="R368" t="str">
        <f>IF(VLOOKUP(E368,Resources!A:J,10,FALSE)=0,"",VLOOKUP(E368,Resources!A:J,10,FALSE))</f>
        <v>Chicken Farmers of Canada</v>
      </c>
    </row>
    <row r="369" spans="1:18" x14ac:dyDescent="0.2">
      <c r="A369" s="5" t="s">
        <v>735</v>
      </c>
      <c r="B369" s="1">
        <v>43759</v>
      </c>
      <c r="C369" s="1" t="s">
        <v>1676</v>
      </c>
      <c r="D369">
        <v>88</v>
      </c>
      <c r="E369" t="s">
        <v>870</v>
      </c>
      <c r="F369" t="s">
        <v>870</v>
      </c>
      <c r="G369" t="s">
        <v>181</v>
      </c>
      <c r="H369" t="s">
        <v>8</v>
      </c>
      <c r="I369" t="s">
        <v>1105</v>
      </c>
      <c r="J369" s="1">
        <v>43742</v>
      </c>
      <c r="K369" s="2">
        <v>300</v>
      </c>
      <c r="L369" s="8" t="s">
        <v>1</v>
      </c>
      <c r="N369" t="str">
        <f>IF(VLOOKUP(E369,Resources!A:E,5,FALSE)=0,"",VLOOKUP(E369,Resources!A:E,5,FALSE))</f>
        <v/>
      </c>
      <c r="O369" t="str">
        <f>IF(VLOOKUP(E369,Resources!A:K,6,FALSE)=0,"",VLOOKUP(E369,Resources!A:K,6,FALSE))</f>
        <v>Y</v>
      </c>
      <c r="P369" t="str">
        <f>IF(VLOOKUP(E369,Resources!A:K,6,FALSE)=0,"",VLOOKUP(E369,Resources!A:K,7,FALSE))</f>
        <v>President and GM of Macgregors Meat and Seafood Ltd.</v>
      </c>
      <c r="Q369" t="str">
        <f>IF(VLOOKUP(E369,Resources!A:K,6,FALSE)=0,"",VLOOKUP(E369,Resources!A:K,8,FALSE))</f>
        <v>https://www.emeryvillagevoice.ca/Macgregors-Meat-and-Seafood-Ltd-</v>
      </c>
      <c r="R369" t="str">
        <f>IF(VLOOKUP(E369,Resources!A:J,10,FALSE)=0,"",VLOOKUP(E369,Resources!A:J,10,FALSE))</f>
        <v>Macgregors Meat and Seafood Ltd.</v>
      </c>
    </row>
    <row r="370" spans="1:18" x14ac:dyDescent="0.2">
      <c r="A370" s="5" t="s">
        <v>735</v>
      </c>
      <c r="B370" s="1">
        <v>43759</v>
      </c>
      <c r="C370" s="1" t="s">
        <v>1676</v>
      </c>
      <c r="D370">
        <v>89</v>
      </c>
      <c r="E370" t="s">
        <v>871</v>
      </c>
      <c r="F370" t="s">
        <v>871</v>
      </c>
      <c r="G370" t="s">
        <v>766</v>
      </c>
      <c r="H370" t="s">
        <v>17</v>
      </c>
      <c r="I370" t="s">
        <v>1106</v>
      </c>
      <c r="J370" s="1">
        <v>43739</v>
      </c>
      <c r="K370" s="2">
        <v>300</v>
      </c>
      <c r="L370" s="8" t="s">
        <v>1</v>
      </c>
      <c r="N370" t="str">
        <f>IF(VLOOKUP(E370,Resources!A:E,5,FALSE)=0,"",VLOOKUP(E370,Resources!A:E,5,FALSE))</f>
        <v/>
      </c>
      <c r="O370" t="str">
        <f>IF(VLOOKUP(E370,Resources!A:K,6,FALSE)=0,"",VLOOKUP(E370,Resources!A:K,6,FALSE))</f>
        <v/>
      </c>
      <c r="P370" t="str">
        <f>IF(VLOOKUP(E370,Resources!A:K,6,FALSE)=0,"",VLOOKUP(E370,Resources!A:K,7,FALSE))</f>
        <v/>
      </c>
      <c r="Q370" t="str">
        <f>IF(VLOOKUP(E370,Resources!A:K,6,FALSE)=0,"",VLOOKUP(E370,Resources!A:K,8,FALSE))</f>
        <v/>
      </c>
      <c r="R370" t="str">
        <f>IF(VLOOKUP(E370,Resources!A:J,10,FALSE)=0,"",VLOOKUP(E370,Resources!A:J,10,FALSE))</f>
        <v/>
      </c>
    </row>
    <row r="371" spans="1:18" x14ac:dyDescent="0.2">
      <c r="A371" s="5" t="s">
        <v>735</v>
      </c>
      <c r="B371" s="1">
        <v>43759</v>
      </c>
      <c r="C371" s="1" t="s">
        <v>1676</v>
      </c>
      <c r="D371">
        <v>90</v>
      </c>
      <c r="E371" t="s">
        <v>872</v>
      </c>
      <c r="F371" t="s">
        <v>872</v>
      </c>
      <c r="G371" t="s">
        <v>16</v>
      </c>
      <c r="H371" t="s">
        <v>17</v>
      </c>
      <c r="I371" t="s">
        <v>1107</v>
      </c>
      <c r="J371" s="1">
        <v>43740</v>
      </c>
      <c r="K371" s="2">
        <v>300</v>
      </c>
      <c r="L371" s="8" t="s">
        <v>1</v>
      </c>
      <c r="N371" t="str">
        <f>IF(VLOOKUP(E371,Resources!A:E,5,FALSE)=0,"",VLOOKUP(E371,Resources!A:E,5,FALSE))</f>
        <v/>
      </c>
      <c r="O371" t="str">
        <f>IF(VLOOKUP(E371,Resources!A:K,6,FALSE)=0,"",VLOOKUP(E371,Resources!A:K,6,FALSE))</f>
        <v/>
      </c>
      <c r="P371" t="str">
        <f>IF(VLOOKUP(E371,Resources!A:K,6,FALSE)=0,"",VLOOKUP(E371,Resources!A:K,7,FALSE))</f>
        <v/>
      </c>
      <c r="Q371" t="str">
        <f>IF(VLOOKUP(E371,Resources!A:K,6,FALSE)=0,"",VLOOKUP(E371,Resources!A:K,8,FALSE))</f>
        <v/>
      </c>
      <c r="R371" t="str">
        <f>IF(VLOOKUP(E371,Resources!A:J,10,FALSE)=0,"",VLOOKUP(E371,Resources!A:J,10,FALSE))</f>
        <v/>
      </c>
    </row>
    <row r="372" spans="1:18" x14ac:dyDescent="0.2">
      <c r="A372" s="5" t="s">
        <v>735</v>
      </c>
      <c r="B372" s="1">
        <v>43759</v>
      </c>
      <c r="C372" s="1" t="s">
        <v>1676</v>
      </c>
      <c r="D372">
        <v>91</v>
      </c>
      <c r="E372" t="s">
        <v>873</v>
      </c>
      <c r="F372" t="s">
        <v>873</v>
      </c>
      <c r="G372" t="s">
        <v>7</v>
      </c>
      <c r="H372" t="s">
        <v>8</v>
      </c>
      <c r="I372" t="s">
        <v>1108</v>
      </c>
      <c r="J372" s="1">
        <v>43742</v>
      </c>
      <c r="K372" s="2">
        <v>300</v>
      </c>
      <c r="L372" s="8" t="s">
        <v>1</v>
      </c>
      <c r="N372" t="str">
        <f>IF(VLOOKUP(E372,Resources!A:E,5,FALSE)=0,"",VLOOKUP(E372,Resources!A:E,5,FALSE))</f>
        <v/>
      </c>
      <c r="O372" t="str">
        <f>IF(VLOOKUP(E372,Resources!A:K,6,FALSE)=0,"",VLOOKUP(E372,Resources!A:K,6,FALSE))</f>
        <v/>
      </c>
      <c r="P372" t="str">
        <f>IF(VLOOKUP(E372,Resources!A:K,6,FALSE)=0,"",VLOOKUP(E372,Resources!A:K,7,FALSE))</f>
        <v/>
      </c>
      <c r="Q372" t="str">
        <f>IF(VLOOKUP(E372,Resources!A:K,6,FALSE)=0,"",VLOOKUP(E372,Resources!A:K,8,FALSE))</f>
        <v/>
      </c>
      <c r="R372" t="str">
        <f>IF(VLOOKUP(E372,Resources!A:J,10,FALSE)=0,"",VLOOKUP(E372,Resources!A:J,10,FALSE))</f>
        <v/>
      </c>
    </row>
    <row r="373" spans="1:18" x14ac:dyDescent="0.2">
      <c r="A373" s="5" t="s">
        <v>735</v>
      </c>
      <c r="B373" s="1">
        <v>43759</v>
      </c>
      <c r="C373" s="1" t="s">
        <v>1676</v>
      </c>
      <c r="D373">
        <v>92</v>
      </c>
      <c r="E373" t="s">
        <v>874</v>
      </c>
      <c r="F373" t="s">
        <v>874</v>
      </c>
      <c r="G373" t="s">
        <v>16</v>
      </c>
      <c r="H373" t="s">
        <v>17</v>
      </c>
      <c r="I373" t="s">
        <v>1109</v>
      </c>
      <c r="J373" s="1">
        <v>43742</v>
      </c>
      <c r="K373" s="2">
        <v>300</v>
      </c>
      <c r="L373" s="8" t="s">
        <v>1</v>
      </c>
      <c r="N373" t="str">
        <f>IF(VLOOKUP(E373,Resources!A:E,5,FALSE)=0,"",VLOOKUP(E373,Resources!A:E,5,FALSE))</f>
        <v/>
      </c>
      <c r="O373" t="str">
        <f>IF(VLOOKUP(E373,Resources!A:K,6,FALSE)=0,"",VLOOKUP(E373,Resources!A:K,6,FALSE))</f>
        <v/>
      </c>
      <c r="P373" t="str">
        <f>IF(VLOOKUP(E373,Resources!A:K,6,FALSE)=0,"",VLOOKUP(E373,Resources!A:K,7,FALSE))</f>
        <v/>
      </c>
      <c r="Q373" t="str">
        <f>IF(VLOOKUP(E373,Resources!A:K,6,FALSE)=0,"",VLOOKUP(E373,Resources!A:K,8,FALSE))</f>
        <v/>
      </c>
      <c r="R373" t="str">
        <f>IF(VLOOKUP(E373,Resources!A:J,10,FALSE)=0,"",VLOOKUP(E373,Resources!A:J,10,FALSE))</f>
        <v/>
      </c>
    </row>
    <row r="374" spans="1:18" x14ac:dyDescent="0.2">
      <c r="A374" s="5" t="s">
        <v>735</v>
      </c>
      <c r="B374" s="1">
        <v>43759</v>
      </c>
      <c r="C374" s="1" t="s">
        <v>1676</v>
      </c>
      <c r="D374">
        <v>93</v>
      </c>
      <c r="E374" t="s">
        <v>721</v>
      </c>
      <c r="F374" t="s">
        <v>721</v>
      </c>
      <c r="G374" t="s">
        <v>747</v>
      </c>
      <c r="H374" t="s">
        <v>17</v>
      </c>
      <c r="I374" t="s">
        <v>478</v>
      </c>
      <c r="J374" s="1">
        <v>43740</v>
      </c>
      <c r="K374" s="2">
        <v>300</v>
      </c>
      <c r="L374" s="8" t="s">
        <v>1</v>
      </c>
      <c r="N374" t="str">
        <f>IF(VLOOKUP(E374,Resources!A:E,5,FALSE)=0,"",VLOOKUP(E374,Resources!A:E,5,FALSE))</f>
        <v/>
      </c>
      <c r="O374" t="str">
        <f>IF(VLOOKUP(E374,Resources!A:K,6,FALSE)=0,"",VLOOKUP(E374,Resources!A:K,6,FALSE))</f>
        <v/>
      </c>
      <c r="P374" t="str">
        <f>IF(VLOOKUP(E374,Resources!A:K,6,FALSE)=0,"",VLOOKUP(E374,Resources!A:K,7,FALSE))</f>
        <v/>
      </c>
      <c r="Q374" t="str">
        <f>IF(VLOOKUP(E374,Resources!A:K,6,FALSE)=0,"",VLOOKUP(E374,Resources!A:K,8,FALSE))</f>
        <v/>
      </c>
      <c r="R374" t="str">
        <f>IF(VLOOKUP(E374,Resources!A:J,10,FALSE)=0,"",VLOOKUP(E374,Resources!A:J,10,FALSE))</f>
        <v/>
      </c>
    </row>
    <row r="375" spans="1:18" x14ac:dyDescent="0.2">
      <c r="A375" s="5" t="s">
        <v>735</v>
      </c>
      <c r="B375" s="1">
        <v>43759</v>
      </c>
      <c r="C375" s="1" t="s">
        <v>1676</v>
      </c>
      <c r="D375">
        <v>94</v>
      </c>
      <c r="E375" t="s">
        <v>875</v>
      </c>
      <c r="F375" t="s">
        <v>875</v>
      </c>
      <c r="G375" t="s">
        <v>750</v>
      </c>
      <c r="H375" t="s">
        <v>8</v>
      </c>
      <c r="I375" t="s">
        <v>1110</v>
      </c>
      <c r="J375" s="1">
        <v>43743</v>
      </c>
      <c r="K375" s="2">
        <v>300</v>
      </c>
      <c r="L375" s="8" t="s">
        <v>1</v>
      </c>
      <c r="N375" t="str">
        <f>IF(VLOOKUP(E375,Resources!A:E,5,FALSE)=0,"",VLOOKUP(E375,Resources!A:E,5,FALSE))</f>
        <v/>
      </c>
      <c r="O375" t="str">
        <f>IF(VLOOKUP(E375,Resources!A:K,6,FALSE)=0,"",VLOOKUP(E375,Resources!A:K,6,FALSE))</f>
        <v/>
      </c>
      <c r="P375" t="str">
        <f>IF(VLOOKUP(E375,Resources!A:K,6,FALSE)=0,"",VLOOKUP(E375,Resources!A:K,7,FALSE))</f>
        <v/>
      </c>
      <c r="Q375" t="str">
        <f>IF(VLOOKUP(E375,Resources!A:K,6,FALSE)=0,"",VLOOKUP(E375,Resources!A:K,8,FALSE))</f>
        <v/>
      </c>
      <c r="R375" t="str">
        <f>IF(VLOOKUP(E375,Resources!A:J,10,FALSE)=0,"",VLOOKUP(E375,Resources!A:J,10,FALSE))</f>
        <v/>
      </c>
    </row>
    <row r="376" spans="1:18" x14ac:dyDescent="0.2">
      <c r="A376" s="5" t="s">
        <v>735</v>
      </c>
      <c r="B376" s="1">
        <v>43759</v>
      </c>
      <c r="C376" s="1" t="s">
        <v>1676</v>
      </c>
      <c r="D376">
        <v>95</v>
      </c>
      <c r="E376" t="s">
        <v>876</v>
      </c>
      <c r="F376" t="s">
        <v>876</v>
      </c>
      <c r="G376" t="s">
        <v>767</v>
      </c>
      <c r="H376" t="s">
        <v>8</v>
      </c>
      <c r="I376" t="s">
        <v>1111</v>
      </c>
      <c r="J376" s="1">
        <v>43747</v>
      </c>
      <c r="K376" s="2">
        <v>300</v>
      </c>
      <c r="L376" s="8" t="s">
        <v>1</v>
      </c>
      <c r="N376" t="str">
        <f>IF(VLOOKUP(E376,Resources!A:E,5,FALSE)=0,"",VLOOKUP(E376,Resources!A:E,5,FALSE))</f>
        <v/>
      </c>
      <c r="O376" t="str">
        <f>IF(VLOOKUP(E376,Resources!A:K,6,FALSE)=0,"",VLOOKUP(E376,Resources!A:K,6,FALSE))</f>
        <v/>
      </c>
      <c r="P376" t="str">
        <f>IF(VLOOKUP(E376,Resources!A:K,6,FALSE)=0,"",VLOOKUP(E376,Resources!A:K,7,FALSE))</f>
        <v/>
      </c>
      <c r="Q376" t="str">
        <f>IF(VLOOKUP(E376,Resources!A:K,6,FALSE)=0,"",VLOOKUP(E376,Resources!A:K,8,FALSE))</f>
        <v/>
      </c>
      <c r="R376" t="str">
        <f>IF(VLOOKUP(E376,Resources!A:J,10,FALSE)=0,"",VLOOKUP(E376,Resources!A:J,10,FALSE))</f>
        <v/>
      </c>
    </row>
    <row r="377" spans="1:18" x14ac:dyDescent="0.2">
      <c r="A377" s="5" t="s">
        <v>735</v>
      </c>
      <c r="B377" s="1">
        <v>43759</v>
      </c>
      <c r="C377" s="1" t="s">
        <v>1676</v>
      </c>
      <c r="D377">
        <v>96</v>
      </c>
      <c r="E377" t="s">
        <v>877</v>
      </c>
      <c r="F377" t="s">
        <v>877</v>
      </c>
      <c r="G377" t="s">
        <v>768</v>
      </c>
      <c r="H377" t="s">
        <v>27</v>
      </c>
      <c r="I377" t="s">
        <v>1112</v>
      </c>
      <c r="J377" s="1">
        <v>43752</v>
      </c>
      <c r="K377" s="2">
        <v>300</v>
      </c>
      <c r="L377" s="8" t="s">
        <v>1</v>
      </c>
      <c r="N377" t="str">
        <f>IF(VLOOKUP(E377,Resources!A:E,5,FALSE)=0,"",VLOOKUP(E377,Resources!A:E,5,FALSE))</f>
        <v/>
      </c>
      <c r="O377" t="str">
        <f>IF(VLOOKUP(E377,Resources!A:K,6,FALSE)=0,"",VLOOKUP(E377,Resources!A:K,6,FALSE))</f>
        <v/>
      </c>
      <c r="P377" t="str">
        <f>IF(VLOOKUP(E377,Resources!A:K,6,FALSE)=0,"",VLOOKUP(E377,Resources!A:K,7,FALSE))</f>
        <v/>
      </c>
      <c r="Q377" t="str">
        <f>IF(VLOOKUP(E377,Resources!A:K,6,FALSE)=0,"",VLOOKUP(E377,Resources!A:K,8,FALSE))</f>
        <v/>
      </c>
      <c r="R377" t="str">
        <f>IF(VLOOKUP(E377,Resources!A:J,10,FALSE)=0,"",VLOOKUP(E377,Resources!A:J,10,FALSE))</f>
        <v/>
      </c>
    </row>
    <row r="378" spans="1:18" x14ac:dyDescent="0.2">
      <c r="A378" s="5" t="s">
        <v>735</v>
      </c>
      <c r="B378" s="1">
        <v>43759</v>
      </c>
      <c r="C378" s="1" t="s">
        <v>1676</v>
      </c>
      <c r="D378">
        <v>97</v>
      </c>
      <c r="E378" t="s">
        <v>535</v>
      </c>
      <c r="F378" t="s">
        <v>535</v>
      </c>
      <c r="G378" t="s">
        <v>199</v>
      </c>
      <c r="H378" t="s">
        <v>8</v>
      </c>
      <c r="I378" t="s">
        <v>200</v>
      </c>
      <c r="J378" s="1">
        <v>43738</v>
      </c>
      <c r="K378" s="2">
        <v>325</v>
      </c>
      <c r="L378" s="8" t="s">
        <v>1</v>
      </c>
      <c r="N378" t="str">
        <f>IF(VLOOKUP(E378,Resources!A:E,5,FALSE)=0,"",VLOOKUP(E378,Resources!A:E,5,FALSE))</f>
        <v/>
      </c>
      <c r="O378" t="str">
        <f>IF(VLOOKUP(E378,Resources!A:K,6,FALSE)=0,"",VLOOKUP(E378,Resources!A:K,6,FALSE))</f>
        <v>Y</v>
      </c>
      <c r="P378" t="str">
        <f>IF(VLOOKUP(E378,Resources!A:K,6,FALSE)=0,"",VLOOKUP(E378,Resources!A:K,7,FALSE))</f>
        <v>Mark Nesbitt Consulting and Training</v>
      </c>
      <c r="Q378" t="str">
        <f>IF(VLOOKUP(E378,Resources!A:K,6,FALSE)=0,"",VLOOKUP(E378,Resources!A:K,8,FALSE))</f>
        <v>https://www.yellowpages.ca/bus/Ontario/Kanata/Mark-Nesbitt-Consulting-and-Training/100994177.html</v>
      </c>
      <c r="R378" t="str">
        <f>IF(VLOOKUP(E378,Resources!A:J,10,FALSE)=0,"",VLOOKUP(E378,Resources!A:J,10,FALSE))</f>
        <v>Mark Nesbitt Consulting and Training</v>
      </c>
    </row>
    <row r="379" spans="1:18" x14ac:dyDescent="0.2">
      <c r="A379" s="5" t="s">
        <v>735</v>
      </c>
      <c r="B379" s="1">
        <v>43759</v>
      </c>
      <c r="C379" s="1" t="s">
        <v>1676</v>
      </c>
      <c r="D379">
        <v>98</v>
      </c>
      <c r="E379" t="s">
        <v>878</v>
      </c>
      <c r="F379" t="s">
        <v>878</v>
      </c>
      <c r="G379" t="s">
        <v>149</v>
      </c>
      <c r="H379" t="s">
        <v>8</v>
      </c>
      <c r="I379" t="s">
        <v>1113</v>
      </c>
      <c r="J379" s="1">
        <v>43737</v>
      </c>
      <c r="K379" s="2">
        <v>340</v>
      </c>
      <c r="L379" s="8" t="s">
        <v>1</v>
      </c>
      <c r="N379" t="str">
        <f>IF(VLOOKUP(E379,Resources!A:E,5,FALSE)=0,"",VLOOKUP(E379,Resources!A:E,5,FALSE))</f>
        <v/>
      </c>
      <c r="O379" t="str">
        <f>IF(VLOOKUP(E379,Resources!A:K,6,FALSE)=0,"",VLOOKUP(E379,Resources!A:K,6,FALSE))</f>
        <v/>
      </c>
      <c r="P379" t="str">
        <f>IF(VLOOKUP(E379,Resources!A:K,6,FALSE)=0,"",VLOOKUP(E379,Resources!A:K,7,FALSE))</f>
        <v/>
      </c>
      <c r="Q379" t="str">
        <f>IF(VLOOKUP(E379,Resources!A:K,6,FALSE)=0,"",VLOOKUP(E379,Resources!A:K,8,FALSE))</f>
        <v/>
      </c>
      <c r="R379" t="str">
        <f>IF(VLOOKUP(E379,Resources!A:J,10,FALSE)=0,"",VLOOKUP(E379,Resources!A:J,10,FALSE))</f>
        <v/>
      </c>
    </row>
    <row r="380" spans="1:18" x14ac:dyDescent="0.2">
      <c r="A380" s="5" t="s">
        <v>735</v>
      </c>
      <c r="B380" s="1">
        <v>43759</v>
      </c>
      <c r="C380" s="1" t="s">
        <v>1676</v>
      </c>
      <c r="D380">
        <v>99</v>
      </c>
      <c r="E380" t="s">
        <v>595</v>
      </c>
      <c r="F380" t="s">
        <v>595</v>
      </c>
      <c r="G380" t="s">
        <v>16</v>
      </c>
      <c r="H380" t="s">
        <v>17</v>
      </c>
      <c r="I380" t="s">
        <v>294</v>
      </c>
      <c r="J380" s="1">
        <v>43748</v>
      </c>
      <c r="K380" s="2">
        <v>350</v>
      </c>
      <c r="L380" s="8" t="s">
        <v>1</v>
      </c>
      <c r="N380" t="str">
        <f>IF(VLOOKUP(E380,Resources!A:E,5,FALSE)=0,"",VLOOKUP(E380,Resources!A:E,5,FALSE))</f>
        <v/>
      </c>
      <c r="O380" t="str">
        <f>IF(VLOOKUP(E380,Resources!A:K,6,FALSE)=0,"",VLOOKUP(E380,Resources!A:K,6,FALSE))</f>
        <v/>
      </c>
      <c r="P380" t="str">
        <f>IF(VLOOKUP(E380,Resources!A:K,6,FALSE)=0,"",VLOOKUP(E380,Resources!A:K,7,FALSE))</f>
        <v/>
      </c>
      <c r="Q380" t="str">
        <f>IF(VLOOKUP(E380,Resources!A:K,6,FALSE)=0,"",VLOOKUP(E380,Resources!A:K,8,FALSE))</f>
        <v/>
      </c>
      <c r="R380" t="str">
        <f>IF(VLOOKUP(E380,Resources!A:J,10,FALSE)=0,"",VLOOKUP(E380,Resources!A:J,10,FALSE))</f>
        <v/>
      </c>
    </row>
    <row r="381" spans="1:18" x14ac:dyDescent="0.2">
      <c r="A381" s="5" t="s">
        <v>735</v>
      </c>
      <c r="B381" s="1">
        <v>43759</v>
      </c>
      <c r="C381" s="1" t="s">
        <v>1676</v>
      </c>
      <c r="D381">
        <v>100</v>
      </c>
      <c r="E381" t="s">
        <v>879</v>
      </c>
      <c r="F381" t="s">
        <v>879</v>
      </c>
      <c r="G381" t="s">
        <v>769</v>
      </c>
      <c r="H381" t="s">
        <v>770</v>
      </c>
      <c r="I381" t="s">
        <v>1114</v>
      </c>
      <c r="J381" s="1">
        <v>43736</v>
      </c>
      <c r="K381" s="2">
        <v>350</v>
      </c>
      <c r="L381" s="8" t="s">
        <v>1</v>
      </c>
      <c r="N381" t="str">
        <f>IF(VLOOKUP(E381,Resources!A:E,5,FALSE)=0,"",VLOOKUP(E381,Resources!A:E,5,FALSE))</f>
        <v/>
      </c>
      <c r="O381" t="str">
        <f>IF(VLOOKUP(E381,Resources!A:K,6,FALSE)=0,"",VLOOKUP(E381,Resources!A:K,6,FALSE))</f>
        <v>Y</v>
      </c>
      <c r="P381" t="str">
        <f>IF(VLOOKUP(E381,Resources!A:K,6,FALSE)=0,"",VLOOKUP(E381,Resources!A:K,7,FALSE))</f>
        <v>Chief Technical and Training at Yukon Workers' Compensation Health and Safety Board</v>
      </c>
      <c r="Q381" t="str">
        <f>IF(VLOOKUP(E381,Resources!A:K,6,FALSE)=0,"",VLOOKUP(E381,Resources!A:K,8,FALSE))</f>
        <v>https://www.linkedin.com/in/robert-scott-992a1526/</v>
      </c>
      <c r="R381" t="str">
        <f>IF(VLOOKUP(E381,Resources!A:J,10,FALSE)=0,"",VLOOKUP(E381,Resources!A:J,10,FALSE))</f>
        <v>Yukon Workers' Compensation Health and Safety Board</v>
      </c>
    </row>
    <row r="382" spans="1:18" x14ac:dyDescent="0.2">
      <c r="A382" s="5" t="s">
        <v>735</v>
      </c>
      <c r="B382" s="1">
        <v>43759</v>
      </c>
      <c r="C382" s="1" t="s">
        <v>1676</v>
      </c>
      <c r="D382">
        <v>101</v>
      </c>
      <c r="E382" t="s">
        <v>516</v>
      </c>
      <c r="F382" t="s">
        <v>516</v>
      </c>
      <c r="G382" t="s">
        <v>16</v>
      </c>
      <c r="H382" t="s">
        <v>17</v>
      </c>
      <c r="I382" t="s">
        <v>168</v>
      </c>
      <c r="J382" s="1">
        <v>43738</v>
      </c>
      <c r="K382" s="2">
        <v>350</v>
      </c>
      <c r="L382" s="8" t="s">
        <v>1</v>
      </c>
      <c r="N382" t="str">
        <f>IF(VLOOKUP(E382,Resources!A:E,5,FALSE)=0,"",VLOOKUP(E382,Resources!A:E,5,FALSE))</f>
        <v>Y</v>
      </c>
      <c r="O382" t="str">
        <f>IF(VLOOKUP(E382,Resources!A:K,6,FALSE)=0,"",VLOOKUP(E382,Resources!A:K,6,FALSE))</f>
        <v>Y</v>
      </c>
      <c r="P382" t="str">
        <f>IF(VLOOKUP(E382,Resources!A:K,6,FALSE)=0,"",VLOOKUP(E382,Resources!A:K,7,FALSE))</f>
        <v>Independent Chairman at Cequence Energy</v>
      </c>
      <c r="Q382" t="str">
        <f>IF(VLOOKUP(E382,Resources!A:K,6,FALSE)=0,"",VLOOKUP(E382,Resources!A:K,8,FALSE))</f>
        <v>https://www.zoominfo.com/p/Donald-Archibald/9979306</v>
      </c>
      <c r="R382" t="str">
        <f>IF(VLOOKUP(E382,Resources!A:J,10,FALSE)=0,"",VLOOKUP(E382,Resources!A:J,10,FALSE))</f>
        <v>Cequence Energy</v>
      </c>
    </row>
    <row r="383" spans="1:18" x14ac:dyDescent="0.2">
      <c r="A383" s="5" t="s">
        <v>735</v>
      </c>
      <c r="B383" s="1">
        <v>43759</v>
      </c>
      <c r="C383" s="1" t="s">
        <v>1676</v>
      </c>
      <c r="D383">
        <v>102</v>
      </c>
      <c r="E383" t="s">
        <v>544</v>
      </c>
      <c r="F383" t="s">
        <v>544</v>
      </c>
      <c r="G383" t="s">
        <v>7</v>
      </c>
      <c r="H383" t="s">
        <v>8</v>
      </c>
      <c r="I383" t="s">
        <v>214</v>
      </c>
      <c r="J383" s="1">
        <v>43708</v>
      </c>
      <c r="K383" s="2">
        <v>350</v>
      </c>
      <c r="L383" s="8" t="s">
        <v>1</v>
      </c>
      <c r="N383" t="str">
        <f>IF(VLOOKUP(E383,Resources!A:E,5,FALSE)=0,"",VLOOKUP(E383,Resources!A:E,5,FALSE))</f>
        <v/>
      </c>
      <c r="O383" t="str">
        <f>IF(VLOOKUP(E383,Resources!A:K,6,FALSE)=0,"",VLOOKUP(E383,Resources!A:K,6,FALSE))</f>
        <v/>
      </c>
      <c r="P383" t="str">
        <f>IF(VLOOKUP(E383,Resources!A:K,6,FALSE)=0,"",VLOOKUP(E383,Resources!A:K,7,FALSE))</f>
        <v/>
      </c>
      <c r="Q383" t="str">
        <f>IF(VLOOKUP(E383,Resources!A:K,6,FALSE)=0,"",VLOOKUP(E383,Resources!A:K,8,FALSE))</f>
        <v/>
      </c>
      <c r="R383" t="str">
        <f>IF(VLOOKUP(E383,Resources!A:J,10,FALSE)=0,"",VLOOKUP(E383,Resources!A:J,10,FALSE))</f>
        <v xml:space="preserve"> Heathbridge Capital Management Ltd.</v>
      </c>
    </row>
    <row r="384" spans="1:18" x14ac:dyDescent="0.2">
      <c r="A384" s="5" t="s">
        <v>735</v>
      </c>
      <c r="B384" s="1">
        <v>43759</v>
      </c>
      <c r="C384" s="1" t="s">
        <v>1676</v>
      </c>
      <c r="D384">
        <v>103</v>
      </c>
      <c r="E384" t="s">
        <v>880</v>
      </c>
      <c r="F384" t="s">
        <v>880</v>
      </c>
      <c r="G384" t="s">
        <v>16</v>
      </c>
      <c r="H384" t="s">
        <v>17</v>
      </c>
      <c r="I384" t="s">
        <v>1115</v>
      </c>
      <c r="J384" s="1">
        <v>43745</v>
      </c>
      <c r="K384" s="2">
        <v>350</v>
      </c>
      <c r="L384" s="8" t="s">
        <v>1</v>
      </c>
      <c r="N384" t="str">
        <f>IF(VLOOKUP(E384,Resources!A:E,5,FALSE)=0,"",VLOOKUP(E384,Resources!A:E,5,FALSE))</f>
        <v>Y</v>
      </c>
      <c r="O384" t="str">
        <f>IF(VLOOKUP(E384,Resources!A:K,6,FALSE)=0,"",VLOOKUP(E384,Resources!A:K,6,FALSE))</f>
        <v>Y</v>
      </c>
      <c r="P384" t="str">
        <f>IF(VLOOKUP(E384,Resources!A:K,6,FALSE)=0,"",VLOOKUP(E384,Resources!A:K,7,FALSE))</f>
        <v>Independent Oil &amp; Energy Professional. Former Chairman, Compton Petroleum Corp</v>
      </c>
      <c r="Q384" t="str">
        <f>IF(VLOOKUP(E384,Resources!A:K,6,FALSE)=0,"",VLOOKUP(E384,Resources!A:K,8,FALSE))</f>
        <v>https://www.linkedin.com/in/mel-belich-143b604/</v>
      </c>
      <c r="R384" t="str">
        <f>IF(VLOOKUP(E384,Resources!A:J,10,FALSE)=0,"",VLOOKUP(E384,Resources!A:J,10,FALSE))</f>
        <v>Compton Petroleum Corp</v>
      </c>
    </row>
    <row r="385" spans="1:18" x14ac:dyDescent="0.2">
      <c r="A385" s="5" t="s">
        <v>735</v>
      </c>
      <c r="B385" s="1">
        <v>43759</v>
      </c>
      <c r="C385" s="1" t="s">
        <v>1676</v>
      </c>
      <c r="D385">
        <v>104</v>
      </c>
      <c r="E385" t="s">
        <v>881</v>
      </c>
      <c r="F385" t="s">
        <v>881</v>
      </c>
      <c r="G385" t="s">
        <v>771</v>
      </c>
      <c r="H385" t="s">
        <v>8</v>
      </c>
      <c r="I385" t="s">
        <v>1116</v>
      </c>
      <c r="J385" s="1">
        <v>43738</v>
      </c>
      <c r="K385" s="2">
        <v>350</v>
      </c>
      <c r="L385" s="8" t="s">
        <v>1</v>
      </c>
      <c r="N385" t="str">
        <f>IF(VLOOKUP(E385,Resources!A:E,5,FALSE)=0,"",VLOOKUP(E385,Resources!A:E,5,FALSE))</f>
        <v/>
      </c>
      <c r="O385" t="str">
        <f>IF(VLOOKUP(E385,Resources!A:K,6,FALSE)=0,"",VLOOKUP(E385,Resources!A:K,6,FALSE))</f>
        <v/>
      </c>
      <c r="P385" t="str">
        <f>IF(VLOOKUP(E385,Resources!A:K,6,FALSE)=0,"",VLOOKUP(E385,Resources!A:K,7,FALSE))</f>
        <v/>
      </c>
      <c r="Q385" t="str">
        <f>IF(VLOOKUP(E385,Resources!A:K,6,FALSE)=0,"",VLOOKUP(E385,Resources!A:K,8,FALSE))</f>
        <v/>
      </c>
      <c r="R385" t="str">
        <f>IF(VLOOKUP(E385,Resources!A:J,10,FALSE)=0,"",VLOOKUP(E385,Resources!A:J,10,FALSE))</f>
        <v/>
      </c>
    </row>
    <row r="386" spans="1:18" x14ac:dyDescent="0.2">
      <c r="A386" s="5" t="s">
        <v>735</v>
      </c>
      <c r="B386" s="1">
        <v>43759</v>
      </c>
      <c r="C386" s="1" t="s">
        <v>1676</v>
      </c>
      <c r="D386">
        <v>105</v>
      </c>
      <c r="E386" t="s">
        <v>882</v>
      </c>
      <c r="F386" t="s">
        <v>882</v>
      </c>
      <c r="G386" t="s">
        <v>772</v>
      </c>
      <c r="H386" t="s">
        <v>8</v>
      </c>
      <c r="I386" t="s">
        <v>1117</v>
      </c>
      <c r="J386" s="1">
        <v>43758</v>
      </c>
      <c r="K386" s="2">
        <v>400</v>
      </c>
      <c r="L386" s="8" t="s">
        <v>1</v>
      </c>
      <c r="N386" t="str">
        <f>IF(VLOOKUP(E386,Resources!A:E,5,FALSE)=0,"",VLOOKUP(E386,Resources!A:E,5,FALSE))</f>
        <v/>
      </c>
      <c r="O386" t="str">
        <f>IF(VLOOKUP(E386,Resources!A:K,6,FALSE)=0,"",VLOOKUP(E386,Resources!A:K,6,FALSE))</f>
        <v/>
      </c>
      <c r="P386" t="str">
        <f>IF(VLOOKUP(E386,Resources!A:K,6,FALSE)=0,"",VLOOKUP(E386,Resources!A:K,7,FALSE))</f>
        <v/>
      </c>
      <c r="Q386" t="str">
        <f>IF(VLOOKUP(E386,Resources!A:K,6,FALSE)=0,"",VLOOKUP(E386,Resources!A:K,8,FALSE))</f>
        <v/>
      </c>
      <c r="R386" t="str">
        <f>IF(VLOOKUP(E386,Resources!A:J,10,FALSE)=0,"",VLOOKUP(E386,Resources!A:J,10,FALSE))</f>
        <v/>
      </c>
    </row>
    <row r="387" spans="1:18" x14ac:dyDescent="0.2">
      <c r="A387" s="5" t="s">
        <v>735</v>
      </c>
      <c r="B387" s="1">
        <v>43759</v>
      </c>
      <c r="C387" s="1" t="s">
        <v>1676</v>
      </c>
      <c r="D387">
        <v>106</v>
      </c>
      <c r="E387" t="s">
        <v>80</v>
      </c>
      <c r="F387" t="s">
        <v>80</v>
      </c>
      <c r="G387" t="s">
        <v>7</v>
      </c>
      <c r="H387" t="s">
        <v>8</v>
      </c>
      <c r="I387" t="s">
        <v>57</v>
      </c>
      <c r="J387" s="1">
        <v>43741</v>
      </c>
      <c r="K387" s="2">
        <v>400</v>
      </c>
      <c r="L387" s="8" t="s">
        <v>1</v>
      </c>
      <c r="N387" t="str">
        <f>IF(VLOOKUP(E387,Resources!A:E,5,FALSE)=0,"",VLOOKUP(E387,Resources!A:E,5,FALSE))</f>
        <v/>
      </c>
      <c r="O387" t="str">
        <f>IF(VLOOKUP(E387,Resources!A:K,6,FALSE)=0,"",VLOOKUP(E387,Resources!A:K,6,FALSE))</f>
        <v>Y</v>
      </c>
      <c r="P387" t="str">
        <f>IF(VLOOKUP(E387,Resources!A:K,6,FALSE)=0,"",VLOOKUP(E387,Resources!A:K,7,FALSE))</f>
        <v>Principal, T&amp;T Properties and President, Rathcliffe Holdings Limited</v>
      </c>
      <c r="Q387" t="str">
        <f>IF(VLOOKUP(E387,Resources!A:K,6,FALSE)=0,"",VLOOKUP(E387,Resources!A:K,8,FALSE))</f>
        <v>https://www.linkedin.com/in/andrew-tylman-44301034/</v>
      </c>
      <c r="R387" t="str">
        <f>IF(VLOOKUP(E387,Resources!A:J,10,FALSE)=0,"",VLOOKUP(E387,Resources!A:J,10,FALSE))</f>
        <v>T&amp;T Properties and President,Rathcliffe Holdings Limited</v>
      </c>
    </row>
    <row r="388" spans="1:18" x14ac:dyDescent="0.2">
      <c r="A388" s="5" t="s">
        <v>735</v>
      </c>
      <c r="B388" s="1">
        <v>43759</v>
      </c>
      <c r="C388" s="1" t="s">
        <v>1676</v>
      </c>
      <c r="D388">
        <v>107</v>
      </c>
      <c r="E388" t="s">
        <v>883</v>
      </c>
      <c r="F388" t="s">
        <v>883</v>
      </c>
      <c r="G388" t="s">
        <v>302</v>
      </c>
      <c r="H388" t="s">
        <v>60</v>
      </c>
      <c r="I388" t="s">
        <v>1118</v>
      </c>
      <c r="J388" s="1">
        <v>43738</v>
      </c>
      <c r="K388" s="2">
        <v>400</v>
      </c>
      <c r="L388" s="8" t="s">
        <v>1</v>
      </c>
      <c r="N388" t="str">
        <f>IF(VLOOKUP(E388,Resources!A:E,5,FALSE)=0,"",VLOOKUP(E388,Resources!A:E,5,FALSE))</f>
        <v/>
      </c>
      <c r="O388" t="str">
        <f>IF(VLOOKUP(E388,Resources!A:K,6,FALSE)=0,"",VLOOKUP(E388,Resources!A:K,6,FALSE))</f>
        <v>Y</v>
      </c>
      <c r="P388" t="str">
        <f>IF(VLOOKUP(E388,Resources!A:K,6,FALSE)=0,"",VLOOKUP(E388,Resources!A:K,7,FALSE))</f>
        <v>President/Secretary, Lexington Homes &amp; Construction Ltd.</v>
      </c>
      <c r="Q388" t="str">
        <f>IF(VLOOKUP(E388,Resources!A:K,6,FALSE)=0,"",VLOOKUP(E388,Resources!A:K,8,FALSE))</f>
        <v>https://www.bbb.org/ca/sk/saskatoon/profile/home-builders/lexington-homes-construction-ltd-0167-21325/details</v>
      </c>
      <c r="R388" t="str">
        <f>IF(VLOOKUP(E388,Resources!A:J,10,FALSE)=0,"",VLOOKUP(E388,Resources!A:J,10,FALSE))</f>
        <v>Lexington Homes &amp; Construction Ltd.</v>
      </c>
    </row>
    <row r="389" spans="1:18" x14ac:dyDescent="0.2">
      <c r="A389" s="5" t="s">
        <v>735</v>
      </c>
      <c r="B389" s="1">
        <v>43759</v>
      </c>
      <c r="C389" s="1" t="s">
        <v>1676</v>
      </c>
      <c r="D389">
        <v>108</v>
      </c>
      <c r="E389" t="s">
        <v>884</v>
      </c>
      <c r="F389" t="s">
        <v>884</v>
      </c>
      <c r="G389" t="s">
        <v>773</v>
      </c>
      <c r="H389" t="s">
        <v>8</v>
      </c>
      <c r="I389" t="s">
        <v>1119</v>
      </c>
      <c r="J389" s="1">
        <v>43742</v>
      </c>
      <c r="K389" s="2">
        <v>400</v>
      </c>
      <c r="L389" s="8" t="s">
        <v>1</v>
      </c>
      <c r="N389" t="str">
        <f>IF(VLOOKUP(E389,Resources!A:E,5,FALSE)=0,"",VLOOKUP(E389,Resources!A:E,5,FALSE))</f>
        <v/>
      </c>
      <c r="O389" t="str">
        <f>IF(VLOOKUP(E389,Resources!A:K,6,FALSE)=0,"",VLOOKUP(E389,Resources!A:K,6,FALSE))</f>
        <v/>
      </c>
      <c r="P389" t="str">
        <f>IF(VLOOKUP(E389,Resources!A:K,6,FALSE)=0,"",VLOOKUP(E389,Resources!A:K,7,FALSE))</f>
        <v/>
      </c>
      <c r="Q389" t="str">
        <f>IF(VLOOKUP(E389,Resources!A:K,6,FALSE)=0,"",VLOOKUP(E389,Resources!A:K,8,FALSE))</f>
        <v/>
      </c>
      <c r="R389" t="str">
        <f>IF(VLOOKUP(E389,Resources!A:J,10,FALSE)=0,"",VLOOKUP(E389,Resources!A:J,10,FALSE))</f>
        <v/>
      </c>
    </row>
    <row r="390" spans="1:18" x14ac:dyDescent="0.2">
      <c r="A390" s="5" t="s">
        <v>735</v>
      </c>
      <c r="B390" s="1">
        <v>43759</v>
      </c>
      <c r="C390" s="1" t="s">
        <v>1676</v>
      </c>
      <c r="D390">
        <v>109</v>
      </c>
      <c r="E390" t="s">
        <v>591</v>
      </c>
      <c r="F390" t="s">
        <v>591</v>
      </c>
      <c r="G390" t="s">
        <v>287</v>
      </c>
      <c r="H390" t="s">
        <v>17</v>
      </c>
      <c r="I390" t="s">
        <v>1120</v>
      </c>
      <c r="J390" s="1">
        <v>43740</v>
      </c>
      <c r="K390" s="2">
        <v>400</v>
      </c>
      <c r="L390" s="8" t="s">
        <v>1</v>
      </c>
      <c r="N390" t="str">
        <f>IF(VLOOKUP(E390,Resources!A:E,5,FALSE)=0,"",VLOOKUP(E390,Resources!A:E,5,FALSE))</f>
        <v/>
      </c>
      <c r="O390" t="str">
        <f>IF(VLOOKUP(E390,Resources!A:K,6,FALSE)=0,"",VLOOKUP(E390,Resources!A:K,6,FALSE))</f>
        <v/>
      </c>
      <c r="P390" t="str">
        <f>IF(VLOOKUP(E390,Resources!A:K,6,FALSE)=0,"",VLOOKUP(E390,Resources!A:K,7,FALSE))</f>
        <v/>
      </c>
      <c r="Q390" t="str">
        <f>IF(VLOOKUP(E390,Resources!A:K,6,FALSE)=0,"",VLOOKUP(E390,Resources!A:K,8,FALSE))</f>
        <v/>
      </c>
      <c r="R390" t="str">
        <f>IF(VLOOKUP(E390,Resources!A:J,10,FALSE)=0,"",VLOOKUP(E390,Resources!A:J,10,FALSE))</f>
        <v/>
      </c>
    </row>
    <row r="391" spans="1:18" x14ac:dyDescent="0.2">
      <c r="A391" s="5" t="s">
        <v>735</v>
      </c>
      <c r="B391" s="1">
        <v>43759</v>
      </c>
      <c r="C391" s="1" t="s">
        <v>1676</v>
      </c>
      <c r="D391">
        <v>110</v>
      </c>
      <c r="E391" t="s">
        <v>885</v>
      </c>
      <c r="F391" t="s">
        <v>885</v>
      </c>
      <c r="G391" t="s">
        <v>92</v>
      </c>
      <c r="H391" t="s">
        <v>17</v>
      </c>
      <c r="I391" t="s">
        <v>93</v>
      </c>
      <c r="J391" s="1">
        <v>43740</v>
      </c>
      <c r="K391" s="2">
        <v>400</v>
      </c>
      <c r="L391" s="8" t="s">
        <v>1</v>
      </c>
      <c r="N391" t="str">
        <f>IF(VLOOKUP(E391,Resources!A:E,5,FALSE)=0,"",VLOOKUP(E391,Resources!A:E,5,FALSE))</f>
        <v/>
      </c>
      <c r="O391" t="str">
        <f>IF(VLOOKUP(E391,Resources!A:K,6,FALSE)=0,"",VLOOKUP(E391,Resources!A:K,6,FALSE))</f>
        <v/>
      </c>
      <c r="P391" t="str">
        <f>IF(VLOOKUP(E391,Resources!A:K,6,FALSE)=0,"",VLOOKUP(E391,Resources!A:K,7,FALSE))</f>
        <v/>
      </c>
      <c r="Q391" t="str">
        <f>IF(VLOOKUP(E391,Resources!A:K,6,FALSE)=0,"",VLOOKUP(E391,Resources!A:K,8,FALSE))</f>
        <v/>
      </c>
      <c r="R391" t="str">
        <f>IF(VLOOKUP(E391,Resources!A:J,10,FALSE)=0,"",VLOOKUP(E391,Resources!A:J,10,FALSE))</f>
        <v/>
      </c>
    </row>
    <row r="392" spans="1:18" x14ac:dyDescent="0.2">
      <c r="A392" s="5" t="s">
        <v>735</v>
      </c>
      <c r="B392" s="1">
        <v>43759</v>
      </c>
      <c r="C392" s="1" t="s">
        <v>1676</v>
      </c>
      <c r="D392">
        <v>111</v>
      </c>
      <c r="E392" t="s">
        <v>126</v>
      </c>
      <c r="F392" t="s">
        <v>886</v>
      </c>
      <c r="G392" t="s">
        <v>109</v>
      </c>
      <c r="H392" t="s">
        <v>17</v>
      </c>
      <c r="I392" t="s">
        <v>110</v>
      </c>
      <c r="J392" s="1">
        <v>43742</v>
      </c>
      <c r="K392" s="2">
        <v>400</v>
      </c>
      <c r="L392" s="8" t="s">
        <v>1</v>
      </c>
      <c r="N392" t="str">
        <f>IF(VLOOKUP(E392,Resources!A:E,5,FALSE)=0,"",VLOOKUP(E392,Resources!A:E,5,FALSE))</f>
        <v/>
      </c>
      <c r="O392" t="str">
        <f>IF(VLOOKUP(E392,Resources!A:K,6,FALSE)=0,"",VLOOKUP(E392,Resources!A:K,6,FALSE))</f>
        <v/>
      </c>
      <c r="P392" t="str">
        <f>IF(VLOOKUP(E392,Resources!A:K,6,FALSE)=0,"",VLOOKUP(E392,Resources!A:K,7,FALSE))</f>
        <v/>
      </c>
      <c r="Q392" t="str">
        <f>IF(VLOOKUP(E392,Resources!A:K,6,FALSE)=0,"",VLOOKUP(E392,Resources!A:K,8,FALSE))</f>
        <v/>
      </c>
      <c r="R392" t="str">
        <f>IF(VLOOKUP(E392,Resources!A:J,10,FALSE)=0,"",VLOOKUP(E392,Resources!A:J,10,FALSE))</f>
        <v/>
      </c>
    </row>
    <row r="393" spans="1:18" x14ac:dyDescent="0.2">
      <c r="A393" s="5" t="s">
        <v>735</v>
      </c>
      <c r="B393" s="1">
        <v>43759</v>
      </c>
      <c r="C393" s="1" t="s">
        <v>1676</v>
      </c>
      <c r="D393">
        <v>112</v>
      </c>
      <c r="E393" t="s">
        <v>887</v>
      </c>
      <c r="F393" t="s">
        <v>887</v>
      </c>
      <c r="G393" t="s">
        <v>774</v>
      </c>
      <c r="H393" t="s">
        <v>17</v>
      </c>
      <c r="I393" t="s">
        <v>1121</v>
      </c>
      <c r="J393" s="1">
        <v>43715</v>
      </c>
      <c r="K393" s="2">
        <v>400</v>
      </c>
      <c r="L393" s="8" t="s">
        <v>1</v>
      </c>
      <c r="N393" t="str">
        <f>IF(VLOOKUP(E393,Resources!A:E,5,FALSE)=0,"",VLOOKUP(E393,Resources!A:E,5,FALSE))</f>
        <v>Y</v>
      </c>
      <c r="O393" t="str">
        <f>IF(VLOOKUP(E393,Resources!A:K,6,FALSE)=0,"",VLOOKUP(E393,Resources!A:K,6,FALSE))</f>
        <v>Y</v>
      </c>
      <c r="P393" t="str">
        <f>IF(VLOOKUP(E393,Resources!A:K,6,FALSE)=0,"",VLOOKUP(E393,Resources!A:K,7,FALSE))</f>
        <v>Principal, Crazy Hill Resources Ltd. Former director, Merendon</v>
      </c>
      <c r="Q393" t="str">
        <f>IF(VLOOKUP(E393,Resources!A:K,6,FALSE)=0,"",VLOOKUP(E393,Resources!A:K,8,FALSE))</f>
        <v>https://www.asc.ca/-/media/ASC-Documents-part-1/Notices-Decisions-Orders-Rulings/Enforcement/2019/01/ARBOUR-ENERGY-INC-DEC-20120330-4155039v1.ashx</v>
      </c>
      <c r="R393" t="str">
        <f>IF(VLOOKUP(E393,Resources!A:J,10,FALSE)=0,"",VLOOKUP(E393,Resources!A:J,10,FALSE))</f>
        <v>Crazy Hill Resources Ltd., Merendon</v>
      </c>
    </row>
    <row r="394" spans="1:18" x14ac:dyDescent="0.2">
      <c r="A394" s="5" t="s">
        <v>735</v>
      </c>
      <c r="B394" s="1">
        <v>43759</v>
      </c>
      <c r="C394" s="1" t="s">
        <v>1676</v>
      </c>
      <c r="D394">
        <v>113</v>
      </c>
      <c r="E394" t="s">
        <v>888</v>
      </c>
      <c r="F394" t="s">
        <v>888</v>
      </c>
      <c r="G394" t="s">
        <v>760</v>
      </c>
      <c r="H394" t="s">
        <v>17</v>
      </c>
      <c r="I394" t="s">
        <v>1122</v>
      </c>
      <c r="J394" s="1">
        <v>43736</v>
      </c>
      <c r="K394" s="2">
        <v>402</v>
      </c>
      <c r="L394" s="8" t="s">
        <v>1</v>
      </c>
      <c r="N394" t="str">
        <f>IF(VLOOKUP(E394,Resources!A:E,5,FALSE)=0,"",VLOOKUP(E394,Resources!A:E,5,FALSE))</f>
        <v>Y</v>
      </c>
      <c r="O394" t="str">
        <f>IF(VLOOKUP(E394,Resources!A:K,6,FALSE)=0,"",VLOOKUP(E394,Resources!A:K,6,FALSE))</f>
        <v>Y</v>
      </c>
      <c r="P394" t="str">
        <f>IF(VLOOKUP(E394,Resources!A:K,6,FALSE)=0,"",VLOOKUP(E394,Resources!A:K,7,FALSE))</f>
        <v>Controller, Excalibur Drilling</v>
      </c>
      <c r="Q394" t="str">
        <f>IF(VLOOKUP(E394,Resources!A:K,6,FALSE)=0,"",VLOOKUP(E394,Resources!A:K,8,FALSE))</f>
        <v>https://www.zoominfo.com/pic/excalibur-drilling-ltd/41733932</v>
      </c>
      <c r="R394" t="str">
        <f>IF(VLOOKUP(E394,Resources!A:J,10,FALSE)=0,"",VLOOKUP(E394,Resources!A:J,10,FALSE))</f>
        <v>Excalibur Drilling</v>
      </c>
    </row>
    <row r="395" spans="1:18" x14ac:dyDescent="0.2">
      <c r="A395" s="5" t="s">
        <v>735</v>
      </c>
      <c r="B395" s="1">
        <v>43759</v>
      </c>
      <c r="C395" s="1" t="s">
        <v>1676</v>
      </c>
      <c r="D395">
        <v>114</v>
      </c>
      <c r="E395" t="s">
        <v>889</v>
      </c>
      <c r="F395" t="s">
        <v>889</v>
      </c>
      <c r="G395" t="s">
        <v>7</v>
      </c>
      <c r="H395" t="s">
        <v>8</v>
      </c>
      <c r="I395" t="s">
        <v>1123</v>
      </c>
      <c r="J395" s="1">
        <v>43736</v>
      </c>
      <c r="K395" s="2">
        <v>624</v>
      </c>
      <c r="L395" s="8" t="s">
        <v>1</v>
      </c>
      <c r="N395" t="str">
        <f>IF(VLOOKUP(E395,Resources!A:E,5,FALSE)=0,"",VLOOKUP(E395,Resources!A:E,5,FALSE))</f>
        <v/>
      </c>
      <c r="O395" t="str">
        <f>IF(VLOOKUP(E395,Resources!A:K,6,FALSE)=0,"",VLOOKUP(E395,Resources!A:K,6,FALSE))</f>
        <v>Y</v>
      </c>
      <c r="P395" t="str">
        <f>IF(VLOOKUP(E395,Resources!A:K,6,FALSE)=0,"",VLOOKUP(E395,Resources!A:K,7,FALSE))</f>
        <v>Associate, Bennett Jones LLP</v>
      </c>
      <c r="Q395">
        <f>IF(VLOOKUP(E395,Resources!A:K,6,FALSE)=0,"",VLOOKUP(E395,Resources!A:K,8,FALSE))</f>
        <v>0</v>
      </c>
      <c r="R395" t="str">
        <f>IF(VLOOKUP(E395,Resources!A:J,10,FALSE)=0,"",VLOOKUP(E395,Resources!A:J,10,FALSE))</f>
        <v>Bennett Jones LLP</v>
      </c>
    </row>
    <row r="396" spans="1:18" x14ac:dyDescent="0.2">
      <c r="A396" s="5" t="s">
        <v>735</v>
      </c>
      <c r="B396" s="1">
        <v>43759</v>
      </c>
      <c r="C396" s="1" t="s">
        <v>1676</v>
      </c>
      <c r="D396">
        <v>115</v>
      </c>
      <c r="E396" t="s">
        <v>890</v>
      </c>
      <c r="F396" t="s">
        <v>890</v>
      </c>
      <c r="G396" t="s">
        <v>7</v>
      </c>
      <c r="H396" t="s">
        <v>8</v>
      </c>
      <c r="I396" t="s">
        <v>1124</v>
      </c>
      <c r="J396" s="1">
        <v>43745</v>
      </c>
      <c r="K396" s="2">
        <v>800</v>
      </c>
      <c r="L396" s="8" t="s">
        <v>1</v>
      </c>
      <c r="N396" t="str">
        <f>IF(VLOOKUP(E396,Resources!A:E,5,FALSE)=0,"",VLOOKUP(E396,Resources!A:E,5,FALSE))</f>
        <v/>
      </c>
      <c r="O396" t="str">
        <f>IF(VLOOKUP(E396,Resources!A:K,6,FALSE)=0,"",VLOOKUP(E396,Resources!A:K,6,FALSE))</f>
        <v>Y</v>
      </c>
      <c r="P396" t="str">
        <f>IF(VLOOKUP(E396,Resources!A:K,6,FALSE)=0,"",VLOOKUP(E396,Resources!A:K,7,FALSE))</f>
        <v>Chairman, IBK Capital Corp.</v>
      </c>
      <c r="Q396" t="str">
        <f>IF(VLOOKUP(E396,Resources!A:K,6,FALSE)=0,"",VLOOKUP(E396,Resources!A:K,8,FALSE))</f>
        <v>https://ibkcapital.com/team/william-f-white/</v>
      </c>
      <c r="R396" t="str">
        <f>IF(VLOOKUP(E396,Resources!A:J,10,FALSE)=0,"",VLOOKUP(E396,Resources!A:J,10,FALSE))</f>
        <v>Burns Fry Limited, Vanguard Trust of Canada Ltd., The Peoples Church, Toronto, Barry Moore Minitstries Inc.</v>
      </c>
    </row>
    <row r="397" spans="1:18" x14ac:dyDescent="0.2">
      <c r="A397" s="5" t="s">
        <v>735</v>
      </c>
      <c r="B397" s="1">
        <v>43759</v>
      </c>
      <c r="C397" s="1" t="s">
        <v>1676</v>
      </c>
      <c r="D397">
        <v>116</v>
      </c>
      <c r="E397" t="s">
        <v>857</v>
      </c>
      <c r="F397" t="s">
        <v>857</v>
      </c>
      <c r="G397" t="s">
        <v>270</v>
      </c>
      <c r="H397" t="s">
        <v>27</v>
      </c>
      <c r="I397" t="s">
        <v>1095</v>
      </c>
      <c r="J397" s="1">
        <v>43756</v>
      </c>
      <c r="K397" s="2">
        <v>500</v>
      </c>
      <c r="L397" s="8" t="s">
        <v>1</v>
      </c>
      <c r="N397" t="str">
        <f>IF(VLOOKUP(E397,Resources!A:E,5,FALSE)=0,"",VLOOKUP(E397,Resources!A:E,5,FALSE))</f>
        <v/>
      </c>
      <c r="O397" t="str">
        <f>IF(VLOOKUP(E397,Resources!A:K,6,FALSE)=0,"",VLOOKUP(E397,Resources!A:K,6,FALSE))</f>
        <v>Y</v>
      </c>
      <c r="P397" t="str">
        <f>IF(VLOOKUP(E397,Resources!A:K,6,FALSE)=0,"",VLOOKUP(E397,Resources!A:K,7,FALSE))</f>
        <v>President &amp; Chief Engineer, StructureCraft Builders Inc</v>
      </c>
      <c r="Q397" t="str">
        <f>IF(VLOOKUP(E397,Resources!A:K,6,FALSE)=0,"",VLOOKUP(E397,Resources!A:K,8,FALSE))</f>
        <v>https://www.linkedin.com/in/gerryepp/</v>
      </c>
      <c r="R397" t="str">
        <f>IF(VLOOKUP(E397,Resources!A:J,10,FALSE)=0,"",VLOOKUP(E397,Resources!A:J,10,FALSE))</f>
        <v>StructureCraft Builders Inc</v>
      </c>
    </row>
    <row r="398" spans="1:18" x14ac:dyDescent="0.2">
      <c r="A398" s="5" t="s">
        <v>735</v>
      </c>
      <c r="B398" s="1">
        <v>43759</v>
      </c>
      <c r="C398" s="1" t="s">
        <v>1676</v>
      </c>
      <c r="D398">
        <v>117</v>
      </c>
      <c r="E398" t="s">
        <v>891</v>
      </c>
      <c r="F398" t="s">
        <v>891</v>
      </c>
      <c r="G398" t="s">
        <v>775</v>
      </c>
      <c r="H398" t="s">
        <v>17</v>
      </c>
      <c r="I398" t="s">
        <v>1125</v>
      </c>
      <c r="J398" s="1">
        <v>43756</v>
      </c>
      <c r="K398" s="2">
        <v>1000</v>
      </c>
      <c r="L398" s="8" t="s">
        <v>1</v>
      </c>
      <c r="N398" t="str">
        <f>IF(VLOOKUP(E398,Resources!A:E,5,FALSE)=0,"",VLOOKUP(E398,Resources!A:E,5,FALSE))</f>
        <v/>
      </c>
      <c r="O398" t="str">
        <f>IF(VLOOKUP(E398,Resources!A:K,6,FALSE)=0,"",VLOOKUP(E398,Resources!A:K,6,FALSE))</f>
        <v/>
      </c>
      <c r="P398" t="str">
        <f>IF(VLOOKUP(E398,Resources!A:K,6,FALSE)=0,"",VLOOKUP(E398,Resources!A:K,7,FALSE))</f>
        <v/>
      </c>
      <c r="Q398" t="str">
        <f>IF(VLOOKUP(E398,Resources!A:K,6,FALSE)=0,"",VLOOKUP(E398,Resources!A:K,8,FALSE))</f>
        <v/>
      </c>
      <c r="R398" t="str">
        <f>IF(VLOOKUP(E398,Resources!A:J,10,FALSE)=0,"",VLOOKUP(E398,Resources!A:J,10,FALSE))</f>
        <v>Foothills Radiography &amp; Inspct</v>
      </c>
    </row>
    <row r="399" spans="1:18" x14ac:dyDescent="0.2">
      <c r="A399" s="5" t="s">
        <v>735</v>
      </c>
      <c r="B399" s="1">
        <v>43759</v>
      </c>
      <c r="C399" s="1" t="s">
        <v>1676</v>
      </c>
      <c r="D399">
        <v>118</v>
      </c>
      <c r="E399" t="s">
        <v>892</v>
      </c>
      <c r="F399" t="s">
        <v>892</v>
      </c>
      <c r="G399" t="s">
        <v>7</v>
      </c>
      <c r="H399" t="s">
        <v>8</v>
      </c>
      <c r="I399" t="s">
        <v>1126</v>
      </c>
      <c r="J399" s="1">
        <v>43747</v>
      </c>
      <c r="K399" s="2">
        <v>500</v>
      </c>
      <c r="L399" s="8" t="s">
        <v>1</v>
      </c>
      <c r="N399" t="str">
        <f>IF(VLOOKUP(E399,Resources!A:E,5,FALSE)=0,"",VLOOKUP(E399,Resources!A:E,5,FALSE))</f>
        <v/>
      </c>
      <c r="O399" t="str">
        <f>IF(VLOOKUP(E399,Resources!A:K,6,FALSE)=0,"",VLOOKUP(E399,Resources!A:K,6,FALSE))</f>
        <v/>
      </c>
      <c r="P399" t="str">
        <f>IF(VLOOKUP(E399,Resources!A:K,6,FALSE)=0,"",VLOOKUP(E399,Resources!A:K,7,FALSE))</f>
        <v/>
      </c>
      <c r="Q399" t="str">
        <f>IF(VLOOKUP(E399,Resources!A:K,6,FALSE)=0,"",VLOOKUP(E399,Resources!A:K,8,FALSE))</f>
        <v/>
      </c>
      <c r="R399" t="str">
        <f>IF(VLOOKUP(E399,Resources!A:J,10,FALSE)=0,"",VLOOKUP(E399,Resources!A:J,10,FALSE))</f>
        <v/>
      </c>
    </row>
    <row r="400" spans="1:18" x14ac:dyDescent="0.2">
      <c r="A400" s="5" t="s">
        <v>735</v>
      </c>
      <c r="B400" s="1">
        <v>43759</v>
      </c>
      <c r="C400" s="1" t="s">
        <v>1676</v>
      </c>
      <c r="D400">
        <v>119</v>
      </c>
      <c r="E400" t="s">
        <v>893</v>
      </c>
      <c r="F400" t="s">
        <v>893</v>
      </c>
      <c r="G400" t="s">
        <v>776</v>
      </c>
      <c r="H400" t="s">
        <v>8</v>
      </c>
      <c r="I400" t="s">
        <v>1127</v>
      </c>
      <c r="J400" s="1">
        <v>43720</v>
      </c>
      <c r="K400" s="2">
        <v>500</v>
      </c>
      <c r="L400" s="8" t="s">
        <v>1</v>
      </c>
      <c r="N400" t="str">
        <f>IF(VLOOKUP(E400,Resources!A:E,5,FALSE)=0,"",VLOOKUP(E400,Resources!A:E,5,FALSE))</f>
        <v/>
      </c>
      <c r="O400" t="str">
        <f>IF(VLOOKUP(E400,Resources!A:K,6,FALSE)=0,"",VLOOKUP(E400,Resources!A:K,6,FALSE))</f>
        <v/>
      </c>
      <c r="P400" t="str">
        <f>IF(VLOOKUP(E400,Resources!A:K,6,FALSE)=0,"",VLOOKUP(E400,Resources!A:K,7,FALSE))</f>
        <v/>
      </c>
      <c r="Q400" t="str">
        <f>IF(VLOOKUP(E400,Resources!A:K,6,FALSE)=0,"",VLOOKUP(E400,Resources!A:K,8,FALSE))</f>
        <v/>
      </c>
      <c r="R400" t="str">
        <f>IF(VLOOKUP(E400,Resources!A:J,10,FALSE)=0,"",VLOOKUP(E400,Resources!A:J,10,FALSE))</f>
        <v/>
      </c>
    </row>
    <row r="401" spans="1:18" x14ac:dyDescent="0.2">
      <c r="A401" s="5" t="s">
        <v>735</v>
      </c>
      <c r="B401" s="1">
        <v>43759</v>
      </c>
      <c r="C401" s="1" t="s">
        <v>1676</v>
      </c>
      <c r="D401">
        <v>120</v>
      </c>
      <c r="E401" t="s">
        <v>894</v>
      </c>
      <c r="F401" t="s">
        <v>894</v>
      </c>
      <c r="G401" t="s">
        <v>777</v>
      </c>
      <c r="H401" t="s">
        <v>17</v>
      </c>
      <c r="I401" t="s">
        <v>1128</v>
      </c>
      <c r="J401" s="1">
        <v>43726</v>
      </c>
      <c r="K401" s="2">
        <v>500</v>
      </c>
      <c r="L401" s="8" t="s">
        <v>1</v>
      </c>
      <c r="N401" t="str">
        <f>IF(VLOOKUP(E401,Resources!A:E,5,FALSE)=0,"",VLOOKUP(E401,Resources!A:E,5,FALSE))</f>
        <v/>
      </c>
      <c r="O401" t="str">
        <f>IF(VLOOKUP(E401,Resources!A:K,6,FALSE)=0,"",VLOOKUP(E401,Resources!A:K,6,FALSE))</f>
        <v/>
      </c>
      <c r="P401" t="str">
        <f>IF(VLOOKUP(E401,Resources!A:K,6,FALSE)=0,"",VLOOKUP(E401,Resources!A:K,7,FALSE))</f>
        <v/>
      </c>
      <c r="Q401" t="str">
        <f>IF(VLOOKUP(E401,Resources!A:K,6,FALSE)=0,"",VLOOKUP(E401,Resources!A:K,8,FALSE))</f>
        <v/>
      </c>
      <c r="R401" t="str">
        <f>IF(VLOOKUP(E401,Resources!A:J,10,FALSE)=0,"",VLOOKUP(E401,Resources!A:J,10,FALSE))</f>
        <v/>
      </c>
    </row>
    <row r="402" spans="1:18" x14ac:dyDescent="0.2">
      <c r="A402" s="5" t="s">
        <v>735</v>
      </c>
      <c r="B402" s="1">
        <v>43759</v>
      </c>
      <c r="C402" s="1" t="s">
        <v>1676</v>
      </c>
      <c r="D402">
        <v>121</v>
      </c>
      <c r="E402" t="s">
        <v>47</v>
      </c>
      <c r="F402" t="s">
        <v>47</v>
      </c>
      <c r="G402" t="s">
        <v>16</v>
      </c>
      <c r="H402" t="s">
        <v>17</v>
      </c>
      <c r="I402" t="s">
        <v>32</v>
      </c>
      <c r="J402" s="1">
        <v>43727</v>
      </c>
      <c r="K402" s="2">
        <v>500</v>
      </c>
      <c r="L402" s="8" t="s">
        <v>1</v>
      </c>
      <c r="N402" t="str">
        <f>IF(VLOOKUP(E402,Resources!A:E,5,FALSE)=0,"",VLOOKUP(E402,Resources!A:E,5,FALSE))</f>
        <v>Y</v>
      </c>
      <c r="O402" t="str">
        <f>IF(VLOOKUP(E402,Resources!A:K,6,FALSE)=0,"",VLOOKUP(E402,Resources!A:K,6,FALSE))</f>
        <v>Y</v>
      </c>
      <c r="P402" t="str">
        <f>IF(VLOOKUP(E402,Resources!A:K,6,FALSE)=0,"",VLOOKUP(E402,Resources!A:K,7,FALSE))</f>
        <v>Chairman of the Board at Serafina Energy Ltd.</v>
      </c>
      <c r="Q402" t="str">
        <f>IF(VLOOKUP(E402,Resources!A:K,6,FALSE)=0,"",VLOOKUP(E402,Resources!A:K,8,FALSE))</f>
        <v>https://www.linkedin.com/in/m-scott-bratt-b499ba58/</v>
      </c>
      <c r="R402" t="str">
        <f>IF(VLOOKUP(E402,Resources!A:J,10,FALSE)=0,"",VLOOKUP(E402,Resources!A:J,10,FALSE))</f>
        <v>Serafina Energy Ltd.</v>
      </c>
    </row>
    <row r="403" spans="1:18" x14ac:dyDescent="0.2">
      <c r="A403" s="5" t="s">
        <v>735</v>
      </c>
      <c r="B403" s="1">
        <v>43759</v>
      </c>
      <c r="C403" s="1" t="s">
        <v>1676</v>
      </c>
      <c r="D403">
        <v>122</v>
      </c>
      <c r="E403" t="s">
        <v>895</v>
      </c>
      <c r="F403" t="s">
        <v>895</v>
      </c>
      <c r="G403" t="s">
        <v>16</v>
      </c>
      <c r="H403" t="s">
        <v>17</v>
      </c>
      <c r="I403" t="s">
        <v>164</v>
      </c>
      <c r="J403" s="1">
        <v>43737</v>
      </c>
      <c r="K403" s="2">
        <v>500</v>
      </c>
      <c r="L403" s="8" t="s">
        <v>1</v>
      </c>
      <c r="N403" t="str">
        <f>IF(VLOOKUP(E403,Resources!A:E,5,FALSE)=0,"",VLOOKUP(E403,Resources!A:E,5,FALSE))</f>
        <v>Y</v>
      </c>
      <c r="O403" t="str">
        <f>IF(VLOOKUP(E403,Resources!A:K,6,FALSE)=0,"",VLOOKUP(E403,Resources!A:K,6,FALSE))</f>
        <v>Y</v>
      </c>
      <c r="P403" t="str">
        <f>IF(VLOOKUP(E403,Resources!A:K,6,FALSE)=0,"",VLOOKUP(E403,Resources!A:K,7,FALSE))</f>
        <v>Director at TC Energy and Bonterra Energy. Former director at Pengrowth Energy Corp, CES Energy Solutions (oilfield services), Northpoint Resources, Energia ltd, Orleans Energy.</v>
      </c>
      <c r="Q403" t="str">
        <f>IF(VLOOKUP(E403,Resources!A:K,6,FALSE)=0,"",VLOOKUP(E403,Resources!A:K,8,FALSE))</f>
        <v>https://www.tcenergy.com/siteassets/pdfs/about/governance/tc-bod-bio-michael-stewart.pdf</v>
      </c>
      <c r="R403" t="str">
        <f>IF(VLOOKUP(E403,Resources!A:J,10,FALSE)=0,"",VLOOKUP(E403,Resources!A:J,10,FALSE))</f>
        <v>TC Energy</v>
      </c>
    </row>
    <row r="404" spans="1:18" x14ac:dyDescent="0.2">
      <c r="A404" s="5" t="s">
        <v>735</v>
      </c>
      <c r="B404" s="1">
        <v>43759</v>
      </c>
      <c r="C404" s="1" t="s">
        <v>1676</v>
      </c>
      <c r="D404">
        <v>123</v>
      </c>
      <c r="E404" t="s">
        <v>699</v>
      </c>
      <c r="F404" t="s">
        <v>699</v>
      </c>
      <c r="G404" t="s">
        <v>446</v>
      </c>
      <c r="H404" t="s">
        <v>27</v>
      </c>
      <c r="I404" t="s">
        <v>447</v>
      </c>
      <c r="J404" s="1">
        <v>43737</v>
      </c>
      <c r="K404" s="2">
        <v>600</v>
      </c>
      <c r="L404" s="8" t="s">
        <v>1</v>
      </c>
      <c r="N404" t="str">
        <f>IF(VLOOKUP(E404,Resources!A:E,5,FALSE)=0,"",VLOOKUP(E404,Resources!A:E,5,FALSE))</f>
        <v/>
      </c>
      <c r="O404" t="str">
        <f>IF(VLOOKUP(E404,Resources!A:K,6,FALSE)=0,"",VLOOKUP(E404,Resources!A:K,6,FALSE))</f>
        <v/>
      </c>
      <c r="P404" t="str">
        <f>IF(VLOOKUP(E404,Resources!A:K,6,FALSE)=0,"",VLOOKUP(E404,Resources!A:K,7,FALSE))</f>
        <v/>
      </c>
      <c r="Q404" t="str">
        <f>IF(VLOOKUP(E404,Resources!A:K,6,FALSE)=0,"",VLOOKUP(E404,Resources!A:K,8,FALSE))</f>
        <v/>
      </c>
      <c r="R404" t="str">
        <f>IF(VLOOKUP(E404,Resources!A:J,10,FALSE)=0,"",VLOOKUP(E404,Resources!A:J,10,FALSE))</f>
        <v/>
      </c>
    </row>
    <row r="405" spans="1:18" x14ac:dyDescent="0.2">
      <c r="A405" s="5" t="s">
        <v>735</v>
      </c>
      <c r="B405" s="1">
        <v>43759</v>
      </c>
      <c r="C405" s="1" t="s">
        <v>1676</v>
      </c>
      <c r="D405">
        <v>124</v>
      </c>
      <c r="E405" t="s">
        <v>896</v>
      </c>
      <c r="F405" t="s">
        <v>896</v>
      </c>
      <c r="G405" t="s">
        <v>7</v>
      </c>
      <c r="H405" t="s">
        <v>8</v>
      </c>
      <c r="I405" t="s">
        <v>1129</v>
      </c>
      <c r="J405" s="1">
        <v>43738</v>
      </c>
      <c r="K405" s="2">
        <v>500</v>
      </c>
      <c r="L405" s="8" t="s">
        <v>1</v>
      </c>
      <c r="N405" t="str">
        <f>IF(VLOOKUP(E405,Resources!A:E,5,FALSE)=0,"",VLOOKUP(E405,Resources!A:E,5,FALSE))</f>
        <v/>
      </c>
      <c r="O405" t="str">
        <f>IF(VLOOKUP(E405,Resources!A:K,6,FALSE)=0,"",VLOOKUP(E405,Resources!A:K,6,FALSE))</f>
        <v>Y</v>
      </c>
      <c r="P405" t="str">
        <f>IF(VLOOKUP(E405,Resources!A:K,6,FALSE)=0,"",VLOOKUP(E405,Resources!A:K,7,FALSE))</f>
        <v>Periodontist, Periodontal Specialists</v>
      </c>
      <c r="Q405" t="str">
        <f>IF(VLOOKUP(E405,Resources!A:K,6,FALSE)=0,"",VLOOKUP(E405,Resources!A:K,8,FALSE))</f>
        <v>https://www.torontoimplant.com/</v>
      </c>
      <c r="R405" t="str">
        <f>IF(VLOOKUP(E405,Resources!A:J,10,FALSE)=0,"",VLOOKUP(E405,Resources!A:J,10,FALSE))</f>
        <v>Periodontal Specialists</v>
      </c>
    </row>
    <row r="406" spans="1:18" x14ac:dyDescent="0.2">
      <c r="A406" s="5" t="s">
        <v>735</v>
      </c>
      <c r="B406" s="1">
        <v>43759</v>
      </c>
      <c r="C406" s="1" t="s">
        <v>1676</v>
      </c>
      <c r="D406">
        <v>125</v>
      </c>
      <c r="E406" t="s">
        <v>897</v>
      </c>
      <c r="F406" t="s">
        <v>897</v>
      </c>
      <c r="G406" t="s">
        <v>16</v>
      </c>
      <c r="H406" t="s">
        <v>17</v>
      </c>
      <c r="I406" t="s">
        <v>1130</v>
      </c>
      <c r="J406" s="1">
        <v>43738</v>
      </c>
      <c r="K406" s="2">
        <v>500</v>
      </c>
      <c r="L406" s="8" t="s">
        <v>1</v>
      </c>
      <c r="N406" t="str">
        <f>IF(VLOOKUP(E406,Resources!A:E,5,FALSE)=0,"",VLOOKUP(E406,Resources!A:E,5,FALSE))</f>
        <v>Y</v>
      </c>
      <c r="O406" t="str">
        <f>IF(VLOOKUP(E406,Resources!A:K,6,FALSE)=0,"",VLOOKUP(E406,Resources!A:K,6,FALSE))</f>
        <v>Y</v>
      </c>
      <c r="P406" t="str">
        <f>IF(VLOOKUP(E406,Resources!A:K,6,FALSE)=0,"",VLOOKUP(E406,Resources!A:K,7,FALSE))</f>
        <v>CEO, Trican Well Service Ltd.</v>
      </c>
      <c r="Q406">
        <f>IF(VLOOKUP(E406,Resources!A:K,6,FALSE)=0,"",VLOOKUP(E406,Resources!A:K,8,FALSE))</f>
        <v>0</v>
      </c>
      <c r="R406" t="str">
        <f>IF(VLOOKUP(E406,Resources!A:J,10,FALSE)=0,"",VLOOKUP(E406,Resources!A:J,10,FALSE))</f>
        <v>Trican Well Service Ltd.</v>
      </c>
    </row>
    <row r="407" spans="1:18" x14ac:dyDescent="0.2">
      <c r="A407" s="5" t="s">
        <v>735</v>
      </c>
      <c r="B407" s="1">
        <v>43759</v>
      </c>
      <c r="C407" s="1" t="s">
        <v>1676</v>
      </c>
      <c r="D407">
        <v>126</v>
      </c>
      <c r="E407" t="s">
        <v>898</v>
      </c>
      <c r="F407" t="s">
        <v>898</v>
      </c>
      <c r="G407" t="s">
        <v>229</v>
      </c>
      <c r="H407" t="s">
        <v>27</v>
      </c>
      <c r="I407" t="s">
        <v>1131</v>
      </c>
      <c r="J407" s="1">
        <v>43741</v>
      </c>
      <c r="K407" s="2">
        <v>500</v>
      </c>
      <c r="L407" s="8" t="s">
        <v>1</v>
      </c>
      <c r="N407" t="str">
        <f>IF(VLOOKUP(E407,Resources!A:E,5,FALSE)=0,"",VLOOKUP(E407,Resources!A:E,5,FALSE))</f>
        <v/>
      </c>
      <c r="O407" t="str">
        <f>IF(VLOOKUP(E407,Resources!A:K,6,FALSE)=0,"",VLOOKUP(E407,Resources!A:K,6,FALSE))</f>
        <v/>
      </c>
      <c r="P407" t="str">
        <f>IF(VLOOKUP(E407,Resources!A:K,6,FALSE)=0,"",VLOOKUP(E407,Resources!A:K,7,FALSE))</f>
        <v/>
      </c>
      <c r="Q407" t="str">
        <f>IF(VLOOKUP(E407,Resources!A:K,6,FALSE)=0,"",VLOOKUP(E407,Resources!A:K,8,FALSE))</f>
        <v/>
      </c>
      <c r="R407" t="str">
        <f>IF(VLOOKUP(E407,Resources!A:J,10,FALSE)=0,"",VLOOKUP(E407,Resources!A:J,10,FALSE))</f>
        <v/>
      </c>
    </row>
    <row r="408" spans="1:18" x14ac:dyDescent="0.2">
      <c r="A408" s="5" t="s">
        <v>735</v>
      </c>
      <c r="B408" s="1">
        <v>43759</v>
      </c>
      <c r="C408" s="1" t="s">
        <v>1676</v>
      </c>
      <c r="D408">
        <v>127</v>
      </c>
      <c r="E408" t="s">
        <v>899</v>
      </c>
      <c r="F408" t="s">
        <v>899</v>
      </c>
      <c r="G408" t="s">
        <v>778</v>
      </c>
      <c r="H408" t="s">
        <v>8</v>
      </c>
      <c r="I408" t="s">
        <v>1132</v>
      </c>
      <c r="J408" s="1">
        <v>43741</v>
      </c>
      <c r="K408" s="2">
        <v>500</v>
      </c>
      <c r="L408" s="8" t="s">
        <v>1</v>
      </c>
      <c r="N408" t="str">
        <f>IF(VLOOKUP(E408,Resources!A:E,5,FALSE)=0,"",VLOOKUP(E408,Resources!A:E,5,FALSE))</f>
        <v/>
      </c>
      <c r="O408" t="str">
        <f>IF(VLOOKUP(E408,Resources!A:K,6,FALSE)=0,"",VLOOKUP(E408,Resources!A:K,6,FALSE))</f>
        <v/>
      </c>
      <c r="P408" t="str">
        <f>IF(VLOOKUP(E408,Resources!A:K,6,FALSE)=0,"",VLOOKUP(E408,Resources!A:K,7,FALSE))</f>
        <v/>
      </c>
      <c r="Q408" t="str">
        <f>IF(VLOOKUP(E408,Resources!A:K,6,FALSE)=0,"",VLOOKUP(E408,Resources!A:K,8,FALSE))</f>
        <v/>
      </c>
      <c r="R408" t="str">
        <f>IF(VLOOKUP(E408,Resources!A:J,10,FALSE)=0,"",VLOOKUP(E408,Resources!A:J,10,FALSE))</f>
        <v/>
      </c>
    </row>
    <row r="409" spans="1:18" x14ac:dyDescent="0.2">
      <c r="A409" s="5" t="s">
        <v>735</v>
      </c>
      <c r="B409" s="1">
        <v>43759</v>
      </c>
      <c r="C409" s="1" t="s">
        <v>1676</v>
      </c>
      <c r="D409">
        <v>128</v>
      </c>
      <c r="E409" t="s">
        <v>900</v>
      </c>
      <c r="F409" t="s">
        <v>900</v>
      </c>
      <c r="G409" t="s">
        <v>779</v>
      </c>
      <c r="H409" t="s">
        <v>17</v>
      </c>
      <c r="I409" t="s">
        <v>1133</v>
      </c>
      <c r="J409" s="1">
        <v>43741</v>
      </c>
      <c r="K409" s="2">
        <v>500</v>
      </c>
      <c r="L409" s="8" t="s">
        <v>1</v>
      </c>
      <c r="N409" t="str">
        <f>IF(VLOOKUP(E409,Resources!A:E,5,FALSE)=0,"",VLOOKUP(E409,Resources!A:E,5,FALSE))</f>
        <v/>
      </c>
      <c r="O409" t="str">
        <f>IF(VLOOKUP(E409,Resources!A:K,6,FALSE)=0,"",VLOOKUP(E409,Resources!A:K,6,FALSE))</f>
        <v>Y</v>
      </c>
      <c r="P409" t="str">
        <f>IF(VLOOKUP(E409,Resources!A:K,6,FALSE)=0,"",VLOOKUP(E409,Resources!A:K,7,FALSE))</f>
        <v>Owner, Reinhart Group</v>
      </c>
      <c r="Q409" t="str">
        <f>IF(VLOOKUP(E409,Resources!A:K,6,FALSE)=0,"",VLOOKUP(E409,Resources!A:K,8,FALSE))</f>
        <v>https://www.linkedin.com/in/jason-reinhart-7a00387/</v>
      </c>
      <c r="R409" t="str">
        <f>IF(VLOOKUP(E409,Resources!A:J,10,FALSE)=0,"",VLOOKUP(E409,Resources!A:J,10,FALSE))</f>
        <v>Reinhart Group</v>
      </c>
    </row>
    <row r="410" spans="1:18" x14ac:dyDescent="0.2">
      <c r="A410" s="5" t="s">
        <v>735</v>
      </c>
      <c r="B410" s="1">
        <v>43759</v>
      </c>
      <c r="C410" s="1" t="s">
        <v>1676</v>
      </c>
      <c r="D410">
        <v>129</v>
      </c>
      <c r="E410" t="s">
        <v>901</v>
      </c>
      <c r="F410" t="s">
        <v>901</v>
      </c>
      <c r="G410" t="s">
        <v>780</v>
      </c>
      <c r="H410" t="s">
        <v>8</v>
      </c>
      <c r="I410" t="s">
        <v>1134</v>
      </c>
      <c r="J410" s="1">
        <v>43741</v>
      </c>
      <c r="K410" s="2">
        <v>500</v>
      </c>
      <c r="L410" s="8" t="s">
        <v>1</v>
      </c>
      <c r="N410" t="str">
        <f>IF(VLOOKUP(E410,Resources!A:E,5,FALSE)=0,"",VLOOKUP(E410,Resources!A:E,5,FALSE))</f>
        <v/>
      </c>
      <c r="O410" t="str">
        <f>IF(VLOOKUP(E410,Resources!A:K,6,FALSE)=0,"",VLOOKUP(E410,Resources!A:K,6,FALSE))</f>
        <v>Y</v>
      </c>
      <c r="P410" t="str">
        <f>IF(VLOOKUP(E410,Resources!A:K,6,FALSE)=0,"",VLOOKUP(E410,Resources!A:K,7,FALSE))</f>
        <v>President, Saberis</v>
      </c>
      <c r="Q410" t="str">
        <f>IF(VLOOKUP(E410,Resources!A:K,6,FALSE)=0,"",VLOOKUP(E410,Resources!A:K,8,FALSE))</f>
        <v>https://www.linkedin.com/in/saberis/</v>
      </c>
      <c r="R410" t="str">
        <f>IF(VLOOKUP(E410,Resources!A:J,10,FALSE)=0,"",VLOOKUP(E410,Resources!A:J,10,FALSE))</f>
        <v>President, Saberis</v>
      </c>
    </row>
    <row r="411" spans="1:18" x14ac:dyDescent="0.2">
      <c r="A411" s="5" t="s">
        <v>735</v>
      </c>
      <c r="B411" s="1">
        <v>43759</v>
      </c>
      <c r="C411" s="1" t="s">
        <v>1676</v>
      </c>
      <c r="D411">
        <v>130</v>
      </c>
      <c r="E411" t="s">
        <v>46</v>
      </c>
      <c r="F411" t="s">
        <v>46</v>
      </c>
      <c r="G411" t="s">
        <v>30</v>
      </c>
      <c r="H411" t="s">
        <v>8</v>
      </c>
      <c r="I411" t="s">
        <v>31</v>
      </c>
      <c r="J411" s="1">
        <v>43742</v>
      </c>
      <c r="K411" s="2">
        <v>500</v>
      </c>
      <c r="L411" s="8" t="s">
        <v>1</v>
      </c>
      <c r="N411" t="str">
        <f>IF(VLOOKUP(E411,Resources!A:E,5,FALSE)=0,"",VLOOKUP(E411,Resources!A:E,5,FALSE))</f>
        <v/>
      </c>
      <c r="O411" t="str">
        <f>IF(VLOOKUP(E411,Resources!A:K,6,FALSE)=0,"",VLOOKUP(E411,Resources!A:K,6,FALSE))</f>
        <v>Y</v>
      </c>
      <c r="P411" t="str">
        <f>IF(VLOOKUP(E411,Resources!A:K,6,FALSE)=0,"",VLOOKUP(E411,Resources!A:K,7,FALSE))</f>
        <v>Owner, Matera Carpentry Contractors Ltd.</v>
      </c>
      <c r="Q411" t="str">
        <f>IF(VLOOKUP(E411,Resources!A:K,6,FALSE)=0,"",VLOOKUP(E411,Resources!A:K,8,FALSE))</f>
        <v>https://www.linkedin.com/in/frank-domenichiello-24b8b138/?originalSubdomain=ca</v>
      </c>
      <c r="R411" t="str">
        <f>IF(VLOOKUP(E411,Resources!A:J,10,FALSE)=0,"",VLOOKUP(E411,Resources!A:J,10,FALSE))</f>
        <v>Matera Carpentry Contractors Ltd.</v>
      </c>
    </row>
    <row r="412" spans="1:18" x14ac:dyDescent="0.2">
      <c r="A412" s="5" t="s">
        <v>735</v>
      </c>
      <c r="B412" s="1">
        <v>43759</v>
      </c>
      <c r="C412" s="1" t="s">
        <v>1676</v>
      </c>
      <c r="D412">
        <v>131</v>
      </c>
      <c r="E412" t="s">
        <v>902</v>
      </c>
      <c r="F412" t="s">
        <v>902</v>
      </c>
      <c r="G412" t="s">
        <v>781</v>
      </c>
      <c r="H412" t="s">
        <v>17</v>
      </c>
      <c r="I412" t="s">
        <v>1135</v>
      </c>
      <c r="J412" s="1">
        <v>43742</v>
      </c>
      <c r="K412" s="2">
        <v>500</v>
      </c>
      <c r="L412" s="8" t="s">
        <v>1</v>
      </c>
      <c r="N412" t="str">
        <f>IF(VLOOKUP(E412,Resources!A:E,5,FALSE)=0,"",VLOOKUP(E412,Resources!A:E,5,FALSE))</f>
        <v/>
      </c>
      <c r="O412" t="str">
        <f>IF(VLOOKUP(E412,Resources!A:K,6,FALSE)=0,"",VLOOKUP(E412,Resources!A:K,6,FALSE))</f>
        <v/>
      </c>
      <c r="P412" t="str">
        <f>IF(VLOOKUP(E412,Resources!A:K,6,FALSE)=0,"",VLOOKUP(E412,Resources!A:K,7,FALSE))</f>
        <v/>
      </c>
      <c r="Q412" t="str">
        <f>IF(VLOOKUP(E412,Resources!A:K,6,FALSE)=0,"",VLOOKUP(E412,Resources!A:K,8,FALSE))</f>
        <v/>
      </c>
      <c r="R412" t="str">
        <f>IF(VLOOKUP(E412,Resources!A:J,10,FALSE)=0,"",VLOOKUP(E412,Resources!A:J,10,FALSE))</f>
        <v/>
      </c>
    </row>
    <row r="413" spans="1:18" x14ac:dyDescent="0.2">
      <c r="A413" s="5" t="s">
        <v>735</v>
      </c>
      <c r="B413" s="1">
        <v>43759</v>
      </c>
      <c r="C413" s="1" t="s">
        <v>1676</v>
      </c>
      <c r="D413">
        <v>132</v>
      </c>
      <c r="E413" t="s">
        <v>543</v>
      </c>
      <c r="F413" t="s">
        <v>543</v>
      </c>
      <c r="G413" t="s">
        <v>7</v>
      </c>
      <c r="H413" t="s">
        <v>8</v>
      </c>
      <c r="I413" t="s">
        <v>213</v>
      </c>
      <c r="J413" s="1">
        <v>43742</v>
      </c>
      <c r="K413" s="2">
        <v>500</v>
      </c>
      <c r="L413" s="8" t="s">
        <v>1</v>
      </c>
      <c r="N413" t="str">
        <f>IF(VLOOKUP(E413,Resources!A:E,5,FALSE)=0,"",VLOOKUP(E413,Resources!A:E,5,FALSE))</f>
        <v/>
      </c>
      <c r="O413" t="str">
        <f>IF(VLOOKUP(E413,Resources!A:K,6,FALSE)=0,"",VLOOKUP(E413,Resources!A:K,6,FALSE))</f>
        <v/>
      </c>
      <c r="P413" t="str">
        <f>IF(VLOOKUP(E413,Resources!A:K,6,FALSE)=0,"",VLOOKUP(E413,Resources!A:K,7,FALSE))</f>
        <v/>
      </c>
      <c r="Q413" t="str">
        <f>IF(VLOOKUP(E413,Resources!A:K,6,FALSE)=0,"",VLOOKUP(E413,Resources!A:K,8,FALSE))</f>
        <v/>
      </c>
      <c r="R413" t="str">
        <f>IF(VLOOKUP(E413,Resources!A:J,10,FALSE)=0,"",VLOOKUP(E413,Resources!A:J,10,FALSE))</f>
        <v/>
      </c>
    </row>
    <row r="414" spans="1:18" x14ac:dyDescent="0.2">
      <c r="A414" s="5" t="s">
        <v>735</v>
      </c>
      <c r="B414" s="1">
        <v>43759</v>
      </c>
      <c r="C414" s="1" t="s">
        <v>1676</v>
      </c>
      <c r="D414">
        <v>133</v>
      </c>
      <c r="E414" t="s">
        <v>903</v>
      </c>
      <c r="F414" t="s">
        <v>903</v>
      </c>
      <c r="G414" t="s">
        <v>211</v>
      </c>
      <c r="H414" t="s">
        <v>17</v>
      </c>
      <c r="I414" t="s">
        <v>1136</v>
      </c>
      <c r="J414" s="1">
        <v>43742</v>
      </c>
      <c r="K414" s="2">
        <v>500</v>
      </c>
      <c r="L414" s="8" t="s">
        <v>1</v>
      </c>
      <c r="N414" t="str">
        <f>IF(VLOOKUP(E414,Resources!A:E,5,FALSE)=0,"",VLOOKUP(E414,Resources!A:E,5,FALSE))</f>
        <v/>
      </c>
      <c r="O414" t="str">
        <f>IF(VLOOKUP(E414,Resources!A:K,6,FALSE)=0,"",VLOOKUP(E414,Resources!A:K,6,FALSE))</f>
        <v>Y</v>
      </c>
      <c r="P414" t="str">
        <f>IF(VLOOKUP(E414,Resources!A:K,6,FALSE)=0,"",VLOOKUP(E414,Resources!A:K,7,FALSE))</f>
        <v>Owner, Haxton Holdings Ltd.</v>
      </c>
      <c r="Q414" t="str">
        <f>IF(VLOOKUP(E414,Resources!A:K,6,FALSE)=0,"",VLOOKUP(E414,Resources!A:K,8,FALSE))</f>
        <v>https://www.linkedin.com/in/keith-haxton-521561101/</v>
      </c>
      <c r="R414" t="str">
        <f>IF(VLOOKUP(E414,Resources!A:J,10,FALSE)=0,"",VLOOKUP(E414,Resources!A:J,10,FALSE))</f>
        <v>Haxton Holdings Ltd.</v>
      </c>
    </row>
    <row r="415" spans="1:18" x14ac:dyDescent="0.2">
      <c r="A415" s="5" t="s">
        <v>735</v>
      </c>
      <c r="B415" s="1">
        <v>43759</v>
      </c>
      <c r="C415" s="1" t="s">
        <v>1676</v>
      </c>
      <c r="D415">
        <v>134</v>
      </c>
      <c r="E415" t="s">
        <v>904</v>
      </c>
      <c r="F415" t="s">
        <v>904</v>
      </c>
      <c r="G415" t="s">
        <v>420</v>
      </c>
      <c r="H415" t="s">
        <v>27</v>
      </c>
      <c r="I415" t="s">
        <v>1137</v>
      </c>
      <c r="J415" s="1">
        <v>43743</v>
      </c>
      <c r="K415" s="2">
        <v>500</v>
      </c>
      <c r="L415" s="8" t="s">
        <v>1</v>
      </c>
      <c r="N415" t="str">
        <f>IF(VLOOKUP(E415,Resources!A:E,5,FALSE)=0,"",VLOOKUP(E415,Resources!A:E,5,FALSE))</f>
        <v/>
      </c>
      <c r="O415" t="str">
        <f>IF(VLOOKUP(E415,Resources!A:K,6,FALSE)=0,"",VLOOKUP(E415,Resources!A:K,6,FALSE))</f>
        <v/>
      </c>
      <c r="P415" t="str">
        <f>IF(VLOOKUP(E415,Resources!A:K,6,FALSE)=0,"",VLOOKUP(E415,Resources!A:K,7,FALSE))</f>
        <v/>
      </c>
      <c r="Q415" t="str">
        <f>IF(VLOOKUP(E415,Resources!A:K,6,FALSE)=0,"",VLOOKUP(E415,Resources!A:K,8,FALSE))</f>
        <v/>
      </c>
      <c r="R415" t="str">
        <f>IF(VLOOKUP(E415,Resources!A:J,10,FALSE)=0,"",VLOOKUP(E415,Resources!A:J,10,FALSE))</f>
        <v/>
      </c>
    </row>
    <row r="416" spans="1:18" x14ac:dyDescent="0.2">
      <c r="A416" s="5" t="s">
        <v>735</v>
      </c>
      <c r="B416" s="1">
        <v>43759</v>
      </c>
      <c r="C416" s="1" t="s">
        <v>1676</v>
      </c>
      <c r="D416">
        <v>135</v>
      </c>
      <c r="E416" t="s">
        <v>905</v>
      </c>
      <c r="F416" t="s">
        <v>905</v>
      </c>
      <c r="G416" t="s">
        <v>270</v>
      </c>
      <c r="H416" t="s">
        <v>27</v>
      </c>
      <c r="I416" t="s">
        <v>1138</v>
      </c>
      <c r="J416" s="1">
        <v>43743</v>
      </c>
      <c r="K416" s="2">
        <v>500</v>
      </c>
      <c r="L416" s="8" t="s">
        <v>1</v>
      </c>
      <c r="N416" t="str">
        <f>IF(VLOOKUP(E416,Resources!A:E,5,FALSE)=0,"",VLOOKUP(E416,Resources!A:E,5,FALSE))</f>
        <v/>
      </c>
      <c r="O416" t="str">
        <f>IF(VLOOKUP(E416,Resources!A:K,6,FALSE)=0,"",VLOOKUP(E416,Resources!A:K,6,FALSE))</f>
        <v>Y</v>
      </c>
      <c r="P416" t="str">
        <f>IF(VLOOKUP(E416,Resources!A:K,6,FALSE)=0,"",VLOOKUP(E416,Resources!A:K,7,FALSE))</f>
        <v>Pediatrician</v>
      </c>
      <c r="Q416" t="str">
        <f>IF(VLOOKUP(E416,Resources!A:K,6,FALSE)=0,"",VLOOKUP(E416,Resources!A:K,8,FALSE))</f>
        <v>https://www.ratemds.com/doctor-ratings/80421/Dr-Zoltan-Horvath-Langley-BC.html/</v>
      </c>
      <c r="R416" t="str">
        <f>IF(VLOOKUP(E416,Resources!A:J,10,FALSE)=0,"",VLOOKUP(E416,Resources!A:J,10,FALSE))</f>
        <v/>
      </c>
    </row>
    <row r="417" spans="1:18" x14ac:dyDescent="0.2">
      <c r="A417" s="5" t="s">
        <v>735</v>
      </c>
      <c r="B417" s="1">
        <v>43759</v>
      </c>
      <c r="C417" s="1" t="s">
        <v>1676</v>
      </c>
      <c r="D417">
        <v>136</v>
      </c>
      <c r="E417" t="s">
        <v>43</v>
      </c>
      <c r="F417" t="s">
        <v>43</v>
      </c>
      <c r="G417" t="s">
        <v>7</v>
      </c>
      <c r="H417" t="s">
        <v>8</v>
      </c>
      <c r="I417" t="s">
        <v>1080</v>
      </c>
      <c r="J417" s="1">
        <v>43748</v>
      </c>
      <c r="K417" s="2">
        <v>500</v>
      </c>
      <c r="L417" s="8" t="s">
        <v>1</v>
      </c>
      <c r="N417" t="str">
        <f>IF(VLOOKUP(E417,Resources!A:E,5,FALSE)=0,"",VLOOKUP(E417,Resources!A:E,5,FALSE))</f>
        <v/>
      </c>
      <c r="O417" t="str">
        <f>IF(VLOOKUP(E417,Resources!A:K,6,FALSE)=0,"",VLOOKUP(E417,Resources!A:K,6,FALSE))</f>
        <v/>
      </c>
      <c r="P417" t="str">
        <f>IF(VLOOKUP(E417,Resources!A:K,6,FALSE)=0,"",VLOOKUP(E417,Resources!A:K,7,FALSE))</f>
        <v/>
      </c>
      <c r="Q417" t="str">
        <f>IF(VLOOKUP(E417,Resources!A:K,6,FALSE)=0,"",VLOOKUP(E417,Resources!A:K,8,FALSE))</f>
        <v/>
      </c>
      <c r="R417" t="str">
        <f>IF(VLOOKUP(E417,Resources!A:J,10,FALSE)=0,"",VLOOKUP(E417,Resources!A:J,10,FALSE))</f>
        <v/>
      </c>
    </row>
    <row r="418" spans="1:18" x14ac:dyDescent="0.2">
      <c r="A418" s="5" t="s">
        <v>735</v>
      </c>
      <c r="B418" s="1">
        <v>43759</v>
      </c>
      <c r="C418" s="1" t="s">
        <v>1676</v>
      </c>
      <c r="D418">
        <v>137</v>
      </c>
      <c r="E418" t="s">
        <v>82</v>
      </c>
      <c r="F418" t="s">
        <v>82</v>
      </c>
      <c r="G418" t="s">
        <v>59</v>
      </c>
      <c r="H418" t="s">
        <v>60</v>
      </c>
      <c r="I418" t="s">
        <v>61</v>
      </c>
      <c r="J418" s="1">
        <v>43751</v>
      </c>
      <c r="K418" s="2">
        <v>500</v>
      </c>
      <c r="L418" s="8" t="s">
        <v>1</v>
      </c>
      <c r="N418" t="str">
        <f>IF(VLOOKUP(E418,Resources!A:E,5,FALSE)=0,"",VLOOKUP(E418,Resources!A:E,5,FALSE))</f>
        <v/>
      </c>
      <c r="O418" t="str">
        <f>IF(VLOOKUP(E418,Resources!A:K,6,FALSE)=0,"",VLOOKUP(E418,Resources!A:K,6,FALSE))</f>
        <v>Y</v>
      </c>
      <c r="P418" t="str">
        <f>IF(VLOOKUP(E418,Resources!A:K,6,FALSE)=0,"",VLOOKUP(E418,Resources!A:K,7,FALSE))</f>
        <v>President, Randy Sander CPA Professional Corporation</v>
      </c>
      <c r="Q418" t="str">
        <f>IF(VLOOKUP(E418,Resources!A:K,6,FALSE)=0,"",VLOOKUP(E418,Resources!A:K,8,FALSE))</f>
        <v>https://business.saskchamber.com/list/member/randy-sander-cpa-professional-corporation-858</v>
      </c>
      <c r="R418" t="str">
        <f>IF(VLOOKUP(E418,Resources!A:J,10,FALSE)=0,"",VLOOKUP(E418,Resources!A:J,10,FALSE))</f>
        <v>Randy Sander CPA Professional Corporation</v>
      </c>
    </row>
    <row r="419" spans="1:18" x14ac:dyDescent="0.2">
      <c r="A419" s="5" t="s">
        <v>735</v>
      </c>
      <c r="B419" s="1">
        <v>43759</v>
      </c>
      <c r="C419" s="1" t="s">
        <v>1676</v>
      </c>
      <c r="D419">
        <v>138</v>
      </c>
      <c r="E419" t="s">
        <v>906</v>
      </c>
      <c r="F419" t="s">
        <v>906</v>
      </c>
      <c r="G419" t="s">
        <v>113</v>
      </c>
      <c r="H419" t="s">
        <v>27</v>
      </c>
      <c r="I419" t="s">
        <v>1037</v>
      </c>
      <c r="J419" s="1">
        <v>43751</v>
      </c>
      <c r="K419" s="2">
        <v>500</v>
      </c>
      <c r="L419" s="8" t="s">
        <v>1</v>
      </c>
      <c r="N419" t="str">
        <f>IF(VLOOKUP(E419,Resources!A:E,5,FALSE)=0,"",VLOOKUP(E419,Resources!A:E,5,FALSE))</f>
        <v/>
      </c>
      <c r="O419" t="str">
        <f>IF(VLOOKUP(E419,Resources!A:K,6,FALSE)=0,"",VLOOKUP(E419,Resources!A:K,6,FALSE))</f>
        <v/>
      </c>
      <c r="P419" t="str">
        <f>IF(VLOOKUP(E419,Resources!A:K,6,FALSE)=0,"",VLOOKUP(E419,Resources!A:K,7,FALSE))</f>
        <v/>
      </c>
      <c r="Q419" t="str">
        <f>IF(VLOOKUP(E419,Resources!A:K,6,FALSE)=0,"",VLOOKUP(E419,Resources!A:K,8,FALSE))</f>
        <v/>
      </c>
      <c r="R419" t="str">
        <f>IF(VLOOKUP(E419,Resources!A:J,10,FALSE)=0,"",VLOOKUP(E419,Resources!A:J,10,FALSE))</f>
        <v/>
      </c>
    </row>
    <row r="420" spans="1:18" x14ac:dyDescent="0.2">
      <c r="A420" s="5" t="s">
        <v>735</v>
      </c>
      <c r="B420" s="1">
        <v>43759</v>
      </c>
      <c r="C420" s="1" t="s">
        <v>1676</v>
      </c>
      <c r="D420">
        <v>139</v>
      </c>
      <c r="E420" t="s">
        <v>730</v>
      </c>
      <c r="F420" t="s">
        <v>730</v>
      </c>
      <c r="G420" t="s">
        <v>491</v>
      </c>
      <c r="H420" t="s">
        <v>251</v>
      </c>
      <c r="I420" t="s">
        <v>1036</v>
      </c>
      <c r="J420" s="1">
        <v>43751</v>
      </c>
      <c r="K420" s="2">
        <v>500</v>
      </c>
      <c r="L420" s="8" t="s">
        <v>1</v>
      </c>
      <c r="N420" t="str">
        <f>IF(VLOOKUP(E420,Resources!A:E,5,FALSE)=0,"",VLOOKUP(E420,Resources!A:E,5,FALSE))</f>
        <v/>
      </c>
      <c r="O420" t="str">
        <f>IF(VLOOKUP(E420,Resources!A:K,6,FALSE)=0,"",VLOOKUP(E420,Resources!A:K,6,FALSE))</f>
        <v/>
      </c>
      <c r="P420" t="str">
        <f>IF(VLOOKUP(E420,Resources!A:K,6,FALSE)=0,"",VLOOKUP(E420,Resources!A:K,7,FALSE))</f>
        <v/>
      </c>
      <c r="Q420" t="str">
        <f>IF(VLOOKUP(E420,Resources!A:K,6,FALSE)=0,"",VLOOKUP(E420,Resources!A:K,8,FALSE))</f>
        <v/>
      </c>
      <c r="R420" t="str">
        <f>IF(VLOOKUP(E420,Resources!A:J,10,FALSE)=0,"",VLOOKUP(E420,Resources!A:J,10,FALSE))</f>
        <v/>
      </c>
    </row>
    <row r="421" spans="1:18" x14ac:dyDescent="0.2">
      <c r="A421" s="5" t="s">
        <v>735</v>
      </c>
      <c r="B421" s="1">
        <v>43759</v>
      </c>
      <c r="C421" s="1" t="s">
        <v>1676</v>
      </c>
      <c r="D421">
        <v>140</v>
      </c>
      <c r="E421" t="s">
        <v>120</v>
      </c>
      <c r="F421" t="s">
        <v>120</v>
      </c>
      <c r="G421" t="s">
        <v>98</v>
      </c>
      <c r="H421" t="s">
        <v>27</v>
      </c>
      <c r="I421" t="s">
        <v>99</v>
      </c>
      <c r="J421" s="1">
        <v>43753</v>
      </c>
      <c r="K421" s="2">
        <v>500</v>
      </c>
      <c r="L421" s="8" t="s">
        <v>1</v>
      </c>
      <c r="N421" t="str">
        <f>IF(VLOOKUP(E421,Resources!A:E,5,FALSE)=0,"",VLOOKUP(E421,Resources!A:E,5,FALSE))</f>
        <v/>
      </c>
      <c r="O421" t="str">
        <f>IF(VLOOKUP(E421,Resources!A:K,6,FALSE)=0,"",VLOOKUP(E421,Resources!A:K,6,FALSE))</f>
        <v/>
      </c>
      <c r="P421" t="str">
        <f>IF(VLOOKUP(E421,Resources!A:K,6,FALSE)=0,"",VLOOKUP(E421,Resources!A:K,7,FALSE))</f>
        <v/>
      </c>
      <c r="Q421" t="str">
        <f>IF(VLOOKUP(E421,Resources!A:K,6,FALSE)=0,"",VLOOKUP(E421,Resources!A:K,8,FALSE))</f>
        <v/>
      </c>
      <c r="R421" t="str">
        <f>IF(VLOOKUP(E421,Resources!A:J,10,FALSE)=0,"",VLOOKUP(E421,Resources!A:J,10,FALSE))</f>
        <v/>
      </c>
    </row>
    <row r="422" spans="1:18" x14ac:dyDescent="0.2">
      <c r="A422" s="5" t="s">
        <v>735</v>
      </c>
      <c r="B422" s="1">
        <v>43759</v>
      </c>
      <c r="C422" s="1" t="s">
        <v>1676</v>
      </c>
      <c r="D422">
        <v>141</v>
      </c>
      <c r="E422" t="s">
        <v>907</v>
      </c>
      <c r="F422" t="s">
        <v>907</v>
      </c>
      <c r="G422" t="s">
        <v>741</v>
      </c>
      <c r="H422" t="s">
        <v>8</v>
      </c>
      <c r="I422" t="s">
        <v>1035</v>
      </c>
      <c r="J422" s="1">
        <v>43643</v>
      </c>
      <c r="K422" s="2">
        <v>500</v>
      </c>
      <c r="L422" s="8" t="s">
        <v>1</v>
      </c>
      <c r="N422" t="str">
        <f>IF(VLOOKUP(E422,Resources!A:E,5,FALSE)=0,"",VLOOKUP(E422,Resources!A:E,5,FALSE))</f>
        <v/>
      </c>
      <c r="O422" t="str">
        <f>IF(VLOOKUP(E422,Resources!A:K,6,FALSE)=0,"",VLOOKUP(E422,Resources!A:K,6,FALSE))</f>
        <v/>
      </c>
      <c r="P422" t="str">
        <f>IF(VLOOKUP(E422,Resources!A:K,6,FALSE)=0,"",VLOOKUP(E422,Resources!A:K,7,FALSE))</f>
        <v/>
      </c>
      <c r="Q422" t="str">
        <f>IF(VLOOKUP(E422,Resources!A:K,6,FALSE)=0,"",VLOOKUP(E422,Resources!A:K,8,FALSE))</f>
        <v/>
      </c>
      <c r="R422" t="str">
        <f>IF(VLOOKUP(E422,Resources!A:J,10,FALSE)=0,"",VLOOKUP(E422,Resources!A:J,10,FALSE))</f>
        <v/>
      </c>
    </row>
    <row r="423" spans="1:18" x14ac:dyDescent="0.2">
      <c r="A423" s="5" t="s">
        <v>735</v>
      </c>
      <c r="B423" s="1">
        <v>43759</v>
      </c>
      <c r="C423" s="1" t="s">
        <v>1676</v>
      </c>
      <c r="D423">
        <v>142</v>
      </c>
      <c r="E423" t="s">
        <v>908</v>
      </c>
      <c r="F423" t="s">
        <v>908</v>
      </c>
      <c r="G423" t="s">
        <v>782</v>
      </c>
      <c r="H423" t="s">
        <v>251</v>
      </c>
      <c r="I423" t="s">
        <v>1038</v>
      </c>
      <c r="J423" s="1">
        <v>43742</v>
      </c>
      <c r="K423" s="2">
        <v>500</v>
      </c>
      <c r="L423" s="8" t="s">
        <v>1</v>
      </c>
      <c r="N423" t="str">
        <f>IF(VLOOKUP(E423,Resources!A:E,5,FALSE)=0,"",VLOOKUP(E423,Resources!A:E,5,FALSE))</f>
        <v/>
      </c>
      <c r="O423" t="str">
        <f>IF(VLOOKUP(E423,Resources!A:K,6,FALSE)=0,"",VLOOKUP(E423,Resources!A:K,6,FALSE))</f>
        <v/>
      </c>
      <c r="P423" t="str">
        <f>IF(VLOOKUP(E423,Resources!A:K,6,FALSE)=0,"",VLOOKUP(E423,Resources!A:K,7,FALSE))</f>
        <v/>
      </c>
      <c r="Q423" t="str">
        <f>IF(VLOOKUP(E423,Resources!A:K,6,FALSE)=0,"",VLOOKUP(E423,Resources!A:K,8,FALSE))</f>
        <v/>
      </c>
      <c r="R423" t="str">
        <f>IF(VLOOKUP(E423,Resources!A:J,10,FALSE)=0,"",VLOOKUP(E423,Resources!A:J,10,FALSE))</f>
        <v/>
      </c>
    </row>
    <row r="424" spans="1:18" x14ac:dyDescent="0.2">
      <c r="A424" s="5" t="s">
        <v>735</v>
      </c>
      <c r="B424" s="1">
        <v>43759</v>
      </c>
      <c r="C424" s="1" t="s">
        <v>1676</v>
      </c>
      <c r="D424">
        <v>143</v>
      </c>
      <c r="E424" t="s">
        <v>909</v>
      </c>
      <c r="F424" t="s">
        <v>909</v>
      </c>
      <c r="G424" t="s">
        <v>16</v>
      </c>
      <c r="H424" t="s">
        <v>17</v>
      </c>
      <c r="I424" t="s">
        <v>984</v>
      </c>
      <c r="J424" s="1">
        <v>43745</v>
      </c>
      <c r="K424" s="2">
        <v>500</v>
      </c>
      <c r="L424" s="8" t="s">
        <v>1</v>
      </c>
      <c r="N424" t="str">
        <f>IF(VLOOKUP(E424,Resources!A:E,5,FALSE)=0,"",VLOOKUP(E424,Resources!A:E,5,FALSE))</f>
        <v>Y</v>
      </c>
      <c r="O424" t="str">
        <f>IF(VLOOKUP(E424,Resources!A:K,6,FALSE)=0,"",VLOOKUP(E424,Resources!A:K,6,FALSE))</f>
        <v>Y</v>
      </c>
      <c r="P424" t="str">
        <f>IF(VLOOKUP(E424,Resources!A:K,6,FALSE)=0,"",VLOOKUP(E424,Resources!A:K,7,FALSE))</f>
        <v>President, Prairie Mud Service</v>
      </c>
      <c r="Q424" t="str">
        <f>IF(VLOOKUP(E424,Resources!A:K,6,FALSE)=0,"",VLOOKUP(E424,Resources!A:K,8,FALSE))</f>
        <v>https://prairiemud.ca/staff/</v>
      </c>
      <c r="R424" t="str">
        <f>IF(VLOOKUP(E424,Resources!A:J,10,FALSE)=0,"",VLOOKUP(E424,Resources!A:J,10,FALSE))</f>
        <v>Prairie Mud Service</v>
      </c>
    </row>
    <row r="425" spans="1:18" x14ac:dyDescent="0.2">
      <c r="A425" s="5" t="s">
        <v>735</v>
      </c>
      <c r="B425" s="1">
        <v>43759</v>
      </c>
      <c r="C425" s="1" t="s">
        <v>1676</v>
      </c>
      <c r="D425">
        <v>144</v>
      </c>
      <c r="E425" t="s">
        <v>910</v>
      </c>
      <c r="F425" t="s">
        <v>910</v>
      </c>
      <c r="G425" t="s">
        <v>90</v>
      </c>
      <c r="H425" t="s">
        <v>27</v>
      </c>
      <c r="I425" t="s">
        <v>1034</v>
      </c>
      <c r="J425" s="1">
        <v>43740</v>
      </c>
      <c r="K425" s="2">
        <v>500</v>
      </c>
      <c r="L425" s="8" t="s">
        <v>1</v>
      </c>
      <c r="N425" t="str">
        <f>IF(VLOOKUP(E425,Resources!A:E,5,FALSE)=0,"",VLOOKUP(E425,Resources!A:E,5,FALSE))</f>
        <v/>
      </c>
      <c r="O425" t="str">
        <f>IF(VLOOKUP(E425,Resources!A:K,6,FALSE)=0,"",VLOOKUP(E425,Resources!A:K,6,FALSE))</f>
        <v/>
      </c>
      <c r="P425" t="str">
        <f>IF(VLOOKUP(E425,Resources!A:K,6,FALSE)=0,"",VLOOKUP(E425,Resources!A:K,7,FALSE))</f>
        <v/>
      </c>
      <c r="Q425" t="str">
        <f>IF(VLOOKUP(E425,Resources!A:K,6,FALSE)=0,"",VLOOKUP(E425,Resources!A:K,8,FALSE))</f>
        <v/>
      </c>
      <c r="R425" t="str">
        <f>IF(VLOOKUP(E425,Resources!A:J,10,FALSE)=0,"",VLOOKUP(E425,Resources!A:J,10,FALSE))</f>
        <v/>
      </c>
    </row>
    <row r="426" spans="1:18" x14ac:dyDescent="0.2">
      <c r="A426" s="5" t="s">
        <v>735</v>
      </c>
      <c r="B426" s="1">
        <v>43759</v>
      </c>
      <c r="C426" s="1" t="s">
        <v>1676</v>
      </c>
      <c r="D426">
        <v>145</v>
      </c>
      <c r="E426" t="s">
        <v>911</v>
      </c>
      <c r="F426" t="s">
        <v>911</v>
      </c>
      <c r="G426" t="s">
        <v>211</v>
      </c>
      <c r="H426" t="s">
        <v>17</v>
      </c>
      <c r="I426" t="s">
        <v>1033</v>
      </c>
      <c r="J426" s="1">
        <v>43741</v>
      </c>
      <c r="K426" s="2">
        <v>500</v>
      </c>
      <c r="L426" s="8" t="s">
        <v>1</v>
      </c>
      <c r="N426" t="str">
        <f>IF(VLOOKUP(E426,Resources!A:E,5,FALSE)=0,"",VLOOKUP(E426,Resources!A:E,5,FALSE))</f>
        <v/>
      </c>
      <c r="O426" t="str">
        <f>IF(VLOOKUP(E426,Resources!A:K,6,FALSE)=0,"",VLOOKUP(E426,Resources!A:K,6,FALSE))</f>
        <v/>
      </c>
      <c r="P426" t="str">
        <f>IF(VLOOKUP(E426,Resources!A:K,6,FALSE)=0,"",VLOOKUP(E426,Resources!A:K,7,FALSE))</f>
        <v/>
      </c>
      <c r="Q426" t="str">
        <f>IF(VLOOKUP(E426,Resources!A:K,6,FALSE)=0,"",VLOOKUP(E426,Resources!A:K,8,FALSE))</f>
        <v/>
      </c>
      <c r="R426" t="str">
        <f>IF(VLOOKUP(E426,Resources!A:J,10,FALSE)=0,"",VLOOKUP(E426,Resources!A:J,10,FALSE))</f>
        <v/>
      </c>
    </row>
    <row r="427" spans="1:18" x14ac:dyDescent="0.2">
      <c r="A427" s="5" t="s">
        <v>735</v>
      </c>
      <c r="B427" s="1">
        <v>43759</v>
      </c>
      <c r="C427" s="1" t="s">
        <v>1676</v>
      </c>
      <c r="D427">
        <v>146</v>
      </c>
      <c r="E427" t="s">
        <v>912</v>
      </c>
      <c r="F427" t="s">
        <v>912</v>
      </c>
      <c r="G427" t="s">
        <v>783</v>
      </c>
      <c r="H427" t="s">
        <v>8</v>
      </c>
      <c r="I427" t="s">
        <v>1032</v>
      </c>
      <c r="J427" s="1">
        <v>43741</v>
      </c>
      <c r="K427" s="2">
        <v>500</v>
      </c>
      <c r="L427" s="8" t="s">
        <v>1</v>
      </c>
      <c r="N427" t="str">
        <f>IF(VLOOKUP(E427,Resources!A:E,5,FALSE)=0,"",VLOOKUP(E427,Resources!A:E,5,FALSE))</f>
        <v/>
      </c>
      <c r="O427" t="str">
        <f>IF(VLOOKUP(E427,Resources!A:K,6,FALSE)=0,"",VLOOKUP(E427,Resources!A:K,6,FALSE))</f>
        <v/>
      </c>
      <c r="P427" t="str">
        <f>IF(VLOOKUP(E427,Resources!A:K,6,FALSE)=0,"",VLOOKUP(E427,Resources!A:K,7,FALSE))</f>
        <v/>
      </c>
      <c r="Q427" t="str">
        <f>IF(VLOOKUP(E427,Resources!A:K,6,FALSE)=0,"",VLOOKUP(E427,Resources!A:K,8,FALSE))</f>
        <v/>
      </c>
      <c r="R427" t="str">
        <f>IF(VLOOKUP(E427,Resources!A:J,10,FALSE)=0,"",VLOOKUP(E427,Resources!A:J,10,FALSE))</f>
        <v/>
      </c>
    </row>
    <row r="428" spans="1:18" x14ac:dyDescent="0.2">
      <c r="A428" s="5" t="s">
        <v>735</v>
      </c>
      <c r="B428" s="1">
        <v>43759</v>
      </c>
      <c r="C428" s="1" t="s">
        <v>1676</v>
      </c>
      <c r="D428">
        <v>147</v>
      </c>
      <c r="E428" t="s">
        <v>36</v>
      </c>
      <c r="F428" t="s">
        <v>36</v>
      </c>
      <c r="G428" t="s">
        <v>10</v>
      </c>
      <c r="H428" t="s">
        <v>8</v>
      </c>
      <c r="I428" t="s">
        <v>11</v>
      </c>
      <c r="J428" s="1">
        <v>43742</v>
      </c>
      <c r="K428" s="2">
        <v>500</v>
      </c>
      <c r="L428" s="8" t="s">
        <v>1</v>
      </c>
      <c r="N428" t="str">
        <f>IF(VLOOKUP(E428,Resources!A:E,5,FALSE)=0,"",VLOOKUP(E428,Resources!A:E,5,FALSE))</f>
        <v/>
      </c>
      <c r="O428" t="str">
        <f>IF(VLOOKUP(E428,Resources!A:K,6,FALSE)=0,"",VLOOKUP(E428,Resources!A:K,6,FALSE))</f>
        <v/>
      </c>
      <c r="P428" t="str">
        <f>IF(VLOOKUP(E428,Resources!A:K,6,FALSE)=0,"",VLOOKUP(E428,Resources!A:K,7,FALSE))</f>
        <v/>
      </c>
      <c r="Q428" t="str">
        <f>IF(VLOOKUP(E428,Resources!A:K,6,FALSE)=0,"",VLOOKUP(E428,Resources!A:K,8,FALSE))</f>
        <v/>
      </c>
      <c r="R428" t="str">
        <f>IF(VLOOKUP(E428,Resources!A:J,10,FALSE)=0,"",VLOOKUP(E428,Resources!A:J,10,FALSE))</f>
        <v/>
      </c>
    </row>
    <row r="429" spans="1:18" x14ac:dyDescent="0.2">
      <c r="A429" s="5" t="s">
        <v>735</v>
      </c>
      <c r="B429" s="1">
        <v>43759</v>
      </c>
      <c r="C429" s="1" t="s">
        <v>1676</v>
      </c>
      <c r="D429">
        <v>148</v>
      </c>
      <c r="E429" t="s">
        <v>913</v>
      </c>
      <c r="F429" t="s">
        <v>913</v>
      </c>
      <c r="G429" t="s">
        <v>784</v>
      </c>
      <c r="H429" t="s">
        <v>8</v>
      </c>
      <c r="I429" t="s">
        <v>1031</v>
      </c>
      <c r="J429" s="1">
        <v>43745</v>
      </c>
      <c r="K429" s="2">
        <v>500</v>
      </c>
      <c r="L429" s="8" t="s">
        <v>1</v>
      </c>
      <c r="N429" t="str">
        <f>IF(VLOOKUP(E429,Resources!A:E,5,FALSE)=0,"",VLOOKUP(E429,Resources!A:E,5,FALSE))</f>
        <v/>
      </c>
      <c r="O429" t="str">
        <f>IF(VLOOKUP(E429,Resources!A:K,6,FALSE)=0,"",VLOOKUP(E429,Resources!A:K,6,FALSE))</f>
        <v/>
      </c>
      <c r="P429" t="str">
        <f>IF(VLOOKUP(E429,Resources!A:K,6,FALSE)=0,"",VLOOKUP(E429,Resources!A:K,7,FALSE))</f>
        <v/>
      </c>
      <c r="Q429" t="str">
        <f>IF(VLOOKUP(E429,Resources!A:K,6,FALSE)=0,"",VLOOKUP(E429,Resources!A:K,8,FALSE))</f>
        <v/>
      </c>
      <c r="R429" t="str">
        <f>IF(VLOOKUP(E429,Resources!A:J,10,FALSE)=0,"",VLOOKUP(E429,Resources!A:J,10,FALSE))</f>
        <v/>
      </c>
    </row>
    <row r="430" spans="1:18" x14ac:dyDescent="0.2">
      <c r="A430" s="5" t="s">
        <v>735</v>
      </c>
      <c r="B430" s="1">
        <v>43759</v>
      </c>
      <c r="C430" s="1" t="s">
        <v>1676</v>
      </c>
      <c r="D430">
        <v>149</v>
      </c>
      <c r="E430" t="s">
        <v>615</v>
      </c>
      <c r="F430" t="s">
        <v>615</v>
      </c>
      <c r="G430" t="s">
        <v>105</v>
      </c>
      <c r="H430" t="s">
        <v>27</v>
      </c>
      <c r="I430" t="s">
        <v>326</v>
      </c>
      <c r="J430" s="1">
        <v>43746</v>
      </c>
      <c r="K430" s="2">
        <v>700</v>
      </c>
      <c r="L430" s="8" t="s">
        <v>1</v>
      </c>
      <c r="N430" t="str">
        <f>IF(VLOOKUP(E430,Resources!A:E,5,FALSE)=0,"",VLOOKUP(E430,Resources!A:E,5,FALSE))</f>
        <v/>
      </c>
      <c r="O430" t="str">
        <f>IF(VLOOKUP(E430,Resources!A:K,6,FALSE)=0,"",VLOOKUP(E430,Resources!A:K,6,FALSE))</f>
        <v>Y</v>
      </c>
      <c r="P430" t="str">
        <f>IF(VLOOKUP(E430,Resources!A:K,6,FALSE)=0,"",VLOOKUP(E430,Resources!A:K,7,FALSE))</f>
        <v>Director, Saanich-Gulf Islands Electoral District Association ("Promotes the principles, objectives and policies of the Conservative Party of Canada")</v>
      </c>
      <c r="Q430" t="str">
        <f>IF(VLOOKUP(E430,Resources!A:K,6,FALSE)=0,"",VLOOKUP(E430,Resources!A:K,8,FALSE))</f>
        <v>https://www.conservativesgi.ca/about</v>
      </c>
      <c r="R430" t="str">
        <f>IF(VLOOKUP(E430,Resources!A:J,10,FALSE)=0,"",VLOOKUP(E430,Resources!A:J,10,FALSE))</f>
        <v>Saanich-Gulf Islands Electoral District Association</v>
      </c>
    </row>
    <row r="431" spans="1:18" x14ac:dyDescent="0.2">
      <c r="A431" s="5" t="s">
        <v>735</v>
      </c>
      <c r="B431" s="1">
        <v>43759</v>
      </c>
      <c r="C431" s="1" t="s">
        <v>1676</v>
      </c>
      <c r="D431">
        <v>150</v>
      </c>
      <c r="E431" t="s">
        <v>914</v>
      </c>
      <c r="F431" t="s">
        <v>914</v>
      </c>
      <c r="G431" t="s">
        <v>785</v>
      </c>
      <c r="H431" t="s">
        <v>27</v>
      </c>
      <c r="I431" t="s">
        <v>1030</v>
      </c>
      <c r="J431" s="1">
        <v>43741</v>
      </c>
      <c r="K431" s="2">
        <v>600</v>
      </c>
      <c r="L431" s="8" t="s">
        <v>1</v>
      </c>
      <c r="N431" t="str">
        <f>IF(VLOOKUP(E431,Resources!A:E,5,FALSE)=0,"",VLOOKUP(E431,Resources!A:E,5,FALSE))</f>
        <v/>
      </c>
      <c r="O431" t="str">
        <f>IF(VLOOKUP(E431,Resources!A:K,6,FALSE)=0,"",VLOOKUP(E431,Resources!A:K,6,FALSE))</f>
        <v/>
      </c>
      <c r="P431" t="str">
        <f>IF(VLOOKUP(E431,Resources!A:K,6,FALSE)=0,"",VLOOKUP(E431,Resources!A:K,7,FALSE))</f>
        <v/>
      </c>
      <c r="Q431" t="str">
        <f>IF(VLOOKUP(E431,Resources!A:K,6,FALSE)=0,"",VLOOKUP(E431,Resources!A:K,8,FALSE))</f>
        <v/>
      </c>
      <c r="R431" t="str">
        <f>IF(VLOOKUP(E431,Resources!A:J,10,FALSE)=0,"",VLOOKUP(E431,Resources!A:J,10,FALSE))</f>
        <v/>
      </c>
    </row>
    <row r="432" spans="1:18" x14ac:dyDescent="0.2">
      <c r="A432" s="5" t="s">
        <v>735</v>
      </c>
      <c r="B432" s="1">
        <v>43759</v>
      </c>
      <c r="C432" s="1" t="s">
        <v>1676</v>
      </c>
      <c r="D432">
        <v>151</v>
      </c>
      <c r="E432" t="s">
        <v>915</v>
      </c>
      <c r="F432" t="s">
        <v>915</v>
      </c>
      <c r="G432" t="s">
        <v>7</v>
      </c>
      <c r="H432" t="s">
        <v>8</v>
      </c>
      <c r="I432" t="s">
        <v>1029</v>
      </c>
      <c r="J432" s="1">
        <v>43745</v>
      </c>
      <c r="K432" s="2">
        <v>600</v>
      </c>
      <c r="L432" s="8" t="s">
        <v>1</v>
      </c>
      <c r="N432" t="str">
        <f>IF(VLOOKUP(E432,Resources!A:E,5,FALSE)=0,"",VLOOKUP(E432,Resources!A:E,5,FALSE))</f>
        <v/>
      </c>
      <c r="O432" t="str">
        <f>IF(VLOOKUP(E432,Resources!A:K,6,FALSE)=0,"",VLOOKUP(E432,Resources!A:K,6,FALSE))</f>
        <v>Y</v>
      </c>
      <c r="P432" t="str">
        <f>IF(VLOOKUP(E432,Resources!A:K,6,FALSE)=0,"",VLOOKUP(E432,Resources!A:K,7,FALSE))</f>
        <v>CEO, Primary Capital</v>
      </c>
      <c r="Q432" t="str">
        <f>IF(VLOOKUP(E432,Resources!A:K,6,FALSE)=0,"",VLOOKUP(E432,Resources!A:K,8,FALSE))</f>
        <v>http://primarycapital.ca/about/team/</v>
      </c>
      <c r="R432" t="str">
        <f>IF(VLOOKUP(E432,Resources!A:J,10,FALSE)=0,"",VLOOKUP(E432,Resources!A:J,10,FALSE))</f>
        <v>Primary Capital</v>
      </c>
    </row>
    <row r="433" spans="1:18" x14ac:dyDescent="0.2">
      <c r="A433" s="5" t="s">
        <v>735</v>
      </c>
      <c r="B433" s="1">
        <v>43759</v>
      </c>
      <c r="C433" s="1" t="s">
        <v>1676</v>
      </c>
      <c r="D433">
        <v>152</v>
      </c>
      <c r="E433" t="s">
        <v>916</v>
      </c>
      <c r="F433" t="s">
        <v>916</v>
      </c>
      <c r="G433" t="s">
        <v>786</v>
      </c>
      <c r="H433" t="s">
        <v>27</v>
      </c>
      <c r="I433" t="s">
        <v>1028</v>
      </c>
      <c r="J433" s="1">
        <v>43751</v>
      </c>
      <c r="K433" s="2">
        <v>600</v>
      </c>
      <c r="L433" s="8" t="s">
        <v>1</v>
      </c>
      <c r="N433" t="str">
        <f>IF(VLOOKUP(E433,Resources!A:E,5,FALSE)=0,"",VLOOKUP(E433,Resources!A:E,5,FALSE))</f>
        <v/>
      </c>
      <c r="O433" t="str">
        <f>IF(VLOOKUP(E433,Resources!A:K,6,FALSE)=0,"",VLOOKUP(E433,Resources!A:K,6,FALSE))</f>
        <v/>
      </c>
      <c r="P433" t="str">
        <f>IF(VLOOKUP(E433,Resources!A:K,6,FALSE)=0,"",VLOOKUP(E433,Resources!A:K,7,FALSE))</f>
        <v/>
      </c>
      <c r="Q433" t="str">
        <f>IF(VLOOKUP(E433,Resources!A:K,6,FALSE)=0,"",VLOOKUP(E433,Resources!A:K,8,FALSE))</f>
        <v/>
      </c>
      <c r="R433" t="str">
        <f>IF(VLOOKUP(E433,Resources!A:J,10,FALSE)=0,"",VLOOKUP(E433,Resources!A:J,10,FALSE))</f>
        <v/>
      </c>
    </row>
    <row r="434" spans="1:18" x14ac:dyDescent="0.2">
      <c r="A434" s="5" t="s">
        <v>735</v>
      </c>
      <c r="B434" s="1">
        <v>43759</v>
      </c>
      <c r="C434" s="1" t="s">
        <v>1676</v>
      </c>
      <c r="D434">
        <v>153</v>
      </c>
      <c r="E434" t="s">
        <v>917</v>
      </c>
      <c r="F434" t="s">
        <v>917</v>
      </c>
      <c r="G434" t="s">
        <v>787</v>
      </c>
      <c r="H434" t="s">
        <v>60</v>
      </c>
      <c r="I434" t="s">
        <v>1027</v>
      </c>
      <c r="J434" s="1">
        <v>43740</v>
      </c>
      <c r="K434" s="2">
        <v>600</v>
      </c>
      <c r="L434" s="8" t="s">
        <v>1</v>
      </c>
      <c r="N434" t="str">
        <f>IF(VLOOKUP(E434,Resources!A:E,5,FALSE)=0,"",VLOOKUP(E434,Resources!A:E,5,FALSE))</f>
        <v/>
      </c>
      <c r="O434" t="str">
        <f>IF(VLOOKUP(E434,Resources!A:K,6,FALSE)=0,"",VLOOKUP(E434,Resources!A:K,6,FALSE))</f>
        <v/>
      </c>
      <c r="P434" t="str">
        <f>IF(VLOOKUP(E434,Resources!A:K,6,FALSE)=0,"",VLOOKUP(E434,Resources!A:K,7,FALSE))</f>
        <v/>
      </c>
      <c r="Q434" t="str">
        <f>IF(VLOOKUP(E434,Resources!A:K,6,FALSE)=0,"",VLOOKUP(E434,Resources!A:K,8,FALSE))</f>
        <v/>
      </c>
      <c r="R434" t="str">
        <f>IF(VLOOKUP(E434,Resources!A:J,10,FALSE)=0,"",VLOOKUP(E434,Resources!A:J,10,FALSE))</f>
        <v/>
      </c>
    </row>
    <row r="435" spans="1:18" x14ac:dyDescent="0.2">
      <c r="A435" s="5" t="s">
        <v>735</v>
      </c>
      <c r="B435" s="1">
        <v>43759</v>
      </c>
      <c r="C435" s="1" t="s">
        <v>1676</v>
      </c>
      <c r="D435">
        <v>154</v>
      </c>
      <c r="E435" t="s">
        <v>918</v>
      </c>
      <c r="F435" t="s">
        <v>918</v>
      </c>
      <c r="G435" t="s">
        <v>289</v>
      </c>
      <c r="H435" t="s">
        <v>17</v>
      </c>
      <c r="I435" t="s">
        <v>1026</v>
      </c>
      <c r="J435" s="1">
        <v>43740</v>
      </c>
      <c r="K435" s="2">
        <v>600</v>
      </c>
      <c r="L435" s="8" t="s">
        <v>1</v>
      </c>
      <c r="N435" t="str">
        <f>IF(VLOOKUP(E435,Resources!A:E,5,FALSE)=0,"",VLOOKUP(E435,Resources!A:E,5,FALSE))</f>
        <v/>
      </c>
      <c r="O435" t="str">
        <f>IF(VLOOKUP(E435,Resources!A:K,6,FALSE)=0,"",VLOOKUP(E435,Resources!A:K,6,FALSE))</f>
        <v/>
      </c>
      <c r="P435" t="str">
        <f>IF(VLOOKUP(E435,Resources!A:K,6,FALSE)=0,"",VLOOKUP(E435,Resources!A:K,7,FALSE))</f>
        <v/>
      </c>
      <c r="Q435" t="str">
        <f>IF(VLOOKUP(E435,Resources!A:K,6,FALSE)=0,"",VLOOKUP(E435,Resources!A:K,8,FALSE))</f>
        <v/>
      </c>
      <c r="R435" t="str">
        <f>IF(VLOOKUP(E435,Resources!A:J,10,FALSE)=0,"",VLOOKUP(E435,Resources!A:J,10,FALSE))</f>
        <v/>
      </c>
    </row>
    <row r="436" spans="1:18" x14ac:dyDescent="0.2">
      <c r="A436" s="5" t="s">
        <v>735</v>
      </c>
      <c r="B436" s="1">
        <v>43759</v>
      </c>
      <c r="C436" s="1" t="s">
        <v>1676</v>
      </c>
      <c r="D436">
        <v>155</v>
      </c>
      <c r="E436" t="s">
        <v>35</v>
      </c>
      <c r="F436" t="s">
        <v>919</v>
      </c>
      <c r="G436" t="s">
        <v>7</v>
      </c>
      <c r="H436" t="s">
        <v>8</v>
      </c>
      <c r="I436" t="s">
        <v>9</v>
      </c>
      <c r="J436" s="1">
        <v>43736</v>
      </c>
      <c r="K436" s="2">
        <v>700</v>
      </c>
      <c r="L436" s="8" t="s">
        <v>1</v>
      </c>
      <c r="N436" t="str">
        <f>IF(VLOOKUP(E436,Resources!A:E,5,FALSE)=0,"",VLOOKUP(E436,Resources!A:E,5,FALSE))</f>
        <v/>
      </c>
      <c r="O436" t="str">
        <f>IF(VLOOKUP(E436,Resources!A:K,6,FALSE)=0,"",VLOOKUP(E436,Resources!A:K,6,FALSE))</f>
        <v/>
      </c>
      <c r="P436" t="str">
        <f>IF(VLOOKUP(E436,Resources!A:K,6,FALSE)=0,"",VLOOKUP(E436,Resources!A:K,7,FALSE))</f>
        <v/>
      </c>
      <c r="Q436" t="str">
        <f>IF(VLOOKUP(E436,Resources!A:K,6,FALSE)=0,"",VLOOKUP(E436,Resources!A:K,8,FALSE))</f>
        <v/>
      </c>
      <c r="R436" t="str">
        <f>IF(VLOOKUP(E436,Resources!A:J,10,FALSE)=0,"",VLOOKUP(E436,Resources!A:J,10,FALSE))</f>
        <v>Sanctuary AI,Scotiabank</v>
      </c>
    </row>
    <row r="437" spans="1:18" x14ac:dyDescent="0.2">
      <c r="A437" s="5" t="s">
        <v>735</v>
      </c>
      <c r="B437" s="1">
        <v>43759</v>
      </c>
      <c r="C437" s="1" t="s">
        <v>1676</v>
      </c>
      <c r="D437">
        <v>156</v>
      </c>
      <c r="E437" t="s">
        <v>920</v>
      </c>
      <c r="F437" t="s">
        <v>920</v>
      </c>
      <c r="G437" t="s">
        <v>788</v>
      </c>
      <c r="H437" t="s">
        <v>60</v>
      </c>
      <c r="I437" t="s">
        <v>477</v>
      </c>
      <c r="J437" s="1">
        <v>43739</v>
      </c>
      <c r="K437" s="2">
        <v>750</v>
      </c>
      <c r="L437" s="8" t="s">
        <v>1</v>
      </c>
      <c r="N437" t="str">
        <f>IF(VLOOKUP(E437,Resources!A:E,5,FALSE)=0,"",VLOOKUP(E437,Resources!A:E,5,FALSE))</f>
        <v/>
      </c>
      <c r="O437" t="str">
        <f>IF(VLOOKUP(E437,Resources!A:K,6,FALSE)=0,"",VLOOKUP(E437,Resources!A:K,6,FALSE))</f>
        <v/>
      </c>
      <c r="P437" t="str">
        <f>IF(VLOOKUP(E437,Resources!A:K,6,FALSE)=0,"",VLOOKUP(E437,Resources!A:K,7,FALSE))</f>
        <v/>
      </c>
      <c r="Q437" t="str">
        <f>IF(VLOOKUP(E437,Resources!A:K,6,FALSE)=0,"",VLOOKUP(E437,Resources!A:K,8,FALSE))</f>
        <v/>
      </c>
      <c r="R437" t="str">
        <f>IF(VLOOKUP(E437,Resources!A:J,10,FALSE)=0,"",VLOOKUP(E437,Resources!A:J,10,FALSE))</f>
        <v/>
      </c>
    </row>
    <row r="438" spans="1:18" x14ac:dyDescent="0.2">
      <c r="A438" s="5" t="s">
        <v>735</v>
      </c>
      <c r="B438" s="1">
        <v>43759</v>
      </c>
      <c r="C438" s="1" t="s">
        <v>1676</v>
      </c>
      <c r="D438">
        <v>157</v>
      </c>
      <c r="E438" t="s">
        <v>921</v>
      </c>
      <c r="F438" t="s">
        <v>921</v>
      </c>
      <c r="G438" t="s">
        <v>344</v>
      </c>
      <c r="H438" t="s">
        <v>8</v>
      </c>
      <c r="I438" t="s">
        <v>1025</v>
      </c>
      <c r="J438" s="1">
        <v>43728</v>
      </c>
      <c r="K438" s="2">
        <v>750</v>
      </c>
      <c r="L438" s="8" t="s">
        <v>1</v>
      </c>
      <c r="N438" t="str">
        <f>IF(VLOOKUP(E438,Resources!A:E,5,FALSE)=0,"",VLOOKUP(E438,Resources!A:E,5,FALSE))</f>
        <v/>
      </c>
      <c r="O438" t="str">
        <f>IF(VLOOKUP(E438,Resources!A:K,6,FALSE)=0,"",VLOOKUP(E438,Resources!A:K,6,FALSE))</f>
        <v/>
      </c>
      <c r="P438" t="str">
        <f>IF(VLOOKUP(E438,Resources!A:K,6,FALSE)=0,"",VLOOKUP(E438,Resources!A:K,7,FALSE))</f>
        <v/>
      </c>
      <c r="Q438" t="str">
        <f>IF(VLOOKUP(E438,Resources!A:K,6,FALSE)=0,"",VLOOKUP(E438,Resources!A:K,8,FALSE))</f>
        <v/>
      </c>
      <c r="R438" t="str">
        <f>IF(VLOOKUP(E438,Resources!A:J,10,FALSE)=0,"",VLOOKUP(E438,Resources!A:J,10,FALSE))</f>
        <v/>
      </c>
    </row>
    <row r="439" spans="1:18" x14ac:dyDescent="0.2">
      <c r="A439" s="5" t="s">
        <v>735</v>
      </c>
      <c r="B439" s="1">
        <v>43759</v>
      </c>
      <c r="C439" s="1" t="s">
        <v>1676</v>
      </c>
      <c r="D439">
        <v>158</v>
      </c>
      <c r="E439" t="s">
        <v>922</v>
      </c>
      <c r="F439" t="s">
        <v>922</v>
      </c>
      <c r="G439" t="s">
        <v>132</v>
      </c>
      <c r="H439" t="s">
        <v>27</v>
      </c>
      <c r="I439" t="s">
        <v>1024</v>
      </c>
      <c r="J439" s="1">
        <v>43752</v>
      </c>
      <c r="K439" s="2">
        <v>750</v>
      </c>
      <c r="L439" s="8" t="s">
        <v>1</v>
      </c>
      <c r="N439" t="str">
        <f>IF(VLOOKUP(E439,Resources!A:E,5,FALSE)=0,"",VLOOKUP(E439,Resources!A:E,5,FALSE))</f>
        <v/>
      </c>
      <c r="O439" t="str">
        <f>IF(VLOOKUP(E439,Resources!A:K,6,FALSE)=0,"",VLOOKUP(E439,Resources!A:K,6,FALSE))</f>
        <v/>
      </c>
      <c r="P439" t="str">
        <f>IF(VLOOKUP(E439,Resources!A:K,6,FALSE)=0,"",VLOOKUP(E439,Resources!A:K,7,FALSE))</f>
        <v/>
      </c>
      <c r="Q439" t="str">
        <f>IF(VLOOKUP(E439,Resources!A:K,6,FALSE)=0,"",VLOOKUP(E439,Resources!A:K,8,FALSE))</f>
        <v/>
      </c>
      <c r="R439" t="str">
        <f>IF(VLOOKUP(E439,Resources!A:J,10,FALSE)=0,"",VLOOKUP(E439,Resources!A:J,10,FALSE))</f>
        <v>SonbShip Yacht Builders Ltd</v>
      </c>
    </row>
    <row r="440" spans="1:18" x14ac:dyDescent="0.2">
      <c r="A440" s="5" t="s">
        <v>735</v>
      </c>
      <c r="B440" s="1">
        <v>43759</v>
      </c>
      <c r="C440" s="1" t="s">
        <v>1676</v>
      </c>
      <c r="D440">
        <v>159</v>
      </c>
      <c r="E440" t="s">
        <v>923</v>
      </c>
      <c r="F440" t="s">
        <v>923</v>
      </c>
      <c r="G440" t="s">
        <v>16</v>
      </c>
      <c r="H440" t="s">
        <v>17</v>
      </c>
      <c r="I440" t="s">
        <v>1023</v>
      </c>
      <c r="J440" s="1">
        <v>43738</v>
      </c>
      <c r="K440" s="2">
        <v>900</v>
      </c>
      <c r="L440" s="8" t="s">
        <v>1</v>
      </c>
      <c r="N440" t="str">
        <f>IF(VLOOKUP(E440,Resources!A:E,5,FALSE)=0,"",VLOOKUP(E440,Resources!A:E,5,FALSE))</f>
        <v/>
      </c>
      <c r="O440" t="str">
        <f>IF(VLOOKUP(E440,Resources!A:K,6,FALSE)=0,"",VLOOKUP(E440,Resources!A:K,6,FALSE))</f>
        <v/>
      </c>
      <c r="P440" t="str">
        <f>IF(VLOOKUP(E440,Resources!A:K,6,FALSE)=0,"",VLOOKUP(E440,Resources!A:K,7,FALSE))</f>
        <v/>
      </c>
      <c r="Q440" t="str">
        <f>IF(VLOOKUP(E440,Resources!A:K,6,FALSE)=0,"",VLOOKUP(E440,Resources!A:K,8,FALSE))</f>
        <v/>
      </c>
      <c r="R440" t="str">
        <f>IF(VLOOKUP(E440,Resources!A:J,10,FALSE)=0,"",VLOOKUP(E440,Resources!A:J,10,FALSE))</f>
        <v/>
      </c>
    </row>
    <row r="441" spans="1:18" x14ac:dyDescent="0.2">
      <c r="A441" s="5" t="s">
        <v>735</v>
      </c>
      <c r="B441" s="1">
        <v>43759</v>
      </c>
      <c r="C441" s="1" t="s">
        <v>1676</v>
      </c>
      <c r="D441">
        <v>160</v>
      </c>
      <c r="E441" t="s">
        <v>924</v>
      </c>
      <c r="F441" t="s">
        <v>924</v>
      </c>
      <c r="G441" t="s">
        <v>16</v>
      </c>
      <c r="H441" t="s">
        <v>17</v>
      </c>
      <c r="I441" t="s">
        <v>1023</v>
      </c>
      <c r="J441" s="1">
        <v>43707</v>
      </c>
      <c r="K441" s="2">
        <v>1000</v>
      </c>
      <c r="L441" s="8" t="s">
        <v>1</v>
      </c>
      <c r="N441" t="str">
        <f>IF(VLOOKUP(E441,Resources!A:E,5,FALSE)=0,"",VLOOKUP(E441,Resources!A:E,5,FALSE))</f>
        <v/>
      </c>
      <c r="O441" t="str">
        <f>IF(VLOOKUP(E441,Resources!A:K,6,FALSE)=0,"",VLOOKUP(E441,Resources!A:K,6,FALSE))</f>
        <v>Y</v>
      </c>
      <c r="P441" t="str">
        <f>IF(VLOOKUP(E441,Resources!A:K,6,FALSE)=0,"",VLOOKUP(E441,Resources!A:K,7,FALSE))</f>
        <v>Counsel, JSS Barristers</v>
      </c>
      <c r="Q441" t="str">
        <f>IF(VLOOKUP(E441,Resources!A:K,6,FALSE)=0,"",VLOOKUP(E441,Resources!A:K,8,FALSE))</f>
        <v>https://jssbarristers.ca/litigators/a-webster-macdonald-jr-qc/</v>
      </c>
      <c r="R441" t="str">
        <f>IF(VLOOKUP(E441,Resources!A:J,10,FALSE)=0,"",VLOOKUP(E441,Resources!A:J,10,FALSE))</f>
        <v>JSS Barristers</v>
      </c>
    </row>
    <row r="442" spans="1:18" x14ac:dyDescent="0.2">
      <c r="A442" s="5" t="s">
        <v>735</v>
      </c>
      <c r="B442" s="1">
        <v>43759</v>
      </c>
      <c r="C442" s="1" t="s">
        <v>1676</v>
      </c>
      <c r="D442">
        <v>161</v>
      </c>
      <c r="E442" t="s">
        <v>523</v>
      </c>
      <c r="F442" t="s">
        <v>523</v>
      </c>
      <c r="G442" t="s">
        <v>178</v>
      </c>
      <c r="H442" t="s">
        <v>8</v>
      </c>
      <c r="I442" t="s">
        <v>179</v>
      </c>
      <c r="J442" s="1">
        <v>43728</v>
      </c>
      <c r="K442" s="2">
        <v>1000</v>
      </c>
      <c r="L442" s="8" t="s">
        <v>1</v>
      </c>
      <c r="N442" t="str">
        <f>IF(VLOOKUP(E442,Resources!A:E,5,FALSE)=0,"",VLOOKUP(E442,Resources!A:E,5,FALSE))</f>
        <v/>
      </c>
      <c r="O442" t="str">
        <f>IF(VLOOKUP(E442,Resources!A:K,6,FALSE)=0,"",VLOOKUP(E442,Resources!A:K,6,FALSE))</f>
        <v>Y</v>
      </c>
      <c r="P442" t="str">
        <f>IF(VLOOKUP(E442,Resources!A:K,6,FALSE)=0,"",VLOOKUP(E442,Resources!A:K,7,FALSE))</f>
        <v>Dentist</v>
      </c>
      <c r="Q442" t="str">
        <f>IF(VLOOKUP(E442,Resources!A:K,6,FALSE)=0,"",VLOOKUP(E442,Resources!A:K,8,FALSE))</f>
        <v>https://www.rockwooddental.com/about-us/our-dentists--staff/dr-glenn-mckay</v>
      </c>
      <c r="R442" t="str">
        <f>IF(VLOOKUP(E442,Resources!A:J,10,FALSE)=0,"",VLOOKUP(E442,Resources!A:J,10,FALSE))</f>
        <v/>
      </c>
    </row>
    <row r="443" spans="1:18" x14ac:dyDescent="0.2">
      <c r="A443" s="5" t="s">
        <v>735</v>
      </c>
      <c r="B443" s="1">
        <v>43759</v>
      </c>
      <c r="C443" s="1" t="s">
        <v>1676</v>
      </c>
      <c r="D443">
        <v>162</v>
      </c>
      <c r="E443" t="s">
        <v>925</v>
      </c>
      <c r="F443" t="s">
        <v>925</v>
      </c>
      <c r="G443" t="s">
        <v>235</v>
      </c>
      <c r="H443" t="s">
        <v>8</v>
      </c>
      <c r="I443" t="s">
        <v>1022</v>
      </c>
      <c r="J443" s="1">
        <v>43729</v>
      </c>
      <c r="K443" s="2">
        <v>1000</v>
      </c>
      <c r="L443" s="8" t="s">
        <v>1</v>
      </c>
      <c r="N443" t="str">
        <f>IF(VLOOKUP(E443,Resources!A:E,5,FALSE)=0,"",VLOOKUP(E443,Resources!A:E,5,FALSE))</f>
        <v/>
      </c>
      <c r="O443" t="str">
        <f>IF(VLOOKUP(E443,Resources!A:K,6,FALSE)=0,"",VLOOKUP(E443,Resources!A:K,6,FALSE))</f>
        <v/>
      </c>
      <c r="P443" t="str">
        <f>IF(VLOOKUP(E443,Resources!A:K,6,FALSE)=0,"",VLOOKUP(E443,Resources!A:K,7,FALSE))</f>
        <v/>
      </c>
      <c r="Q443" t="str">
        <f>IF(VLOOKUP(E443,Resources!A:K,6,FALSE)=0,"",VLOOKUP(E443,Resources!A:K,8,FALSE))</f>
        <v/>
      </c>
      <c r="R443" t="str">
        <f>IF(VLOOKUP(E443,Resources!A:J,10,FALSE)=0,"",VLOOKUP(E443,Resources!A:J,10,FALSE))</f>
        <v/>
      </c>
    </row>
    <row r="444" spans="1:18" x14ac:dyDescent="0.2">
      <c r="A444" s="5" t="s">
        <v>735</v>
      </c>
      <c r="B444" s="1">
        <v>43759</v>
      </c>
      <c r="C444" s="1" t="s">
        <v>1676</v>
      </c>
      <c r="D444">
        <v>163</v>
      </c>
      <c r="E444" t="s">
        <v>926</v>
      </c>
      <c r="F444" t="s">
        <v>926</v>
      </c>
      <c r="G444" t="s">
        <v>21</v>
      </c>
      <c r="H444" t="s">
        <v>8</v>
      </c>
      <c r="I444" t="s">
        <v>22</v>
      </c>
      <c r="J444" s="1">
        <v>43731</v>
      </c>
      <c r="K444" s="2">
        <v>1000</v>
      </c>
      <c r="L444" s="8" t="s">
        <v>1</v>
      </c>
      <c r="N444" t="str">
        <f>IF(VLOOKUP(E444,Resources!A:E,5,FALSE)=0,"",VLOOKUP(E444,Resources!A:E,5,FALSE))</f>
        <v/>
      </c>
      <c r="O444" t="str">
        <f>IF(VLOOKUP(E444,Resources!A:K,6,FALSE)=0,"",VLOOKUP(E444,Resources!A:K,6,FALSE))</f>
        <v/>
      </c>
      <c r="P444" t="str">
        <f>IF(VLOOKUP(E444,Resources!A:K,6,FALSE)=0,"",VLOOKUP(E444,Resources!A:K,7,FALSE))</f>
        <v/>
      </c>
      <c r="Q444" t="str">
        <f>IF(VLOOKUP(E444,Resources!A:K,6,FALSE)=0,"",VLOOKUP(E444,Resources!A:K,8,FALSE))</f>
        <v/>
      </c>
      <c r="R444" t="str">
        <f>IF(VLOOKUP(E444,Resources!A:J,10,FALSE)=0,"",VLOOKUP(E444,Resources!A:J,10,FALSE))</f>
        <v/>
      </c>
    </row>
    <row r="445" spans="1:18" x14ac:dyDescent="0.2">
      <c r="A445" s="5" t="s">
        <v>735</v>
      </c>
      <c r="B445" s="1">
        <v>43759</v>
      </c>
      <c r="C445" s="1" t="s">
        <v>1676</v>
      </c>
      <c r="D445">
        <v>164</v>
      </c>
      <c r="E445" t="s">
        <v>927</v>
      </c>
      <c r="F445" t="s">
        <v>927</v>
      </c>
      <c r="G445" t="s">
        <v>16</v>
      </c>
      <c r="H445" t="s">
        <v>17</v>
      </c>
      <c r="I445" t="s">
        <v>1021</v>
      </c>
      <c r="J445" s="1">
        <v>43733</v>
      </c>
      <c r="K445" s="2">
        <v>1000</v>
      </c>
      <c r="L445" s="8" t="s">
        <v>1</v>
      </c>
      <c r="N445" t="str">
        <f>IF(VLOOKUP(E445,Resources!A:E,5,FALSE)=0,"",VLOOKUP(E445,Resources!A:E,5,FALSE))</f>
        <v/>
      </c>
      <c r="O445" t="str">
        <f>IF(VLOOKUP(E445,Resources!A:K,6,FALSE)=0,"",VLOOKUP(E445,Resources!A:K,6,FALSE))</f>
        <v/>
      </c>
      <c r="P445" t="str">
        <f>IF(VLOOKUP(E445,Resources!A:K,6,FALSE)=0,"",VLOOKUP(E445,Resources!A:K,7,FALSE))</f>
        <v/>
      </c>
      <c r="Q445" t="str">
        <f>IF(VLOOKUP(E445,Resources!A:K,6,FALSE)=0,"",VLOOKUP(E445,Resources!A:K,8,FALSE))</f>
        <v/>
      </c>
      <c r="R445" t="str">
        <f>IF(VLOOKUP(E445,Resources!A:J,10,FALSE)=0,"",VLOOKUP(E445,Resources!A:J,10,FALSE))</f>
        <v/>
      </c>
    </row>
    <row r="446" spans="1:18" x14ac:dyDescent="0.2">
      <c r="A446" s="5" t="s">
        <v>735</v>
      </c>
      <c r="B446" s="1">
        <v>43759</v>
      </c>
      <c r="C446" s="1" t="s">
        <v>1676</v>
      </c>
      <c r="D446">
        <v>165</v>
      </c>
      <c r="E446" t="s">
        <v>928</v>
      </c>
      <c r="F446" t="s">
        <v>928</v>
      </c>
      <c r="G446" t="s">
        <v>16</v>
      </c>
      <c r="H446" t="s">
        <v>17</v>
      </c>
      <c r="I446" t="s">
        <v>1020</v>
      </c>
      <c r="J446" s="1">
        <v>43734</v>
      </c>
      <c r="K446" s="2">
        <v>1000</v>
      </c>
      <c r="L446" s="8" t="s">
        <v>1</v>
      </c>
      <c r="N446" t="str">
        <f>IF(VLOOKUP(E446,Resources!A:E,5,FALSE)=0,"",VLOOKUP(E446,Resources!A:E,5,FALSE))</f>
        <v/>
      </c>
      <c r="O446" t="str">
        <f>IF(VLOOKUP(E446,Resources!A:K,6,FALSE)=0,"",VLOOKUP(E446,Resources!A:K,6,FALSE))</f>
        <v/>
      </c>
      <c r="P446" t="str">
        <f>IF(VLOOKUP(E446,Resources!A:K,6,FALSE)=0,"",VLOOKUP(E446,Resources!A:K,7,FALSE))</f>
        <v/>
      </c>
      <c r="Q446" t="str">
        <f>IF(VLOOKUP(E446,Resources!A:K,6,FALSE)=0,"",VLOOKUP(E446,Resources!A:K,8,FALSE))</f>
        <v/>
      </c>
      <c r="R446" t="str">
        <f>IF(VLOOKUP(E446,Resources!A:J,10,FALSE)=0,"",VLOOKUP(E446,Resources!A:J,10,FALSE))</f>
        <v>Strike Group</v>
      </c>
    </row>
    <row r="447" spans="1:18" x14ac:dyDescent="0.2">
      <c r="A447" s="5" t="s">
        <v>735</v>
      </c>
      <c r="B447" s="1">
        <v>43759</v>
      </c>
      <c r="C447" s="1" t="s">
        <v>1676</v>
      </c>
      <c r="D447">
        <v>166</v>
      </c>
      <c r="E447" t="s">
        <v>929</v>
      </c>
      <c r="F447" t="s">
        <v>929</v>
      </c>
      <c r="G447" t="s">
        <v>16</v>
      </c>
      <c r="H447" t="s">
        <v>17</v>
      </c>
      <c r="I447" t="s">
        <v>1019</v>
      </c>
      <c r="J447" s="1">
        <v>43738</v>
      </c>
      <c r="K447" s="2">
        <v>1000</v>
      </c>
      <c r="L447" s="8" t="s">
        <v>1</v>
      </c>
      <c r="N447" t="str">
        <f>IF(VLOOKUP(E447,Resources!A:E,5,FALSE)=0,"",VLOOKUP(E447,Resources!A:E,5,FALSE))</f>
        <v>Y</v>
      </c>
      <c r="O447" t="str">
        <f>IF(VLOOKUP(E447,Resources!A:K,6,FALSE)=0,"",VLOOKUP(E447,Resources!A:K,6,FALSE))</f>
        <v>Y</v>
      </c>
      <c r="P447" t="str">
        <f>IF(VLOOKUP(E447,Resources!A:K,6,FALSE)=0,"",VLOOKUP(E447,Resources!A:K,7,FALSE))</f>
        <v>CEO, Karve Energy</v>
      </c>
      <c r="Q447" t="str">
        <f>IF(VLOOKUP(E447,Resources!A:K,6,FALSE)=0,"",VLOOKUP(E447,Resources!A:K,8,FALSE))</f>
        <v>http://www.karveenergy.com/about.html</v>
      </c>
      <c r="R447" t="str">
        <f>IF(VLOOKUP(E447,Resources!A:J,10,FALSE)=0,"",VLOOKUP(E447,Resources!A:J,10,FALSE))</f>
        <v>Karve Energy</v>
      </c>
    </row>
    <row r="448" spans="1:18" x14ac:dyDescent="0.2">
      <c r="A448" s="5" t="s">
        <v>735</v>
      </c>
      <c r="B448" s="1">
        <v>43759</v>
      </c>
      <c r="C448" s="1" t="s">
        <v>1676</v>
      </c>
      <c r="D448">
        <v>167</v>
      </c>
      <c r="E448" t="s">
        <v>930</v>
      </c>
      <c r="F448" t="s">
        <v>930</v>
      </c>
      <c r="G448" t="s">
        <v>789</v>
      </c>
      <c r="H448" t="s">
        <v>17</v>
      </c>
      <c r="I448" t="s">
        <v>1018</v>
      </c>
      <c r="J448" s="1">
        <v>43741</v>
      </c>
      <c r="K448" s="2">
        <v>1000</v>
      </c>
      <c r="L448" s="8" t="s">
        <v>1</v>
      </c>
      <c r="N448" t="str">
        <f>IF(VLOOKUP(E448,Resources!A:E,5,FALSE)=0,"",VLOOKUP(E448,Resources!A:E,5,FALSE))</f>
        <v/>
      </c>
      <c r="O448" t="str">
        <f>IF(VLOOKUP(E448,Resources!A:K,6,FALSE)=0,"",VLOOKUP(E448,Resources!A:K,6,FALSE))</f>
        <v/>
      </c>
      <c r="P448" t="str">
        <f>IF(VLOOKUP(E448,Resources!A:K,6,FALSE)=0,"",VLOOKUP(E448,Resources!A:K,7,FALSE))</f>
        <v/>
      </c>
      <c r="Q448" t="str">
        <f>IF(VLOOKUP(E448,Resources!A:K,6,FALSE)=0,"",VLOOKUP(E448,Resources!A:K,8,FALSE))</f>
        <v/>
      </c>
      <c r="R448" t="str">
        <f>IF(VLOOKUP(E448,Resources!A:J,10,FALSE)=0,"",VLOOKUP(E448,Resources!A:J,10,FALSE))</f>
        <v/>
      </c>
    </row>
    <row r="449" spans="1:18" x14ac:dyDescent="0.2">
      <c r="A449" s="5" t="s">
        <v>735</v>
      </c>
      <c r="B449" s="1">
        <v>43759</v>
      </c>
      <c r="C449" s="1" t="s">
        <v>1676</v>
      </c>
      <c r="D449">
        <v>168</v>
      </c>
      <c r="E449" t="s">
        <v>931</v>
      </c>
      <c r="F449" t="s">
        <v>931</v>
      </c>
      <c r="G449" t="s">
        <v>16</v>
      </c>
      <c r="H449" t="s">
        <v>17</v>
      </c>
      <c r="I449" t="s">
        <v>1017</v>
      </c>
      <c r="J449" s="1">
        <v>43742</v>
      </c>
      <c r="K449" s="2">
        <v>1000</v>
      </c>
      <c r="L449" s="8" t="s">
        <v>1</v>
      </c>
      <c r="N449" t="str">
        <f>IF(VLOOKUP(E449,Resources!A:E,5,FALSE)=0,"",VLOOKUP(E449,Resources!A:E,5,FALSE))</f>
        <v/>
      </c>
      <c r="O449" t="str">
        <f>IF(VLOOKUP(E449,Resources!A:K,6,FALSE)=0,"",VLOOKUP(E449,Resources!A:K,6,FALSE))</f>
        <v/>
      </c>
      <c r="P449" t="str">
        <f>IF(VLOOKUP(E449,Resources!A:K,6,FALSE)=0,"",VLOOKUP(E449,Resources!A:K,7,FALSE))</f>
        <v/>
      </c>
      <c r="Q449" t="str">
        <f>IF(VLOOKUP(E449,Resources!A:K,6,FALSE)=0,"",VLOOKUP(E449,Resources!A:K,8,FALSE))</f>
        <v/>
      </c>
      <c r="R449" t="str">
        <f>IF(VLOOKUP(E449,Resources!A:J,10,FALSE)=0,"",VLOOKUP(E449,Resources!A:J,10,FALSE))</f>
        <v>NAI Advent</v>
      </c>
    </row>
    <row r="450" spans="1:18" x14ac:dyDescent="0.2">
      <c r="A450" s="5" t="s">
        <v>735</v>
      </c>
      <c r="B450" s="1">
        <v>43759</v>
      </c>
      <c r="C450" s="1" t="s">
        <v>1676</v>
      </c>
      <c r="D450">
        <v>169</v>
      </c>
      <c r="E450" t="s">
        <v>932</v>
      </c>
      <c r="F450" t="s">
        <v>932</v>
      </c>
      <c r="G450" t="s">
        <v>16</v>
      </c>
      <c r="H450" t="s">
        <v>17</v>
      </c>
      <c r="I450" t="s">
        <v>1016</v>
      </c>
      <c r="J450" s="1">
        <v>43745</v>
      </c>
      <c r="K450" s="2">
        <v>1000</v>
      </c>
      <c r="L450" s="8" t="s">
        <v>1</v>
      </c>
      <c r="N450" t="str">
        <f>IF(VLOOKUP(E450,Resources!A:E,5,FALSE)=0,"",VLOOKUP(E450,Resources!A:E,5,FALSE))</f>
        <v/>
      </c>
      <c r="O450" t="str">
        <f>IF(VLOOKUP(E450,Resources!A:K,6,FALSE)=0,"",VLOOKUP(E450,Resources!A:K,6,FALSE))</f>
        <v/>
      </c>
      <c r="P450" t="str">
        <f>IF(VLOOKUP(E450,Resources!A:K,6,FALSE)=0,"",VLOOKUP(E450,Resources!A:K,7,FALSE))</f>
        <v/>
      </c>
      <c r="Q450" t="str">
        <f>IF(VLOOKUP(E450,Resources!A:K,6,FALSE)=0,"",VLOOKUP(E450,Resources!A:K,8,FALSE))</f>
        <v/>
      </c>
      <c r="R450" t="str">
        <f>IF(VLOOKUP(E450,Resources!A:J,10,FALSE)=0,"",VLOOKUP(E450,Resources!A:J,10,FALSE))</f>
        <v/>
      </c>
    </row>
    <row r="451" spans="1:18" x14ac:dyDescent="0.2">
      <c r="A451" s="5" t="s">
        <v>735</v>
      </c>
      <c r="B451" s="1">
        <v>43759</v>
      </c>
      <c r="C451" s="1" t="s">
        <v>1676</v>
      </c>
      <c r="D451">
        <v>170</v>
      </c>
      <c r="E451" t="s">
        <v>933</v>
      </c>
      <c r="F451" t="s">
        <v>933</v>
      </c>
      <c r="G451" t="s">
        <v>113</v>
      </c>
      <c r="H451" t="s">
        <v>27</v>
      </c>
      <c r="I451" t="s">
        <v>1015</v>
      </c>
      <c r="J451" s="1">
        <v>43745</v>
      </c>
      <c r="K451" s="2">
        <v>1000</v>
      </c>
      <c r="L451" s="8" t="s">
        <v>1</v>
      </c>
      <c r="N451" t="str">
        <f>IF(VLOOKUP(E451,Resources!A:E,5,FALSE)=0,"",VLOOKUP(E451,Resources!A:E,5,FALSE))</f>
        <v/>
      </c>
      <c r="O451" t="str">
        <f>IF(VLOOKUP(E451,Resources!A:K,6,FALSE)=0,"",VLOOKUP(E451,Resources!A:K,6,FALSE))</f>
        <v/>
      </c>
      <c r="P451" t="str">
        <f>IF(VLOOKUP(E451,Resources!A:K,6,FALSE)=0,"",VLOOKUP(E451,Resources!A:K,7,FALSE))</f>
        <v/>
      </c>
      <c r="Q451" t="str">
        <f>IF(VLOOKUP(E451,Resources!A:K,6,FALSE)=0,"",VLOOKUP(E451,Resources!A:K,8,FALSE))</f>
        <v/>
      </c>
      <c r="R451" t="str">
        <f>IF(VLOOKUP(E451,Resources!A:J,10,FALSE)=0,"",VLOOKUP(E451,Resources!A:J,10,FALSE))</f>
        <v/>
      </c>
    </row>
    <row r="452" spans="1:18" x14ac:dyDescent="0.2">
      <c r="A452" s="5" t="s">
        <v>735</v>
      </c>
      <c r="B452" s="1">
        <v>43759</v>
      </c>
      <c r="C452" s="1" t="s">
        <v>1676</v>
      </c>
      <c r="D452">
        <v>171</v>
      </c>
      <c r="E452" t="s">
        <v>39</v>
      </c>
      <c r="F452" t="s">
        <v>39</v>
      </c>
      <c r="G452" t="s">
        <v>16</v>
      </c>
      <c r="H452" t="s">
        <v>17</v>
      </c>
      <c r="I452" t="s">
        <v>1014</v>
      </c>
      <c r="J452" s="1">
        <v>43747</v>
      </c>
      <c r="K452" s="2">
        <v>1000</v>
      </c>
      <c r="L452" s="8" t="s">
        <v>1</v>
      </c>
      <c r="N452" t="str">
        <f>IF(VLOOKUP(E452,Resources!A:E,5,FALSE)=0,"",VLOOKUP(E452,Resources!A:E,5,FALSE))</f>
        <v/>
      </c>
      <c r="O452" t="str">
        <f>IF(VLOOKUP(E452,Resources!A:K,6,FALSE)=0,"",VLOOKUP(E452,Resources!A:K,6,FALSE))</f>
        <v>Y</v>
      </c>
      <c r="P452" t="str">
        <f>IF(VLOOKUP(E452,Resources!A:K,6,FALSE)=0,"",VLOOKUP(E452,Resources!A:K,7,FALSE))</f>
        <v>Board Member of Canada West Foundation and former vice-chairman of investment banking (canada) for Credit Suisse Securities.</v>
      </c>
      <c r="Q452" t="str">
        <f>IF(VLOOKUP(E452,Resources!A:K,6,FALSE)=0,"",VLOOKUP(E452,Resources!A:K,8,FALSE))</f>
        <v>https://cwf.ca/about-us/board-of-directors/brian-felesky/</v>
      </c>
      <c r="R452" t="str">
        <f>IF(VLOOKUP(E452,Resources!A:J,10,FALSE)=0,"",VLOOKUP(E452,Resources!A:J,10,FALSE))</f>
        <v>Canada West Foundation</v>
      </c>
    </row>
    <row r="453" spans="1:18" x14ac:dyDescent="0.2">
      <c r="A453" s="5" t="s">
        <v>735</v>
      </c>
      <c r="B453" s="1">
        <v>43759</v>
      </c>
      <c r="C453" s="1" t="s">
        <v>1676</v>
      </c>
      <c r="D453">
        <v>172</v>
      </c>
      <c r="E453" t="s">
        <v>1603</v>
      </c>
      <c r="F453" t="s">
        <v>934</v>
      </c>
      <c r="G453" t="s">
        <v>276</v>
      </c>
      <c r="H453" t="s">
        <v>27</v>
      </c>
      <c r="I453" t="s">
        <v>1013</v>
      </c>
      <c r="J453" s="1">
        <v>43747</v>
      </c>
      <c r="K453" s="2">
        <v>1000</v>
      </c>
      <c r="L453" s="8" t="s">
        <v>1</v>
      </c>
      <c r="N453" t="str">
        <f>IF(VLOOKUP(E453,Resources!A:E,5,FALSE)=0,"",VLOOKUP(E453,Resources!A:E,5,FALSE))</f>
        <v>Y</v>
      </c>
      <c r="O453" t="str">
        <f>IF(VLOOKUP(E453,Resources!A:K,6,FALSE)=0,"",VLOOKUP(E453,Resources!A:K,6,FALSE))</f>
        <v>Y</v>
      </c>
      <c r="P453" t="str">
        <f>IF(VLOOKUP(E453,Resources!A:K,6,FALSE)=0,"",VLOOKUP(E453,Resources!A:K,7,FALSE))</f>
        <v>Key Principal, Surerus Construction &amp; Development Ltd</v>
      </c>
      <c r="Q453" t="str">
        <f>IF(VLOOKUP(E453,Resources!A:K,6,FALSE)=0,"",VLOOKUP(E453,Resources!A:K,8,FALSE))</f>
        <v>https://www.alaskahighwaynews.ca/local-business/surerus-pipeline-celebrates-50-years-of-western-adventure-3504693</v>
      </c>
      <c r="R453" t="str">
        <f>IF(VLOOKUP(E453,Resources!A:J,10,FALSE)=0,"",VLOOKUP(E453,Resources!A:J,10,FALSE))</f>
        <v>Surerus Construction &amp; Development Ltd</v>
      </c>
    </row>
    <row r="454" spans="1:18" x14ac:dyDescent="0.2">
      <c r="A454" s="5" t="s">
        <v>735</v>
      </c>
      <c r="B454" s="1">
        <v>43759</v>
      </c>
      <c r="C454" s="1" t="s">
        <v>1676</v>
      </c>
      <c r="D454">
        <v>173</v>
      </c>
      <c r="E454" t="s">
        <v>935</v>
      </c>
      <c r="F454" t="s">
        <v>935</v>
      </c>
      <c r="G454" t="s">
        <v>7</v>
      </c>
      <c r="H454" t="s">
        <v>8</v>
      </c>
      <c r="I454" t="s">
        <v>1012</v>
      </c>
      <c r="J454" s="1">
        <v>43656</v>
      </c>
      <c r="K454" s="2">
        <v>1000</v>
      </c>
      <c r="L454" s="8" t="s">
        <v>1</v>
      </c>
      <c r="N454" t="str">
        <f>IF(VLOOKUP(E454,Resources!A:E,5,FALSE)=0,"",VLOOKUP(E454,Resources!A:E,5,FALSE))</f>
        <v/>
      </c>
      <c r="O454" t="str">
        <f>IF(VLOOKUP(E454,Resources!A:K,6,FALSE)=0,"",VLOOKUP(E454,Resources!A:K,6,FALSE))</f>
        <v/>
      </c>
      <c r="P454" t="str">
        <f>IF(VLOOKUP(E454,Resources!A:K,6,FALSE)=0,"",VLOOKUP(E454,Resources!A:K,7,FALSE))</f>
        <v/>
      </c>
      <c r="Q454" t="str">
        <f>IF(VLOOKUP(E454,Resources!A:K,6,FALSE)=0,"",VLOOKUP(E454,Resources!A:K,8,FALSE))</f>
        <v/>
      </c>
      <c r="R454" t="str">
        <f>IF(VLOOKUP(E454,Resources!A:J,10,FALSE)=0,"",VLOOKUP(E454,Resources!A:J,10,FALSE))</f>
        <v/>
      </c>
    </row>
    <row r="455" spans="1:18" x14ac:dyDescent="0.2">
      <c r="A455" s="5" t="s">
        <v>735</v>
      </c>
      <c r="B455" s="1">
        <v>43759</v>
      </c>
      <c r="C455" s="1" t="s">
        <v>1676</v>
      </c>
      <c r="D455">
        <v>174</v>
      </c>
      <c r="E455" t="s">
        <v>936</v>
      </c>
      <c r="F455" t="s">
        <v>936</v>
      </c>
      <c r="G455" t="s">
        <v>16</v>
      </c>
      <c r="H455" t="s">
        <v>17</v>
      </c>
      <c r="I455" t="s">
        <v>1011</v>
      </c>
      <c r="J455" s="1">
        <v>43661</v>
      </c>
      <c r="K455" s="2">
        <v>1025</v>
      </c>
      <c r="L455" s="8" t="s">
        <v>1</v>
      </c>
      <c r="N455" t="str">
        <f>IF(VLOOKUP(E455,Resources!A:E,5,FALSE)=0,"",VLOOKUP(E455,Resources!A:E,5,FALSE))</f>
        <v/>
      </c>
      <c r="O455" t="str">
        <f>IF(VLOOKUP(E455,Resources!A:K,6,FALSE)=0,"",VLOOKUP(E455,Resources!A:K,6,FALSE))</f>
        <v>Y</v>
      </c>
      <c r="P455" t="str">
        <f>IF(VLOOKUP(E455,Resources!A:K,6,FALSE)=0,"",VLOOKUP(E455,Resources!A:K,7,FALSE))</f>
        <v>President, Viridian Family Office</v>
      </c>
      <c r="Q455" t="str">
        <f>IF(VLOOKUP(E455,Resources!A:K,6,FALSE)=0,"",VLOOKUP(E455,Resources!A:K,8,FALSE))</f>
        <v>https://www.linkedin.com/in/snikiforuk/</v>
      </c>
      <c r="R455" t="str">
        <f>IF(VLOOKUP(E455,Resources!A:J,10,FALSE)=0,"",VLOOKUP(E455,Resources!A:J,10,FALSE))</f>
        <v>Viridian Family Office</v>
      </c>
    </row>
    <row r="456" spans="1:18" x14ac:dyDescent="0.2">
      <c r="A456" s="5" t="s">
        <v>735</v>
      </c>
      <c r="B456" s="1">
        <v>43759</v>
      </c>
      <c r="C456" s="1" t="s">
        <v>1676</v>
      </c>
      <c r="D456">
        <v>175</v>
      </c>
      <c r="E456" t="s">
        <v>937</v>
      </c>
      <c r="F456" t="s">
        <v>937</v>
      </c>
      <c r="G456" t="s">
        <v>16</v>
      </c>
      <c r="H456" t="s">
        <v>17</v>
      </c>
      <c r="I456" t="s">
        <v>1010</v>
      </c>
      <c r="J456" s="1">
        <v>43661</v>
      </c>
      <c r="K456" s="2">
        <v>1000</v>
      </c>
      <c r="L456" s="8" t="s">
        <v>1</v>
      </c>
      <c r="N456" t="str">
        <f>IF(VLOOKUP(E456,Resources!A:E,5,FALSE)=0,"",VLOOKUP(E456,Resources!A:E,5,FALSE))</f>
        <v/>
      </c>
      <c r="O456" t="str">
        <f>IF(VLOOKUP(E456,Resources!A:K,6,FALSE)=0,"",VLOOKUP(E456,Resources!A:K,6,FALSE))</f>
        <v>Y</v>
      </c>
      <c r="P456" t="str">
        <f>IF(VLOOKUP(E456,Resources!A:K,6,FALSE)=0,"",VLOOKUP(E456,Resources!A:K,7,FALSE))</f>
        <v>Founding partner, Kumlin Sullivan Architecture Studio</v>
      </c>
      <c r="Q456" t="str">
        <f>IF(VLOOKUP(E456,Resources!A:K,6,FALSE)=0,"",VLOOKUP(E456,Resources!A:K,8,FALSE))</f>
        <v>https://kumlinsullivan.com/our-people</v>
      </c>
      <c r="R456" t="str">
        <f>IF(VLOOKUP(E456,Resources!A:J,10,FALSE)=0,"",VLOOKUP(E456,Resources!A:J,10,FALSE))</f>
        <v>Kumlin Sullivan Architecture Studio</v>
      </c>
    </row>
    <row r="457" spans="1:18" x14ac:dyDescent="0.2">
      <c r="A457" s="5" t="s">
        <v>735</v>
      </c>
      <c r="B457" s="1">
        <v>43759</v>
      </c>
      <c r="C457" s="1" t="s">
        <v>1676</v>
      </c>
      <c r="D457">
        <v>176</v>
      </c>
      <c r="E457" t="s">
        <v>938</v>
      </c>
      <c r="F457" t="s">
        <v>938</v>
      </c>
      <c r="G457" t="s">
        <v>16</v>
      </c>
      <c r="H457" t="s">
        <v>17</v>
      </c>
      <c r="I457" t="s">
        <v>1009</v>
      </c>
      <c r="J457" s="1">
        <v>43663</v>
      </c>
      <c r="K457" s="2">
        <v>1000</v>
      </c>
      <c r="L457" s="8" t="s">
        <v>1</v>
      </c>
      <c r="N457" t="str">
        <f>IF(VLOOKUP(E457,Resources!A:E,5,FALSE)=0,"",VLOOKUP(E457,Resources!A:E,5,FALSE))</f>
        <v/>
      </c>
      <c r="O457" t="str">
        <f>IF(VLOOKUP(E457,Resources!A:K,6,FALSE)=0,"",VLOOKUP(E457,Resources!A:K,6,FALSE))</f>
        <v>Y</v>
      </c>
      <c r="P457" t="str">
        <f>IF(VLOOKUP(E457,Resources!A:K,6,FALSE)=0,"",VLOOKUP(E457,Resources!A:K,7,FALSE))</f>
        <v>President, Wood Automotive Group</v>
      </c>
      <c r="Q457" t="str">
        <f>IF(VLOOKUP(E457,Resources!A:K,6,FALSE)=0,"",VLOOKUP(E457,Resources!A:K,8,FALSE))</f>
        <v>https://www.linkedin.com/in/gerry-wood-03244610/</v>
      </c>
      <c r="R457" t="str">
        <f>IF(VLOOKUP(E457,Resources!A:J,10,FALSE)=0,"",VLOOKUP(E457,Resources!A:J,10,FALSE))</f>
        <v>Wood Automotive Group</v>
      </c>
    </row>
    <row r="458" spans="1:18" x14ac:dyDescent="0.2">
      <c r="A458" s="5" t="s">
        <v>735</v>
      </c>
      <c r="B458" s="1">
        <v>43759</v>
      </c>
      <c r="C458" s="1" t="s">
        <v>1676</v>
      </c>
      <c r="D458">
        <v>177</v>
      </c>
      <c r="E458" t="s">
        <v>48</v>
      </c>
      <c r="F458" t="s">
        <v>48</v>
      </c>
      <c r="G458" t="s">
        <v>12</v>
      </c>
      <c r="H458" t="s">
        <v>8</v>
      </c>
      <c r="I458" t="s">
        <v>33</v>
      </c>
      <c r="J458" s="1">
        <v>43740</v>
      </c>
      <c r="K458" s="2">
        <v>1000</v>
      </c>
      <c r="L458" s="8" t="s">
        <v>1</v>
      </c>
      <c r="N458" t="str">
        <f>IF(VLOOKUP(E458,Resources!A:E,5,FALSE)=0,"",VLOOKUP(E458,Resources!A:E,5,FALSE))</f>
        <v/>
      </c>
      <c r="O458" t="str">
        <f>IF(VLOOKUP(E458,Resources!A:K,6,FALSE)=0,"",VLOOKUP(E458,Resources!A:K,6,FALSE))</f>
        <v/>
      </c>
      <c r="P458" t="str">
        <f>IF(VLOOKUP(E458,Resources!A:K,6,FALSE)=0,"",VLOOKUP(E458,Resources!A:K,7,FALSE))</f>
        <v/>
      </c>
      <c r="Q458" t="str">
        <f>IF(VLOOKUP(E458,Resources!A:K,6,FALSE)=0,"",VLOOKUP(E458,Resources!A:K,8,FALSE))</f>
        <v/>
      </c>
      <c r="R458" t="str">
        <f>IF(VLOOKUP(E458,Resources!A:J,10,FALSE)=0,"",VLOOKUP(E458,Resources!A:J,10,FALSE))</f>
        <v/>
      </c>
    </row>
    <row r="459" spans="1:18" x14ac:dyDescent="0.2">
      <c r="A459" s="5" t="s">
        <v>735</v>
      </c>
      <c r="B459" s="1">
        <v>43759</v>
      </c>
      <c r="C459" s="1" t="s">
        <v>1676</v>
      </c>
      <c r="D459">
        <v>178</v>
      </c>
      <c r="E459" t="s">
        <v>939</v>
      </c>
      <c r="F459" t="s">
        <v>939</v>
      </c>
      <c r="G459" t="s">
        <v>90</v>
      </c>
      <c r="H459" t="s">
        <v>27</v>
      </c>
      <c r="I459" t="s">
        <v>1008</v>
      </c>
      <c r="J459" s="1">
        <v>43741</v>
      </c>
      <c r="K459" s="2">
        <v>1000</v>
      </c>
      <c r="L459" s="8" t="s">
        <v>1</v>
      </c>
      <c r="N459" t="str">
        <f>IF(VLOOKUP(E459,Resources!A:E,5,FALSE)=0,"",VLOOKUP(E459,Resources!A:E,5,FALSE))</f>
        <v/>
      </c>
      <c r="O459" t="str">
        <f>IF(VLOOKUP(E459,Resources!A:K,6,FALSE)=0,"",VLOOKUP(E459,Resources!A:K,6,FALSE))</f>
        <v/>
      </c>
      <c r="P459" t="str">
        <f>IF(VLOOKUP(E459,Resources!A:K,6,FALSE)=0,"",VLOOKUP(E459,Resources!A:K,7,FALSE))</f>
        <v/>
      </c>
      <c r="Q459" t="str">
        <f>IF(VLOOKUP(E459,Resources!A:K,6,FALSE)=0,"",VLOOKUP(E459,Resources!A:K,8,FALSE))</f>
        <v/>
      </c>
      <c r="R459" t="str">
        <f>IF(VLOOKUP(E459,Resources!A:J,10,FALSE)=0,"",VLOOKUP(E459,Resources!A:J,10,FALSE))</f>
        <v>Alan Chambers and Associates</v>
      </c>
    </row>
    <row r="460" spans="1:18" x14ac:dyDescent="0.2">
      <c r="A460" s="5" t="s">
        <v>735</v>
      </c>
      <c r="B460" s="1">
        <v>43759</v>
      </c>
      <c r="C460" s="1" t="s">
        <v>1676</v>
      </c>
      <c r="D460">
        <v>179</v>
      </c>
      <c r="E460" t="s">
        <v>940</v>
      </c>
      <c r="F460" t="s">
        <v>940</v>
      </c>
      <c r="G460" t="s">
        <v>774</v>
      </c>
      <c r="H460" t="s">
        <v>17</v>
      </c>
      <c r="I460" t="s">
        <v>1007</v>
      </c>
      <c r="J460" s="1">
        <v>43739</v>
      </c>
      <c r="K460" s="2">
        <v>1000</v>
      </c>
      <c r="L460" s="8" t="s">
        <v>1</v>
      </c>
      <c r="N460" t="str">
        <f>IF(VLOOKUP(E460,Resources!A:E,5,FALSE)=0,"",VLOOKUP(E460,Resources!A:E,5,FALSE))</f>
        <v/>
      </c>
      <c r="O460" t="str">
        <f>IF(VLOOKUP(E460,Resources!A:K,6,FALSE)=0,"",VLOOKUP(E460,Resources!A:K,6,FALSE))</f>
        <v/>
      </c>
      <c r="P460" t="str">
        <f>IF(VLOOKUP(E460,Resources!A:K,6,FALSE)=0,"",VLOOKUP(E460,Resources!A:K,7,FALSE))</f>
        <v/>
      </c>
      <c r="Q460" t="str">
        <f>IF(VLOOKUP(E460,Resources!A:K,6,FALSE)=0,"",VLOOKUP(E460,Resources!A:K,8,FALSE))</f>
        <v/>
      </c>
      <c r="R460" t="str">
        <f>IF(VLOOKUP(E460,Resources!A:J,10,FALSE)=0,"",VLOOKUP(E460,Resources!A:J,10,FALSE))</f>
        <v/>
      </c>
    </row>
    <row r="461" spans="1:18" x14ac:dyDescent="0.2">
      <c r="A461" s="5" t="s">
        <v>735</v>
      </c>
      <c r="B461" s="1">
        <v>43759</v>
      </c>
      <c r="C461" s="1" t="s">
        <v>1676</v>
      </c>
      <c r="D461">
        <v>180</v>
      </c>
      <c r="E461" t="s">
        <v>941</v>
      </c>
      <c r="F461" t="s">
        <v>941</v>
      </c>
      <c r="G461" t="s">
        <v>30</v>
      </c>
      <c r="H461" t="s">
        <v>8</v>
      </c>
      <c r="I461" t="s">
        <v>1006</v>
      </c>
      <c r="J461" s="1">
        <v>43741</v>
      </c>
      <c r="K461" s="2">
        <v>1000</v>
      </c>
      <c r="L461" s="8" t="s">
        <v>1</v>
      </c>
      <c r="N461" t="str">
        <f>IF(VLOOKUP(E461,Resources!A:E,5,FALSE)=0,"",VLOOKUP(E461,Resources!A:E,5,FALSE))</f>
        <v/>
      </c>
      <c r="O461" t="str">
        <f>IF(VLOOKUP(E461,Resources!A:K,6,FALSE)=0,"",VLOOKUP(E461,Resources!A:K,6,FALSE))</f>
        <v/>
      </c>
      <c r="P461" t="str">
        <f>IF(VLOOKUP(E461,Resources!A:K,6,FALSE)=0,"",VLOOKUP(E461,Resources!A:K,7,FALSE))</f>
        <v/>
      </c>
      <c r="Q461" t="str">
        <f>IF(VLOOKUP(E461,Resources!A:K,6,FALSE)=0,"",VLOOKUP(E461,Resources!A:K,8,FALSE))</f>
        <v/>
      </c>
      <c r="R461" t="str">
        <f>IF(VLOOKUP(E461,Resources!A:J,10,FALSE)=0,"",VLOOKUP(E461,Resources!A:J,10,FALSE))</f>
        <v/>
      </c>
    </row>
    <row r="462" spans="1:18" x14ac:dyDescent="0.2">
      <c r="A462" s="5" t="s">
        <v>735</v>
      </c>
      <c r="B462" s="1">
        <v>43759</v>
      </c>
      <c r="C462" s="1" t="s">
        <v>1676</v>
      </c>
      <c r="D462">
        <v>181</v>
      </c>
      <c r="E462" t="s">
        <v>942</v>
      </c>
      <c r="F462" t="s">
        <v>942</v>
      </c>
      <c r="G462" t="s">
        <v>134</v>
      </c>
      <c r="H462" t="s">
        <v>27</v>
      </c>
      <c r="I462" t="s">
        <v>226</v>
      </c>
      <c r="J462" s="1">
        <v>43739</v>
      </c>
      <c r="K462" s="2">
        <v>1000</v>
      </c>
      <c r="L462" s="8" t="s">
        <v>1</v>
      </c>
      <c r="N462" t="str">
        <f>IF(VLOOKUP(E462,Resources!A:E,5,FALSE)=0,"",VLOOKUP(E462,Resources!A:E,5,FALSE))</f>
        <v/>
      </c>
      <c r="O462" t="str">
        <f>IF(VLOOKUP(E462,Resources!A:K,6,FALSE)=0,"",VLOOKUP(E462,Resources!A:K,6,FALSE))</f>
        <v/>
      </c>
      <c r="P462" t="str">
        <f>IF(VLOOKUP(E462,Resources!A:K,6,FALSE)=0,"",VLOOKUP(E462,Resources!A:K,7,FALSE))</f>
        <v/>
      </c>
      <c r="Q462" t="str">
        <f>IF(VLOOKUP(E462,Resources!A:K,6,FALSE)=0,"",VLOOKUP(E462,Resources!A:K,8,FALSE))</f>
        <v/>
      </c>
      <c r="R462" t="str">
        <f>IF(VLOOKUP(E462,Resources!A:J,10,FALSE)=0,"",VLOOKUP(E462,Resources!A:J,10,FALSE))</f>
        <v/>
      </c>
    </row>
    <row r="463" spans="1:18" x14ac:dyDescent="0.2">
      <c r="A463" s="5" t="s">
        <v>735</v>
      </c>
      <c r="B463" s="1">
        <v>43759</v>
      </c>
      <c r="C463" s="1" t="s">
        <v>1676</v>
      </c>
      <c r="D463">
        <v>182</v>
      </c>
      <c r="E463" t="s">
        <v>943</v>
      </c>
      <c r="F463" t="s">
        <v>943</v>
      </c>
      <c r="G463" t="s">
        <v>388</v>
      </c>
      <c r="H463" t="s">
        <v>27</v>
      </c>
      <c r="I463" t="s">
        <v>1005</v>
      </c>
      <c r="J463" s="1">
        <v>43744</v>
      </c>
      <c r="K463" s="2">
        <v>1000</v>
      </c>
      <c r="L463" s="8" t="s">
        <v>1</v>
      </c>
      <c r="N463" t="str">
        <f>IF(VLOOKUP(E463,Resources!A:E,5,FALSE)=0,"",VLOOKUP(E463,Resources!A:E,5,FALSE))</f>
        <v/>
      </c>
      <c r="O463" t="str">
        <f>IF(VLOOKUP(E463,Resources!A:K,6,FALSE)=0,"",VLOOKUP(E463,Resources!A:K,6,FALSE))</f>
        <v/>
      </c>
      <c r="P463" t="str">
        <f>IF(VLOOKUP(E463,Resources!A:K,6,FALSE)=0,"",VLOOKUP(E463,Resources!A:K,7,FALSE))</f>
        <v/>
      </c>
      <c r="Q463" t="str">
        <f>IF(VLOOKUP(E463,Resources!A:K,6,FALSE)=0,"",VLOOKUP(E463,Resources!A:K,8,FALSE))</f>
        <v/>
      </c>
      <c r="R463" t="str">
        <f>IF(VLOOKUP(E463,Resources!A:J,10,FALSE)=0,"",VLOOKUP(E463,Resources!A:J,10,FALSE))</f>
        <v/>
      </c>
    </row>
    <row r="464" spans="1:18" x14ac:dyDescent="0.2">
      <c r="A464" s="5" t="s">
        <v>735</v>
      </c>
      <c r="B464" s="1">
        <v>43759</v>
      </c>
      <c r="C464" s="1" t="s">
        <v>1676</v>
      </c>
      <c r="D464">
        <v>183</v>
      </c>
      <c r="E464" t="s">
        <v>38</v>
      </c>
      <c r="F464" t="s">
        <v>38</v>
      </c>
      <c r="G464" t="s">
        <v>14</v>
      </c>
      <c r="H464" t="s">
        <v>8</v>
      </c>
      <c r="I464" t="s">
        <v>15</v>
      </c>
      <c r="J464" s="1">
        <v>43754</v>
      </c>
      <c r="K464" s="2">
        <v>1000</v>
      </c>
      <c r="L464" s="8" t="s">
        <v>1</v>
      </c>
      <c r="N464" t="str">
        <f>IF(VLOOKUP(E464,Resources!A:E,5,FALSE)=0,"",VLOOKUP(E464,Resources!A:E,5,FALSE))</f>
        <v/>
      </c>
      <c r="O464" t="str">
        <f>IF(VLOOKUP(E464,Resources!A:K,6,FALSE)=0,"",VLOOKUP(E464,Resources!A:K,6,FALSE))</f>
        <v/>
      </c>
      <c r="P464" t="str">
        <f>IF(VLOOKUP(E464,Resources!A:K,6,FALSE)=0,"",VLOOKUP(E464,Resources!A:K,7,FALSE))</f>
        <v/>
      </c>
      <c r="Q464" t="str">
        <f>IF(VLOOKUP(E464,Resources!A:K,6,FALSE)=0,"",VLOOKUP(E464,Resources!A:K,8,FALSE))</f>
        <v/>
      </c>
      <c r="R464" t="str">
        <f>IF(VLOOKUP(E464,Resources!A:J,10,FALSE)=0,"",VLOOKUP(E464,Resources!A:J,10,FALSE))</f>
        <v/>
      </c>
    </row>
    <row r="465" spans="1:18" x14ac:dyDescent="0.2">
      <c r="A465" s="5" t="s">
        <v>735</v>
      </c>
      <c r="B465" s="1">
        <v>43759</v>
      </c>
      <c r="C465" s="1" t="s">
        <v>1676</v>
      </c>
      <c r="D465">
        <v>184</v>
      </c>
      <c r="E465" t="s">
        <v>944</v>
      </c>
      <c r="F465" t="s">
        <v>944</v>
      </c>
      <c r="G465" t="s">
        <v>7</v>
      </c>
      <c r="H465" t="s">
        <v>8</v>
      </c>
      <c r="I465" t="s">
        <v>1004</v>
      </c>
      <c r="J465" s="1">
        <v>43657</v>
      </c>
      <c r="K465" s="2">
        <v>1100</v>
      </c>
      <c r="L465" s="8" t="s">
        <v>1</v>
      </c>
      <c r="N465" t="str">
        <f>IF(VLOOKUP(E465,Resources!A:E,5,FALSE)=0,"",VLOOKUP(E465,Resources!A:E,5,FALSE))</f>
        <v/>
      </c>
      <c r="O465" t="str">
        <f>IF(VLOOKUP(E465,Resources!A:K,6,FALSE)=0,"",VLOOKUP(E465,Resources!A:K,6,FALSE))</f>
        <v>Y</v>
      </c>
      <c r="P465" t="str">
        <f>IF(VLOOKUP(E465,Resources!A:K,6,FALSE)=0,"",VLOOKUP(E465,Resources!A:K,7,FALSE))</f>
        <v>Board member, Condominium Management Regulatory Authority of Ontario (CMRAO)</v>
      </c>
      <c r="Q465" t="str">
        <f>IF(VLOOKUP(E465,Resources!A:K,6,FALSE)=0,"",VLOOKUP(E465,Resources!A:K,8,FALSE))</f>
        <v>https://www.linkedin.com/in/kerry-carmichael-8ba3a713/</v>
      </c>
      <c r="R465" t="str">
        <f>IF(VLOOKUP(E465,Resources!A:J,10,FALSE)=0,"",VLOOKUP(E465,Resources!A:J,10,FALSE))</f>
        <v>Condominium Management Regulatory Authority of Ontario (CMRAO)</v>
      </c>
    </row>
    <row r="466" spans="1:18" x14ac:dyDescent="0.2">
      <c r="A466" s="5" t="s">
        <v>735</v>
      </c>
      <c r="B466" s="1">
        <v>43759</v>
      </c>
      <c r="C466" s="1" t="s">
        <v>1676</v>
      </c>
      <c r="D466">
        <v>185</v>
      </c>
      <c r="E466" t="s">
        <v>945</v>
      </c>
      <c r="F466" t="s">
        <v>945</v>
      </c>
      <c r="G466" t="s">
        <v>790</v>
      </c>
      <c r="H466" t="s">
        <v>27</v>
      </c>
      <c r="I466" t="s">
        <v>1003</v>
      </c>
      <c r="J466" s="1">
        <v>43745</v>
      </c>
      <c r="K466" s="2">
        <v>1400</v>
      </c>
      <c r="L466" s="8" t="s">
        <v>1</v>
      </c>
      <c r="N466" t="str">
        <f>IF(VLOOKUP(E466,Resources!A:E,5,FALSE)=0,"",VLOOKUP(E466,Resources!A:E,5,FALSE))</f>
        <v/>
      </c>
      <c r="O466" t="str">
        <f>IF(VLOOKUP(E466,Resources!A:K,6,FALSE)=0,"",VLOOKUP(E466,Resources!A:K,6,FALSE))</f>
        <v/>
      </c>
      <c r="P466" t="str">
        <f>IF(VLOOKUP(E466,Resources!A:K,6,FALSE)=0,"",VLOOKUP(E466,Resources!A:K,7,FALSE))</f>
        <v/>
      </c>
      <c r="Q466" t="str">
        <f>IF(VLOOKUP(E466,Resources!A:K,6,FALSE)=0,"",VLOOKUP(E466,Resources!A:K,8,FALSE))</f>
        <v/>
      </c>
      <c r="R466" t="str">
        <f>IF(VLOOKUP(E466,Resources!A:J,10,FALSE)=0,"",VLOOKUP(E466,Resources!A:J,10,FALSE))</f>
        <v/>
      </c>
    </row>
    <row r="467" spans="1:18" x14ac:dyDescent="0.2">
      <c r="A467" s="5" t="s">
        <v>735</v>
      </c>
      <c r="B467" s="1">
        <v>43759</v>
      </c>
      <c r="C467" s="1" t="s">
        <v>1676</v>
      </c>
      <c r="D467">
        <v>186</v>
      </c>
      <c r="E467" t="s">
        <v>946</v>
      </c>
      <c r="F467" t="s">
        <v>946</v>
      </c>
      <c r="G467" t="s">
        <v>337</v>
      </c>
      <c r="H467" t="s">
        <v>8</v>
      </c>
      <c r="I467" t="s">
        <v>1002</v>
      </c>
      <c r="J467" s="1">
        <v>43736</v>
      </c>
      <c r="K467" s="2">
        <v>1250</v>
      </c>
      <c r="L467" s="8" t="s">
        <v>1</v>
      </c>
      <c r="N467" t="str">
        <f>IF(VLOOKUP(E467,Resources!A:E,5,FALSE)=0,"",VLOOKUP(E467,Resources!A:E,5,FALSE))</f>
        <v/>
      </c>
      <c r="O467" t="str">
        <f>IF(VLOOKUP(E467,Resources!A:K,6,FALSE)=0,"",VLOOKUP(E467,Resources!A:K,6,FALSE))</f>
        <v>Y</v>
      </c>
      <c r="P467" t="str">
        <f>IF(VLOOKUP(E467,Resources!A:K,6,FALSE)=0,"",VLOOKUP(E467,Resources!A:K,7,FALSE))</f>
        <v>Burlington Rifle and Revolver Club</v>
      </c>
      <c r="Q467" t="str">
        <f>IF(VLOOKUP(E467,Resources!A:K,6,FALSE)=0,"",VLOOKUP(E467,Resources!A:K,8,FALSE))</f>
        <v>https://search.hipinfo.info/record/BTN2937</v>
      </c>
      <c r="R467" t="str">
        <f>IF(VLOOKUP(E467,Resources!A:J,10,FALSE)=0,"",VLOOKUP(E467,Resources!A:J,10,FALSE))</f>
        <v>Burlington Rifle and Revolver Club</v>
      </c>
    </row>
    <row r="468" spans="1:18" x14ac:dyDescent="0.2">
      <c r="A468" s="5" t="s">
        <v>735</v>
      </c>
      <c r="B468" s="1">
        <v>43759</v>
      </c>
      <c r="C468" s="1" t="s">
        <v>1676</v>
      </c>
      <c r="D468">
        <v>187</v>
      </c>
      <c r="E468" t="s">
        <v>947</v>
      </c>
      <c r="F468" t="s">
        <v>947</v>
      </c>
      <c r="G468" t="s">
        <v>16</v>
      </c>
      <c r="H468" t="s">
        <v>17</v>
      </c>
      <c r="I468" t="s">
        <v>1001</v>
      </c>
      <c r="J468" s="1">
        <v>43754</v>
      </c>
      <c r="K468" s="2">
        <v>1502</v>
      </c>
      <c r="L468" s="8" t="s">
        <v>1</v>
      </c>
      <c r="N468" t="str">
        <f>IF(VLOOKUP(E468,Resources!A:E,5,FALSE)=0,"",VLOOKUP(E468,Resources!A:E,5,FALSE))</f>
        <v>Y</v>
      </c>
      <c r="O468" t="str">
        <f>IF(VLOOKUP(E468,Resources!A:K,6,FALSE)=0,"",VLOOKUP(E468,Resources!A:K,6,FALSE))</f>
        <v>Y</v>
      </c>
      <c r="P468" t="str">
        <f>IF(VLOOKUP(E468,Resources!A:K,6,FALSE)=0,"",VLOOKUP(E468,Resources!A:K,7,FALSE))</f>
        <v>Chairman &amp; Chief Executive Officer at Reserve Royalty Income Trust</v>
      </c>
      <c r="Q468" t="str">
        <f>IF(VLOOKUP(E468,Resources!A:K,6,FALSE)=0,"",VLOOKUP(E468,Resources!A:K,8,FALSE))</f>
        <v>https://www.theglobeandmail.com/report-on-business/industry-news/energy-and-resources/energy-patch-bad-boy-back-in-gear/article1212503/</v>
      </c>
      <c r="R468" t="str">
        <f>IF(VLOOKUP(E468,Resources!A:J,10,FALSE)=0,"",VLOOKUP(E468,Resources!A:J,10,FALSE))</f>
        <v>Reserve Royalty Income Trust</v>
      </c>
    </row>
    <row r="469" spans="1:18" x14ac:dyDescent="0.2">
      <c r="A469" s="5" t="s">
        <v>735</v>
      </c>
      <c r="B469" s="1">
        <v>43759</v>
      </c>
      <c r="C469" s="1" t="s">
        <v>1676</v>
      </c>
      <c r="D469">
        <v>188</v>
      </c>
      <c r="E469" t="s">
        <v>948</v>
      </c>
      <c r="F469" t="s">
        <v>948</v>
      </c>
      <c r="G469" t="s">
        <v>227</v>
      </c>
      <c r="H469" t="s">
        <v>17</v>
      </c>
      <c r="I469" t="s">
        <v>1000</v>
      </c>
      <c r="J469" s="1">
        <v>43689</v>
      </c>
      <c r="K469" s="2">
        <v>1500</v>
      </c>
      <c r="L469" s="8" t="s">
        <v>1</v>
      </c>
      <c r="N469" t="str">
        <f>IF(VLOOKUP(E469,Resources!A:E,5,FALSE)=0,"",VLOOKUP(E469,Resources!A:E,5,FALSE))</f>
        <v/>
      </c>
      <c r="O469" t="str">
        <f>IF(VLOOKUP(E469,Resources!A:K,6,FALSE)=0,"",VLOOKUP(E469,Resources!A:K,6,FALSE))</f>
        <v/>
      </c>
      <c r="P469" t="str">
        <f>IF(VLOOKUP(E469,Resources!A:K,6,FALSE)=0,"",VLOOKUP(E469,Resources!A:K,7,FALSE))</f>
        <v/>
      </c>
      <c r="Q469" t="str">
        <f>IF(VLOOKUP(E469,Resources!A:K,6,FALSE)=0,"",VLOOKUP(E469,Resources!A:K,8,FALSE))</f>
        <v/>
      </c>
      <c r="R469" t="str">
        <f>IF(VLOOKUP(E469,Resources!A:J,10,FALSE)=0,"",VLOOKUP(E469,Resources!A:J,10,FALSE))</f>
        <v/>
      </c>
    </row>
    <row r="470" spans="1:18" x14ac:dyDescent="0.2">
      <c r="A470" s="5" t="s">
        <v>735</v>
      </c>
      <c r="B470" s="1">
        <v>43759</v>
      </c>
      <c r="C470" s="1" t="s">
        <v>1676</v>
      </c>
      <c r="D470">
        <v>189</v>
      </c>
      <c r="E470" t="s">
        <v>949</v>
      </c>
      <c r="F470" t="s">
        <v>949</v>
      </c>
      <c r="G470" t="s">
        <v>16</v>
      </c>
      <c r="H470" t="s">
        <v>17</v>
      </c>
      <c r="I470" t="s">
        <v>999</v>
      </c>
      <c r="J470" s="1">
        <v>43741</v>
      </c>
      <c r="K470" s="2">
        <v>1500</v>
      </c>
      <c r="L470" s="8" t="s">
        <v>1</v>
      </c>
      <c r="N470" t="str">
        <f>IF(VLOOKUP(E470,Resources!A:E,5,FALSE)=0,"",VLOOKUP(E470,Resources!A:E,5,FALSE))</f>
        <v/>
      </c>
      <c r="O470" t="str">
        <f>IF(VLOOKUP(E470,Resources!A:K,6,FALSE)=0,"",VLOOKUP(E470,Resources!A:K,6,FALSE))</f>
        <v>Y</v>
      </c>
      <c r="P470" t="str">
        <f>IF(VLOOKUP(E470,Resources!A:K,6,FALSE)=0,"",VLOOKUP(E470,Resources!A:K,7,FALSE))</f>
        <v>Co-founder and Managing Director, WealthBridge</v>
      </c>
      <c r="Q470" t="str">
        <f>IF(VLOOKUP(E470,Resources!A:K,6,FALSE)=0,"",VLOOKUP(E470,Resources!A:K,8,FALSE))</f>
        <v>https://wealthbridge.com/john-davis/</v>
      </c>
      <c r="R470" t="str">
        <f>IF(VLOOKUP(E470,Resources!A:J,10,FALSE)=0,"",VLOOKUP(E470,Resources!A:J,10,FALSE))</f>
        <v>WealthBridge</v>
      </c>
    </row>
    <row r="471" spans="1:18" x14ac:dyDescent="0.2">
      <c r="A471" s="5" t="s">
        <v>735</v>
      </c>
      <c r="B471" s="1">
        <v>43759</v>
      </c>
      <c r="C471" s="1" t="s">
        <v>1676</v>
      </c>
      <c r="D471">
        <v>190</v>
      </c>
      <c r="E471" t="s">
        <v>45</v>
      </c>
      <c r="F471" t="s">
        <v>45</v>
      </c>
      <c r="G471" t="s">
        <v>16</v>
      </c>
      <c r="H471" t="s">
        <v>17</v>
      </c>
      <c r="I471" t="s">
        <v>29</v>
      </c>
      <c r="J471" s="1">
        <v>43746</v>
      </c>
      <c r="K471" s="2">
        <v>1501</v>
      </c>
      <c r="L471" s="8" t="s">
        <v>1</v>
      </c>
      <c r="N471" t="str">
        <f>IF(VLOOKUP(E471,Resources!A:E,5,FALSE)=0,"",VLOOKUP(E471,Resources!A:E,5,FALSE))</f>
        <v/>
      </c>
      <c r="O471" t="str">
        <f>IF(VLOOKUP(E471,Resources!A:K,6,FALSE)=0,"",VLOOKUP(E471,Resources!A:K,6,FALSE))</f>
        <v>Y</v>
      </c>
      <c r="P471" t="str">
        <f>IF(VLOOKUP(E471,Resources!A:K,6,FALSE)=0,"",VLOOKUP(E471,Resources!A:K,7,FALSE))</f>
        <v>Key principal, Tortuga Investment Corp</v>
      </c>
      <c r="Q471" t="str">
        <f>IF(VLOOKUP(E471,Resources!A:K,6,FALSE)=0,"",VLOOKUP(E471,Resources!A:K,8,FALSE))</f>
        <v>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</v>
      </c>
      <c r="R471" t="str">
        <f>IF(VLOOKUP(E471,Resources!A:J,10,FALSE)=0,"",VLOOKUP(E471,Resources!A:J,10,FALSE))</f>
        <v>Tortuga Investment Corp</v>
      </c>
    </row>
    <row r="472" spans="1:18" x14ac:dyDescent="0.2">
      <c r="A472" s="5" t="s">
        <v>735</v>
      </c>
      <c r="B472" s="1">
        <v>43759</v>
      </c>
      <c r="C472" s="1" t="s">
        <v>1676</v>
      </c>
      <c r="D472">
        <v>191</v>
      </c>
      <c r="E472" t="s">
        <v>950</v>
      </c>
      <c r="F472" t="s">
        <v>950</v>
      </c>
      <c r="G472" t="s">
        <v>100</v>
      </c>
      <c r="H472" t="s">
        <v>27</v>
      </c>
      <c r="I472" t="s">
        <v>998</v>
      </c>
      <c r="J472" s="1">
        <v>43736</v>
      </c>
      <c r="K472" s="2">
        <v>2000</v>
      </c>
      <c r="L472" s="8" t="s">
        <v>1</v>
      </c>
      <c r="N472" t="str">
        <f>IF(VLOOKUP(E472,Resources!A:E,5,FALSE)=0,"",VLOOKUP(E472,Resources!A:E,5,FALSE))</f>
        <v>Y</v>
      </c>
      <c r="O472" t="str">
        <f>IF(VLOOKUP(E472,Resources!A:K,6,FALSE)=0,"",VLOOKUP(E472,Resources!A:K,6,FALSE))</f>
        <v>Y</v>
      </c>
      <c r="P472" t="str">
        <f>IF(VLOOKUP(E472,Resources!A:K,6,FALSE)=0,"",VLOOKUP(E472,Resources!A:K,7,FALSE))</f>
        <v>President, TEMEC Engineering Group Ltd.</v>
      </c>
      <c r="Q472" t="str">
        <f>IF(VLOOKUP(E472,Resources!A:K,6,FALSE)=0,"",VLOOKUP(E472,Resources!A:K,8,FALSE))</f>
        <v>https://www.linkedin.com/in/drew-robertson-61241664/</v>
      </c>
      <c r="R472" t="str">
        <f>IF(VLOOKUP(E472,Resources!A:J,10,FALSE)=0,"",VLOOKUP(E472,Resources!A:J,10,FALSE))</f>
        <v>TEMEC Engineering Group Ltd.</v>
      </c>
    </row>
    <row r="473" spans="1:18" x14ac:dyDescent="0.2">
      <c r="A473" s="5" t="s">
        <v>735</v>
      </c>
      <c r="B473" s="1">
        <v>43759</v>
      </c>
      <c r="C473" s="1" t="s">
        <v>1676</v>
      </c>
      <c r="D473">
        <v>192</v>
      </c>
      <c r="E473" t="s">
        <v>951</v>
      </c>
      <c r="F473" t="s">
        <v>951</v>
      </c>
      <c r="G473" t="s">
        <v>791</v>
      </c>
      <c r="H473" t="s">
        <v>70</v>
      </c>
      <c r="I473" t="s">
        <v>997</v>
      </c>
      <c r="J473" s="1">
        <v>43741</v>
      </c>
      <c r="K473" s="2">
        <v>2000</v>
      </c>
      <c r="L473" s="8" t="s">
        <v>1</v>
      </c>
      <c r="N473" t="str">
        <f>IF(VLOOKUP(E473,Resources!A:E,5,FALSE)=0,"",VLOOKUP(E473,Resources!A:E,5,FALSE))</f>
        <v/>
      </c>
      <c r="O473" t="str">
        <f>IF(VLOOKUP(E473,Resources!A:K,6,FALSE)=0,"",VLOOKUP(E473,Resources!A:K,6,FALSE))</f>
        <v>Y</v>
      </c>
      <c r="P473" t="str">
        <f>IF(VLOOKUP(E473,Resources!A:K,6,FALSE)=0,"",VLOOKUP(E473,Resources!A:K,7,FALSE))</f>
        <v>Key principal, Taillieu Construction Ltd</v>
      </c>
      <c r="Q473" t="str">
        <f>IF(VLOOKUP(E473,Resources!A:K,6,FALSE)=0,"",VLOOKUP(E473,Resources!A:K,8,FALSE))</f>
        <v>https://www.dnb.com/business-directory/company-profiles.taillieu_construction_ltd.1b75850b5de162602a13946843b02cf9.html</v>
      </c>
      <c r="R473" t="str">
        <f>IF(VLOOKUP(E473,Resources!A:J,10,FALSE)=0,"",VLOOKUP(E473,Resources!A:J,10,FALSE))</f>
        <v>Taillieu Construction Ltd</v>
      </c>
    </row>
    <row r="474" spans="1:18" x14ac:dyDescent="0.2">
      <c r="A474" s="5" t="s">
        <v>735</v>
      </c>
      <c r="B474" s="1">
        <v>43759</v>
      </c>
      <c r="C474" s="1" t="s">
        <v>1676</v>
      </c>
      <c r="D474">
        <v>193</v>
      </c>
      <c r="E474" t="s">
        <v>44</v>
      </c>
      <c r="F474" t="s">
        <v>44</v>
      </c>
      <c r="G474" t="s">
        <v>16</v>
      </c>
      <c r="H474" t="s">
        <v>17</v>
      </c>
      <c r="I474" t="s">
        <v>996</v>
      </c>
      <c r="J474" s="1">
        <v>43706</v>
      </c>
      <c r="K474" s="2">
        <v>3075</v>
      </c>
      <c r="L474" s="8" t="s">
        <v>1</v>
      </c>
      <c r="N474" t="str">
        <f>IF(VLOOKUP(E474,Resources!A:E,5,FALSE)=0,"",VLOOKUP(E474,Resources!A:E,5,FALSE))</f>
        <v/>
      </c>
      <c r="O474" t="str">
        <f>IF(VLOOKUP(E474,Resources!A:K,6,FALSE)=0,"",VLOOKUP(E474,Resources!A:K,6,FALSE))</f>
        <v/>
      </c>
      <c r="P474" t="str">
        <f>IF(VLOOKUP(E474,Resources!A:K,6,FALSE)=0,"",VLOOKUP(E474,Resources!A:K,7,FALSE))</f>
        <v/>
      </c>
      <c r="Q474" t="str">
        <f>IF(VLOOKUP(E474,Resources!A:K,6,FALSE)=0,"",VLOOKUP(E474,Resources!A:K,8,FALSE))</f>
        <v/>
      </c>
      <c r="R474" t="str">
        <f>IF(VLOOKUP(E474,Resources!A:J,10,FALSE)=0,"",VLOOKUP(E474,Resources!A:J,10,FALSE))</f>
        <v/>
      </c>
    </row>
    <row r="475" spans="1:18" x14ac:dyDescent="0.2">
      <c r="A475" s="5" t="s">
        <v>735</v>
      </c>
      <c r="B475" s="1">
        <v>43759</v>
      </c>
      <c r="C475" s="1" t="s">
        <v>1676</v>
      </c>
      <c r="D475">
        <v>194</v>
      </c>
      <c r="E475" t="s">
        <v>510</v>
      </c>
      <c r="F475" t="s">
        <v>510</v>
      </c>
      <c r="G475" t="s">
        <v>16</v>
      </c>
      <c r="H475" t="s">
        <v>17</v>
      </c>
      <c r="I475" t="s">
        <v>157</v>
      </c>
      <c r="J475" s="1">
        <v>43734</v>
      </c>
      <c r="K475" s="2">
        <v>5000</v>
      </c>
      <c r="L475" s="8" t="s">
        <v>1</v>
      </c>
      <c r="N475" t="str">
        <f>IF(VLOOKUP(E475,Resources!A:E,5,FALSE)=0,"",VLOOKUP(E475,Resources!A:E,5,FALSE))</f>
        <v>Y</v>
      </c>
      <c r="O475" t="str">
        <f>IF(VLOOKUP(E475,Resources!A:K,6,FALSE)=0,"",VLOOKUP(E475,Resources!A:K,6,FALSE))</f>
        <v>Y</v>
      </c>
      <c r="P475" t="str">
        <f>IF(VLOOKUP(E475,Resources!A:K,6,FALSE)=0,"",VLOOKUP(E475,Resources!A:K,7,FALSE))</f>
        <v>Founder, Shane Homes</v>
      </c>
      <c r="Q475" t="str">
        <f>IF(VLOOKUP(E475,Resources!A:K,6,FALSE)=0,"",VLOOKUP(E475,Resources!A:K,8,FALSE))</f>
        <v>https://cumming.ucalgary.ca/news/cal-wenzel-building-opportunity</v>
      </c>
      <c r="R475" t="str">
        <f>IF(VLOOKUP(E475,Resources!A:J,10,FALSE)=0,"",VLOOKUP(E475,Resources!A:J,10,FALSE))</f>
        <v>Shane Homes</v>
      </c>
    </row>
    <row r="476" spans="1:18" x14ac:dyDescent="0.2">
      <c r="A476" s="5" t="s">
        <v>735</v>
      </c>
      <c r="B476" s="1">
        <v>43759</v>
      </c>
      <c r="C476" s="1" t="s">
        <v>1676</v>
      </c>
      <c r="D476">
        <v>195</v>
      </c>
      <c r="E476" t="s">
        <v>952</v>
      </c>
      <c r="F476" t="s">
        <v>952</v>
      </c>
      <c r="G476" t="s">
        <v>16</v>
      </c>
      <c r="H476" t="s">
        <v>17</v>
      </c>
      <c r="I476" t="s">
        <v>995</v>
      </c>
      <c r="J476" s="1">
        <v>43689</v>
      </c>
      <c r="K476" s="2">
        <v>5000</v>
      </c>
      <c r="L476" s="8" t="s">
        <v>1</v>
      </c>
      <c r="N476" t="str">
        <f>IF(VLOOKUP(E476,Resources!A:E,5,FALSE)=0,"",VLOOKUP(E476,Resources!A:E,5,FALSE))</f>
        <v>Y</v>
      </c>
      <c r="O476" t="str">
        <f>IF(VLOOKUP(E476,Resources!A:K,6,FALSE)=0,"",VLOOKUP(E476,Resources!A:K,6,FALSE))</f>
        <v>Y</v>
      </c>
      <c r="P476" t="str">
        <f>IF(VLOOKUP(E476,Resources!A:K,6,FALSE)=0,"",VLOOKUP(E476,Resources!A:K,7,FALSE))</f>
        <v>President &amp; CEO, geoLOGIC systems</v>
      </c>
      <c r="Q476" t="str">
        <f>IF(VLOOKUP(E476,Resources!A:K,6,FALSE)=0,"",VLOOKUP(E476,Resources!A:K,8,FALSE))</f>
        <v>https://www.globalenergyshow.com/speakers/2021-executive-committee/david-hood/</v>
      </c>
      <c r="R476" t="str">
        <f>IF(VLOOKUP(E476,Resources!A:J,10,FALSE)=0,"",VLOOKUP(E476,Resources!A:J,10,FALSE))</f>
        <v>geoLOGIC systems</v>
      </c>
    </row>
    <row r="477" spans="1:18" x14ac:dyDescent="0.2">
      <c r="A477" s="5" t="s">
        <v>735</v>
      </c>
      <c r="B477" s="1">
        <v>43759</v>
      </c>
      <c r="C477" s="1" t="s">
        <v>1676</v>
      </c>
      <c r="D477">
        <v>196</v>
      </c>
      <c r="E477" t="s">
        <v>953</v>
      </c>
      <c r="F477" t="s">
        <v>953</v>
      </c>
      <c r="G477" t="s">
        <v>16</v>
      </c>
      <c r="H477" t="s">
        <v>17</v>
      </c>
      <c r="I477" t="s">
        <v>994</v>
      </c>
      <c r="J477" s="1">
        <v>43745</v>
      </c>
      <c r="K477" s="2">
        <v>10000</v>
      </c>
      <c r="L477" s="8" t="s">
        <v>1</v>
      </c>
      <c r="N477" t="str">
        <f>IF(VLOOKUP(E477,Resources!A:E,5,FALSE)=0,"",VLOOKUP(E477,Resources!A:E,5,FALSE))</f>
        <v/>
      </c>
      <c r="O477" t="str">
        <f>IF(VLOOKUP(E477,Resources!A:K,6,FALSE)=0,"",VLOOKUP(E477,Resources!A:K,6,FALSE))</f>
        <v/>
      </c>
      <c r="P477" t="str">
        <f>IF(VLOOKUP(E477,Resources!A:K,6,FALSE)=0,"",VLOOKUP(E477,Resources!A:K,7,FALSE))</f>
        <v/>
      </c>
      <c r="Q477" t="str">
        <f>IF(VLOOKUP(E477,Resources!A:K,6,FALSE)=0,"",VLOOKUP(E477,Resources!A:K,8,FALSE))</f>
        <v/>
      </c>
      <c r="R477" t="str">
        <f>IF(VLOOKUP(E477,Resources!A:J,10,FALSE)=0,"",VLOOKUP(E477,Resources!A:J,10,FALSE))</f>
        <v/>
      </c>
    </row>
    <row r="478" spans="1:18" s="8" customFormat="1" x14ac:dyDescent="0.2">
      <c r="A478" s="5" t="s">
        <v>735</v>
      </c>
      <c r="B478" s="1">
        <v>43759</v>
      </c>
      <c r="C478" s="1" t="s">
        <v>1676</v>
      </c>
      <c r="D478" s="8">
        <v>197</v>
      </c>
      <c r="E478" t="s">
        <v>970</v>
      </c>
      <c r="F478" s="8" t="s">
        <v>970</v>
      </c>
      <c r="G478" s="8" t="s">
        <v>16</v>
      </c>
      <c r="H478" s="8" t="s">
        <v>17</v>
      </c>
      <c r="I478" s="8" t="s">
        <v>993</v>
      </c>
      <c r="J478" s="1">
        <v>43678</v>
      </c>
      <c r="K478" s="2">
        <v>50000</v>
      </c>
      <c r="L478" s="8" t="s">
        <v>1</v>
      </c>
      <c r="N478" t="str">
        <f>IF(VLOOKUP(E478,Resources!A:E,5,FALSE)=0,"",VLOOKUP(E478,Resources!A:E,5,FALSE))</f>
        <v/>
      </c>
      <c r="O478" t="str">
        <f>IF(VLOOKUP(E478,Resources!A:K,6,FALSE)=0,"",VLOOKUP(E478,Resources!A:K,6,FALSE))</f>
        <v/>
      </c>
      <c r="P478" t="str">
        <f>IF(VLOOKUP(E478,Resources!A:K,6,FALSE)=0,"",VLOOKUP(E478,Resources!A:K,7,FALSE))</f>
        <v/>
      </c>
      <c r="Q478" t="str">
        <f>IF(VLOOKUP(E478,Resources!A:K,6,FALSE)=0,"",VLOOKUP(E478,Resources!A:K,8,FALSE))</f>
        <v/>
      </c>
      <c r="R478" t="str">
        <f>IF(VLOOKUP(E478,Resources!A:J,10,FALSE)=0,"",VLOOKUP(E478,Resources!A:J,10,FALSE))</f>
        <v/>
      </c>
    </row>
    <row r="479" spans="1:18" x14ac:dyDescent="0.2">
      <c r="A479" s="5" t="s">
        <v>735</v>
      </c>
      <c r="B479" s="1">
        <v>43759</v>
      </c>
      <c r="C479" s="1" t="s">
        <v>1676</v>
      </c>
      <c r="D479">
        <v>198</v>
      </c>
      <c r="E479" t="s">
        <v>954</v>
      </c>
      <c r="F479" t="s">
        <v>954</v>
      </c>
      <c r="G479" t="s">
        <v>7</v>
      </c>
      <c r="H479" t="s">
        <v>8</v>
      </c>
      <c r="I479" t="s">
        <v>992</v>
      </c>
      <c r="J479" s="1">
        <v>43705</v>
      </c>
      <c r="K479" s="2">
        <v>45000</v>
      </c>
      <c r="L479" t="s">
        <v>6</v>
      </c>
      <c r="N479" t="str">
        <f>IF(VLOOKUP(E479,Resources!A:E,5,FALSE)=0,"",VLOOKUP(E479,Resources!A:E,5,FALSE))</f>
        <v/>
      </c>
      <c r="O479" t="str">
        <f>IF(VLOOKUP(E479,Resources!A:K,6,FALSE)=0,"",VLOOKUP(E479,Resources!A:K,6,FALSE))</f>
        <v/>
      </c>
      <c r="P479" t="str">
        <f>IF(VLOOKUP(E479,Resources!A:K,6,FALSE)=0,"",VLOOKUP(E479,Resources!A:K,7,FALSE))</f>
        <v/>
      </c>
      <c r="Q479" t="str">
        <f>IF(VLOOKUP(E479,Resources!A:K,6,FALSE)=0,"",VLOOKUP(E479,Resources!A:K,8,FALSE))</f>
        <v/>
      </c>
      <c r="R479" t="str">
        <f>IF(VLOOKUP(E479,Resources!A:J,10,FALSE)=0,"",VLOOKUP(E479,Resources!A:J,10,FALSE))</f>
        <v/>
      </c>
    </row>
    <row r="480" spans="1:18" x14ac:dyDescent="0.2">
      <c r="A480" s="5" t="s">
        <v>735</v>
      </c>
      <c r="B480" s="1">
        <v>43759</v>
      </c>
      <c r="C480" s="1" t="s">
        <v>1676</v>
      </c>
      <c r="D480">
        <v>199</v>
      </c>
      <c r="E480" t="s">
        <v>955</v>
      </c>
      <c r="F480" t="s">
        <v>955</v>
      </c>
      <c r="G480" t="s">
        <v>7</v>
      </c>
      <c r="H480" t="s">
        <v>8</v>
      </c>
      <c r="I480" t="s">
        <v>992</v>
      </c>
      <c r="J480" s="1">
        <v>43703</v>
      </c>
      <c r="K480" s="2">
        <v>10000</v>
      </c>
      <c r="L480" t="s">
        <v>5</v>
      </c>
      <c r="N480" t="str">
        <f>IF(VLOOKUP(E480,Resources!A:E,5,FALSE)=0,"",VLOOKUP(E480,Resources!A:E,5,FALSE))</f>
        <v/>
      </c>
      <c r="O480" t="str">
        <f>IF(VLOOKUP(E480,Resources!A:K,6,FALSE)=0,"",VLOOKUP(E480,Resources!A:K,6,FALSE))</f>
        <v/>
      </c>
      <c r="P480" t="str">
        <f>IF(VLOOKUP(E480,Resources!A:K,6,FALSE)=0,"",VLOOKUP(E480,Resources!A:K,7,FALSE))</f>
        <v/>
      </c>
      <c r="Q480" t="str">
        <f>IF(VLOOKUP(E480,Resources!A:K,6,FALSE)=0,"",VLOOKUP(E480,Resources!A:K,8,FALSE))</f>
        <v/>
      </c>
      <c r="R480" t="str">
        <f>IF(VLOOKUP(E480,Resources!A:J,10,FALSE)=0,"",VLOOKUP(E480,Resources!A:J,10,FALSE))</f>
        <v/>
      </c>
    </row>
    <row r="481" spans="1:18" x14ac:dyDescent="0.2">
      <c r="A481" s="5" t="s">
        <v>735</v>
      </c>
      <c r="B481" s="1">
        <v>43759</v>
      </c>
      <c r="C481" s="1" t="s">
        <v>1676</v>
      </c>
      <c r="D481">
        <v>200</v>
      </c>
      <c r="E481" t="s">
        <v>956</v>
      </c>
      <c r="F481" t="s">
        <v>956</v>
      </c>
      <c r="G481" t="s">
        <v>16</v>
      </c>
      <c r="H481" t="s">
        <v>17</v>
      </c>
      <c r="I481" t="s">
        <v>991</v>
      </c>
      <c r="J481" s="1">
        <v>43678</v>
      </c>
      <c r="K481" s="2">
        <v>50000</v>
      </c>
      <c r="L481" t="s">
        <v>5</v>
      </c>
      <c r="N481" t="str">
        <f>IF(VLOOKUP(E481,Resources!A:E,5,FALSE)=0,"",VLOOKUP(E481,Resources!A:E,5,FALSE))</f>
        <v/>
      </c>
      <c r="O481" t="str">
        <f>IF(VLOOKUP(E481,Resources!A:K,6,FALSE)=0,"",VLOOKUP(E481,Resources!A:K,6,FALSE))</f>
        <v/>
      </c>
      <c r="P481" t="str">
        <f>IF(VLOOKUP(E481,Resources!A:K,6,FALSE)=0,"",VLOOKUP(E481,Resources!A:K,7,FALSE))</f>
        <v/>
      </c>
      <c r="Q481" t="str">
        <f>IF(VLOOKUP(E481,Resources!A:K,6,FALSE)=0,"",VLOOKUP(E481,Resources!A:K,8,FALSE))</f>
        <v/>
      </c>
      <c r="R481" t="str">
        <f>IF(VLOOKUP(E481,Resources!A:J,10,FALSE)=0,"",VLOOKUP(E481,Resources!A:J,10,FALSE))</f>
        <v/>
      </c>
    </row>
    <row r="482" spans="1:18" x14ac:dyDescent="0.2">
      <c r="A482" s="5" t="s">
        <v>735</v>
      </c>
      <c r="B482" s="1">
        <v>43759</v>
      </c>
      <c r="C482" s="1" t="s">
        <v>1676</v>
      </c>
      <c r="D482">
        <v>201</v>
      </c>
      <c r="E482" t="s">
        <v>957</v>
      </c>
      <c r="F482" t="s">
        <v>957</v>
      </c>
      <c r="G482" t="s">
        <v>90</v>
      </c>
      <c r="H482" t="s">
        <v>27</v>
      </c>
      <c r="I482" t="s">
        <v>990</v>
      </c>
      <c r="J482" s="1">
        <v>43739</v>
      </c>
      <c r="K482" s="2">
        <v>5000</v>
      </c>
      <c r="L482" t="s">
        <v>5</v>
      </c>
      <c r="N482" t="str">
        <f>IF(VLOOKUP(E482,Resources!A:E,5,FALSE)=0,"",VLOOKUP(E482,Resources!A:E,5,FALSE))</f>
        <v/>
      </c>
      <c r="O482" t="str">
        <f>IF(VLOOKUP(E482,Resources!A:K,6,FALSE)=0,"",VLOOKUP(E482,Resources!A:K,6,FALSE))</f>
        <v/>
      </c>
      <c r="P482" t="str">
        <f>IF(VLOOKUP(E482,Resources!A:K,6,FALSE)=0,"",VLOOKUP(E482,Resources!A:K,7,FALSE))</f>
        <v/>
      </c>
      <c r="Q482" t="str">
        <f>IF(VLOOKUP(E482,Resources!A:K,6,FALSE)=0,"",VLOOKUP(E482,Resources!A:K,8,FALSE))</f>
        <v/>
      </c>
      <c r="R482" t="str">
        <f>IF(VLOOKUP(E482,Resources!A:J,10,FALSE)=0,"",VLOOKUP(E482,Resources!A:J,10,FALSE))</f>
        <v/>
      </c>
    </row>
    <row r="483" spans="1:18" x14ac:dyDescent="0.2">
      <c r="A483" s="5" t="s">
        <v>735</v>
      </c>
      <c r="B483" s="1">
        <v>43759</v>
      </c>
      <c r="C483" s="1" t="s">
        <v>1676</v>
      </c>
      <c r="D483">
        <v>202</v>
      </c>
      <c r="E483" t="s">
        <v>958</v>
      </c>
      <c r="F483" t="s">
        <v>958</v>
      </c>
      <c r="G483" t="s">
        <v>16</v>
      </c>
      <c r="H483" t="s">
        <v>17</v>
      </c>
      <c r="I483" t="s">
        <v>989</v>
      </c>
      <c r="J483" s="1">
        <v>43738</v>
      </c>
      <c r="K483" s="2">
        <v>5000</v>
      </c>
      <c r="L483" t="s">
        <v>5</v>
      </c>
      <c r="N483" t="str">
        <f>IF(VLOOKUP(E483,Resources!A:E,5,FALSE)=0,"",VLOOKUP(E483,Resources!A:E,5,FALSE))</f>
        <v/>
      </c>
      <c r="O483" t="str">
        <f>IF(VLOOKUP(E483,Resources!A:K,6,FALSE)=0,"",VLOOKUP(E483,Resources!A:K,6,FALSE))</f>
        <v/>
      </c>
      <c r="P483" t="str">
        <f>IF(VLOOKUP(E483,Resources!A:K,6,FALSE)=0,"",VLOOKUP(E483,Resources!A:K,7,FALSE))</f>
        <v/>
      </c>
      <c r="Q483" t="str">
        <f>IF(VLOOKUP(E483,Resources!A:K,6,FALSE)=0,"",VLOOKUP(E483,Resources!A:K,8,FALSE))</f>
        <v/>
      </c>
      <c r="R483" t="str">
        <f>IF(VLOOKUP(E483,Resources!A:J,10,FALSE)=0,"",VLOOKUP(E483,Resources!A:J,10,FALSE))</f>
        <v/>
      </c>
    </row>
    <row r="484" spans="1:18" x14ac:dyDescent="0.2">
      <c r="A484" s="5" t="s">
        <v>735</v>
      </c>
      <c r="B484" s="1">
        <v>43759</v>
      </c>
      <c r="C484" s="1" t="s">
        <v>1676</v>
      </c>
      <c r="D484">
        <v>203</v>
      </c>
      <c r="E484" t="s">
        <v>959</v>
      </c>
      <c r="F484" t="s">
        <v>959</v>
      </c>
      <c r="G484" t="s">
        <v>16</v>
      </c>
      <c r="H484" t="s">
        <v>17</v>
      </c>
      <c r="I484" t="s">
        <v>988</v>
      </c>
      <c r="J484" s="1">
        <v>43522</v>
      </c>
      <c r="K484" s="2">
        <v>5000</v>
      </c>
      <c r="L484" t="s">
        <v>5</v>
      </c>
      <c r="N484" t="str">
        <f>IF(VLOOKUP(E484,Resources!A:E,5,FALSE)=0,"",VLOOKUP(E484,Resources!A:E,5,FALSE))</f>
        <v/>
      </c>
      <c r="O484" t="str">
        <f>IF(VLOOKUP(E484,Resources!A:K,6,FALSE)=0,"",VLOOKUP(E484,Resources!A:K,6,FALSE))</f>
        <v/>
      </c>
      <c r="P484" t="str">
        <f>IF(VLOOKUP(E484,Resources!A:K,6,FALSE)=0,"",VLOOKUP(E484,Resources!A:K,7,FALSE))</f>
        <v/>
      </c>
      <c r="Q484" t="str">
        <f>IF(VLOOKUP(E484,Resources!A:K,6,FALSE)=0,"",VLOOKUP(E484,Resources!A:K,8,FALSE))</f>
        <v/>
      </c>
      <c r="R484" t="str">
        <f>IF(VLOOKUP(E484,Resources!A:J,10,FALSE)=0,"",VLOOKUP(E484,Resources!A:J,10,FALSE))</f>
        <v/>
      </c>
    </row>
    <row r="485" spans="1:18" x14ac:dyDescent="0.2">
      <c r="A485" s="5" t="s">
        <v>735</v>
      </c>
      <c r="B485" s="1">
        <v>43759</v>
      </c>
      <c r="C485" s="1" t="s">
        <v>1676</v>
      </c>
      <c r="D485">
        <v>204</v>
      </c>
      <c r="E485" t="s">
        <v>960</v>
      </c>
      <c r="F485" t="s">
        <v>960</v>
      </c>
      <c r="G485" t="s">
        <v>16</v>
      </c>
      <c r="H485" t="s">
        <v>17</v>
      </c>
      <c r="I485" t="s">
        <v>987</v>
      </c>
      <c r="J485" s="1">
        <v>43663</v>
      </c>
      <c r="K485" s="2">
        <v>1000</v>
      </c>
      <c r="L485" t="s">
        <v>5</v>
      </c>
      <c r="N485" t="str">
        <f>IF(VLOOKUP(E485,Resources!A:E,5,FALSE)=0,"",VLOOKUP(E485,Resources!A:E,5,FALSE))</f>
        <v/>
      </c>
      <c r="O485" t="str">
        <f>IF(VLOOKUP(E485,Resources!A:K,6,FALSE)=0,"",VLOOKUP(E485,Resources!A:K,6,FALSE))</f>
        <v/>
      </c>
      <c r="P485" t="str">
        <f>IF(VLOOKUP(E485,Resources!A:K,6,FALSE)=0,"",VLOOKUP(E485,Resources!A:K,7,FALSE))</f>
        <v/>
      </c>
      <c r="Q485" t="str">
        <f>IF(VLOOKUP(E485,Resources!A:K,6,FALSE)=0,"",VLOOKUP(E485,Resources!A:K,8,FALSE))</f>
        <v/>
      </c>
      <c r="R485" t="str">
        <f>IF(VLOOKUP(E485,Resources!A:J,10,FALSE)=0,"",VLOOKUP(E485,Resources!A:J,10,FALSE))</f>
        <v/>
      </c>
    </row>
    <row r="486" spans="1:18" x14ac:dyDescent="0.2">
      <c r="A486" s="5" t="s">
        <v>735</v>
      </c>
      <c r="B486" s="1">
        <v>43759</v>
      </c>
      <c r="C486" s="1" t="s">
        <v>1676</v>
      </c>
      <c r="D486">
        <v>205</v>
      </c>
      <c r="E486" t="s">
        <v>961</v>
      </c>
      <c r="F486" t="s">
        <v>961</v>
      </c>
      <c r="G486" t="s">
        <v>16</v>
      </c>
      <c r="H486" t="s">
        <v>17</v>
      </c>
      <c r="I486" t="s">
        <v>986</v>
      </c>
      <c r="J486" s="1">
        <v>43748</v>
      </c>
      <c r="K486" s="2">
        <v>2000</v>
      </c>
      <c r="L486" t="s">
        <v>5</v>
      </c>
      <c r="N486" t="str">
        <f>IF(VLOOKUP(E486,Resources!A:E,5,FALSE)=0,"",VLOOKUP(E486,Resources!A:E,5,FALSE))</f>
        <v/>
      </c>
      <c r="O486" t="str">
        <f>IF(VLOOKUP(E486,Resources!A:K,6,FALSE)=0,"",VLOOKUP(E486,Resources!A:K,6,FALSE))</f>
        <v/>
      </c>
      <c r="P486" t="str">
        <f>IF(VLOOKUP(E486,Resources!A:K,6,FALSE)=0,"",VLOOKUP(E486,Resources!A:K,7,FALSE))</f>
        <v/>
      </c>
      <c r="Q486" t="str">
        <f>IF(VLOOKUP(E486,Resources!A:K,6,FALSE)=0,"",VLOOKUP(E486,Resources!A:K,8,FALSE))</f>
        <v/>
      </c>
      <c r="R486" t="str">
        <f>IF(VLOOKUP(E486,Resources!A:J,10,FALSE)=0,"",VLOOKUP(E486,Resources!A:J,10,FALSE))</f>
        <v/>
      </c>
    </row>
    <row r="487" spans="1:18" x14ac:dyDescent="0.2">
      <c r="A487" s="5" t="s">
        <v>735</v>
      </c>
      <c r="B487" s="1">
        <v>43759</v>
      </c>
      <c r="C487" s="1" t="s">
        <v>1676</v>
      </c>
      <c r="D487">
        <v>206</v>
      </c>
      <c r="E487" t="s">
        <v>962</v>
      </c>
      <c r="F487" t="s">
        <v>962</v>
      </c>
      <c r="G487" t="s">
        <v>7</v>
      </c>
      <c r="H487" t="s">
        <v>8</v>
      </c>
      <c r="I487" t="s">
        <v>985</v>
      </c>
      <c r="J487" s="1">
        <v>43748</v>
      </c>
      <c r="K487" s="2">
        <v>250</v>
      </c>
      <c r="L487" t="s">
        <v>5</v>
      </c>
      <c r="N487" t="str">
        <f>IF(VLOOKUP(E487,Resources!A:E,5,FALSE)=0,"",VLOOKUP(E487,Resources!A:E,5,FALSE))</f>
        <v/>
      </c>
      <c r="O487" t="str">
        <f>IF(VLOOKUP(E487,Resources!A:K,6,FALSE)=0,"",VLOOKUP(E487,Resources!A:K,6,FALSE))</f>
        <v/>
      </c>
      <c r="P487" t="str">
        <f>IF(VLOOKUP(E487,Resources!A:K,6,FALSE)=0,"",VLOOKUP(E487,Resources!A:K,7,FALSE))</f>
        <v/>
      </c>
      <c r="Q487" t="str">
        <f>IF(VLOOKUP(E487,Resources!A:K,6,FALSE)=0,"",VLOOKUP(E487,Resources!A:K,8,FALSE))</f>
        <v/>
      </c>
      <c r="R487" t="str">
        <f>IF(VLOOKUP(E487,Resources!A:J,10,FALSE)=0,"",VLOOKUP(E487,Resources!A:J,10,FALSE))</f>
        <v/>
      </c>
    </row>
    <row r="488" spans="1:18" x14ac:dyDescent="0.2">
      <c r="A488" s="5" t="s">
        <v>735</v>
      </c>
      <c r="B488" s="1">
        <v>43759</v>
      </c>
      <c r="C488" s="1" t="s">
        <v>1676</v>
      </c>
      <c r="D488">
        <v>207</v>
      </c>
      <c r="E488" t="s">
        <v>963</v>
      </c>
      <c r="F488" t="s">
        <v>963</v>
      </c>
      <c r="G488" t="s">
        <v>16</v>
      </c>
      <c r="H488" t="s">
        <v>17</v>
      </c>
      <c r="I488" t="s">
        <v>984</v>
      </c>
      <c r="J488" s="1">
        <v>43745</v>
      </c>
      <c r="K488" s="2">
        <v>500</v>
      </c>
      <c r="L488" t="s">
        <v>1</v>
      </c>
      <c r="N488" t="str">
        <f>IF(VLOOKUP(E488,Resources!A:E,5,FALSE)=0,"",VLOOKUP(E488,Resources!A:E,5,FALSE))</f>
        <v/>
      </c>
      <c r="O488" t="str">
        <f>IF(VLOOKUP(E488,Resources!A:K,6,FALSE)=0,"",VLOOKUP(E488,Resources!A:K,6,FALSE))</f>
        <v>Y</v>
      </c>
      <c r="P488" t="str">
        <f>IF(VLOOKUP(E488,Resources!A:K,6,FALSE)=0,"",VLOOKUP(E488,Resources!A:K,7,FALSE))</f>
        <v>President, Commworx Integrated Solutions Corp.</v>
      </c>
      <c r="Q488" t="str">
        <f>IF(VLOOKUP(E488,Resources!A:K,6,FALSE)=0,"",VLOOKUP(E488,Resources!A:K,8,FALSE))</f>
        <v>http://www.companylisting.ca/Commworx_Corp/default.aspx</v>
      </c>
      <c r="R488" t="str">
        <f>IF(VLOOKUP(E488,Resources!A:J,10,FALSE)=0,"",VLOOKUP(E488,Resources!A:J,10,FALSE))</f>
        <v>Commworx Integrated Solutions Corp.</v>
      </c>
    </row>
    <row r="489" spans="1:18" x14ac:dyDescent="0.2">
      <c r="A489" s="5" t="s">
        <v>735</v>
      </c>
      <c r="B489" s="1">
        <v>43759</v>
      </c>
      <c r="C489" s="1" t="s">
        <v>1676</v>
      </c>
      <c r="D489">
        <v>208</v>
      </c>
      <c r="E489" t="s">
        <v>964</v>
      </c>
      <c r="F489" t="s">
        <v>964</v>
      </c>
      <c r="G489" t="s">
        <v>360</v>
      </c>
      <c r="H489" t="s">
        <v>8</v>
      </c>
      <c r="I489" t="s">
        <v>983</v>
      </c>
      <c r="J489" s="1">
        <v>43756</v>
      </c>
      <c r="K489" s="2">
        <v>300</v>
      </c>
      <c r="L489" t="s">
        <v>1</v>
      </c>
      <c r="N489" t="str">
        <f>IF(VLOOKUP(E489,Resources!A:E,5,FALSE)=0,"",VLOOKUP(E489,Resources!A:E,5,FALSE))</f>
        <v/>
      </c>
      <c r="O489" t="str">
        <f>IF(VLOOKUP(E489,Resources!A:K,6,FALSE)=0,"",VLOOKUP(E489,Resources!A:K,6,FALSE))</f>
        <v/>
      </c>
      <c r="P489" t="str">
        <f>IF(VLOOKUP(E489,Resources!A:K,6,FALSE)=0,"",VLOOKUP(E489,Resources!A:K,7,FALSE))</f>
        <v/>
      </c>
      <c r="Q489" t="str">
        <f>IF(VLOOKUP(E489,Resources!A:K,6,FALSE)=0,"",VLOOKUP(E489,Resources!A:K,8,FALSE))</f>
        <v/>
      </c>
      <c r="R489" t="str">
        <f>IF(VLOOKUP(E489,Resources!A:J,10,FALSE)=0,"",VLOOKUP(E489,Resources!A:J,10,FALSE))</f>
        <v/>
      </c>
    </row>
    <row r="490" spans="1:18" x14ac:dyDescent="0.2">
      <c r="A490" s="5" t="s">
        <v>735</v>
      </c>
      <c r="B490" s="1">
        <v>43759</v>
      </c>
      <c r="C490" s="1" t="s">
        <v>1676</v>
      </c>
      <c r="D490">
        <v>209</v>
      </c>
      <c r="E490" t="s">
        <v>695</v>
      </c>
      <c r="F490" t="s">
        <v>695</v>
      </c>
      <c r="G490" t="s">
        <v>332</v>
      </c>
      <c r="H490" t="s">
        <v>8</v>
      </c>
      <c r="I490" t="s">
        <v>982</v>
      </c>
      <c r="J490" s="1">
        <v>43756</v>
      </c>
      <c r="K490" s="2">
        <v>250</v>
      </c>
      <c r="L490" t="s">
        <v>1</v>
      </c>
      <c r="N490" t="str">
        <f>IF(VLOOKUP(E490,Resources!A:E,5,FALSE)=0,"",VLOOKUP(E490,Resources!A:E,5,FALSE))</f>
        <v/>
      </c>
      <c r="O490" t="str">
        <f>IF(VLOOKUP(E490,Resources!A:K,6,FALSE)=0,"",VLOOKUP(E490,Resources!A:K,6,FALSE))</f>
        <v/>
      </c>
      <c r="P490" t="str">
        <f>IF(VLOOKUP(E490,Resources!A:K,6,FALSE)=0,"",VLOOKUP(E490,Resources!A:K,7,FALSE))</f>
        <v/>
      </c>
      <c r="Q490" t="str">
        <f>IF(VLOOKUP(E490,Resources!A:K,6,FALSE)=0,"",VLOOKUP(E490,Resources!A:K,8,FALSE))</f>
        <v/>
      </c>
      <c r="R490" t="str">
        <f>IF(VLOOKUP(E490,Resources!A:J,10,FALSE)=0,"",VLOOKUP(E490,Resources!A:J,10,FALSE))</f>
        <v/>
      </c>
    </row>
    <row r="491" spans="1:18" x14ac:dyDescent="0.2">
      <c r="A491" s="5" t="s">
        <v>735</v>
      </c>
      <c r="B491" s="1">
        <v>43759</v>
      </c>
      <c r="C491" s="1" t="s">
        <v>1676</v>
      </c>
      <c r="D491">
        <v>210</v>
      </c>
      <c r="E491" t="s">
        <v>965</v>
      </c>
      <c r="F491" t="s">
        <v>965</v>
      </c>
      <c r="G491" t="s">
        <v>130</v>
      </c>
      <c r="H491" t="s">
        <v>8</v>
      </c>
      <c r="I491" t="s">
        <v>981</v>
      </c>
      <c r="J491" s="1">
        <v>43738</v>
      </c>
      <c r="K491" s="2">
        <v>275</v>
      </c>
      <c r="L491" t="s">
        <v>1</v>
      </c>
      <c r="N491" t="str">
        <f>IF(VLOOKUP(E491,Resources!A:E,5,FALSE)=0,"",VLOOKUP(E491,Resources!A:E,5,FALSE))</f>
        <v/>
      </c>
      <c r="O491" t="str">
        <f>IF(VLOOKUP(E491,Resources!A:K,6,FALSE)=0,"",VLOOKUP(E491,Resources!A:K,6,FALSE))</f>
        <v/>
      </c>
      <c r="P491" t="str">
        <f>IF(VLOOKUP(E491,Resources!A:K,6,FALSE)=0,"",VLOOKUP(E491,Resources!A:K,7,FALSE))</f>
        <v/>
      </c>
      <c r="Q491" t="str">
        <f>IF(VLOOKUP(E491,Resources!A:K,6,FALSE)=0,"",VLOOKUP(E491,Resources!A:K,8,FALSE))</f>
        <v/>
      </c>
      <c r="R491" t="str">
        <f>IF(VLOOKUP(E491,Resources!A:J,10,FALSE)=0,"",VLOOKUP(E491,Resources!A:J,10,FALSE))</f>
        <v/>
      </c>
    </row>
    <row r="492" spans="1:18" x14ac:dyDescent="0.2">
      <c r="A492" s="5" t="s">
        <v>735</v>
      </c>
      <c r="B492" s="1">
        <v>43759</v>
      </c>
      <c r="C492" s="1" t="s">
        <v>1676</v>
      </c>
      <c r="D492">
        <v>211</v>
      </c>
      <c r="E492" t="s">
        <v>653</v>
      </c>
      <c r="F492" t="s">
        <v>653</v>
      </c>
      <c r="G492" t="s">
        <v>211</v>
      </c>
      <c r="H492" t="s">
        <v>17</v>
      </c>
      <c r="I492" t="s">
        <v>384</v>
      </c>
      <c r="J492" s="1">
        <v>43756</v>
      </c>
      <c r="K492" s="2">
        <v>225</v>
      </c>
      <c r="L492" t="s">
        <v>1</v>
      </c>
      <c r="N492" t="str">
        <f>IF(VLOOKUP(E492,Resources!A:E,5,FALSE)=0,"",VLOOKUP(E492,Resources!A:E,5,FALSE))</f>
        <v/>
      </c>
      <c r="O492" t="str">
        <f>IF(VLOOKUP(E492,Resources!A:K,6,FALSE)=0,"",VLOOKUP(E492,Resources!A:K,6,FALSE))</f>
        <v/>
      </c>
      <c r="P492" t="str">
        <f>IF(VLOOKUP(E492,Resources!A:K,6,FALSE)=0,"",VLOOKUP(E492,Resources!A:K,7,FALSE))</f>
        <v/>
      </c>
      <c r="Q492" t="str">
        <f>IF(VLOOKUP(E492,Resources!A:K,6,FALSE)=0,"",VLOOKUP(E492,Resources!A:K,8,FALSE))</f>
        <v/>
      </c>
      <c r="R492" t="str">
        <f>IF(VLOOKUP(E492,Resources!A:J,10,FALSE)=0,"",VLOOKUP(E492,Resources!A:J,10,FALSE))</f>
        <v/>
      </c>
    </row>
    <row r="493" spans="1:18" x14ac:dyDescent="0.2">
      <c r="A493" s="5" t="s">
        <v>735</v>
      </c>
      <c r="B493" s="1">
        <v>43759</v>
      </c>
      <c r="C493" s="1" t="s">
        <v>1676</v>
      </c>
      <c r="D493">
        <v>212</v>
      </c>
      <c r="E493" t="s">
        <v>655</v>
      </c>
      <c r="F493" t="s">
        <v>655</v>
      </c>
      <c r="G493" t="s">
        <v>178</v>
      </c>
      <c r="H493" t="s">
        <v>8</v>
      </c>
      <c r="I493" t="s">
        <v>386</v>
      </c>
      <c r="J493" s="1">
        <v>43757</v>
      </c>
      <c r="K493" s="2">
        <v>225</v>
      </c>
      <c r="L493" t="s">
        <v>1</v>
      </c>
      <c r="N493" t="str">
        <f>IF(VLOOKUP(E493,Resources!A:E,5,FALSE)=0,"",VLOOKUP(E493,Resources!A:E,5,FALSE))</f>
        <v/>
      </c>
      <c r="O493" t="str">
        <f>IF(VLOOKUP(E493,Resources!A:K,6,FALSE)=0,"",VLOOKUP(E493,Resources!A:K,6,FALSE))</f>
        <v>Y</v>
      </c>
      <c r="P493" t="str">
        <f>IF(VLOOKUP(E493,Resources!A:K,6,FALSE)=0,"",VLOOKUP(E493,Resources!A:K,7,FALSE))</f>
        <v>Portfolio Manager, Investment Planning Counsel (IPC Securities Corporation)</v>
      </c>
      <c r="Q493" t="str">
        <f>IF(VLOOKUP(E493,Resources!A:K,6,FALSE)=0,"",VLOOKUP(E493,Resources!A:K,8,FALSE))</f>
        <v>https://www.johnsoutsos.com/</v>
      </c>
      <c r="R493" t="str">
        <f>IF(VLOOKUP(E493,Resources!A:J,10,FALSE)=0,"",VLOOKUP(E493,Resources!A:J,10,FALSE))</f>
        <v>Investment Planning Counsel (IPC Securities Corporation)</v>
      </c>
    </row>
    <row r="494" spans="1:18" x14ac:dyDescent="0.2">
      <c r="A494" s="5" t="s">
        <v>735</v>
      </c>
      <c r="B494" s="1">
        <v>43759</v>
      </c>
      <c r="C494" s="1" t="s">
        <v>1676</v>
      </c>
      <c r="D494">
        <v>213</v>
      </c>
      <c r="E494" t="s">
        <v>604</v>
      </c>
      <c r="F494" t="s">
        <v>966</v>
      </c>
      <c r="G494" t="s">
        <v>130</v>
      </c>
      <c r="H494" t="s">
        <v>8</v>
      </c>
      <c r="I494" t="s">
        <v>307</v>
      </c>
      <c r="J494" s="1">
        <v>43756</v>
      </c>
      <c r="K494" s="2">
        <v>250</v>
      </c>
      <c r="L494" t="s">
        <v>1</v>
      </c>
      <c r="N494" t="str">
        <f>IF(VLOOKUP(E494,Resources!A:E,5,FALSE)=0,"",VLOOKUP(E494,Resources!A:E,5,FALSE))</f>
        <v/>
      </c>
      <c r="O494" t="str">
        <f>IF(VLOOKUP(E494,Resources!A:K,6,FALSE)=0,"",VLOOKUP(E494,Resources!A:K,6,FALSE))</f>
        <v>Y</v>
      </c>
      <c r="P494" t="str">
        <f>IF(VLOOKUP(E494,Resources!A:K,6,FALSE)=0,"",VLOOKUP(E494,Resources!A:K,7,FALSE))</f>
        <v>Barrister &amp; Solicitor, KPopeLaw</v>
      </c>
      <c r="Q494" t="str">
        <f>IF(VLOOKUP(E494,Resources!A:K,6,FALSE)=0,"",VLOOKUP(E494,Resources!A:K,8,FALSE))</f>
        <v>https://www.linkedin.com/in/kenneth-pope-45564341/</v>
      </c>
      <c r="R494" t="str">
        <f>IF(VLOOKUP(E494,Resources!A:J,10,FALSE)=0,"",VLOOKUP(E494,Resources!A:J,10,FALSE))</f>
        <v>KPopeLaw</v>
      </c>
    </row>
    <row r="495" spans="1:18" x14ac:dyDescent="0.2">
      <c r="A495" s="5" t="s">
        <v>735</v>
      </c>
      <c r="B495" s="1">
        <v>43759</v>
      </c>
      <c r="C495" s="1" t="s">
        <v>1676</v>
      </c>
      <c r="D495">
        <v>214</v>
      </c>
      <c r="E495" t="s">
        <v>659</v>
      </c>
      <c r="F495" t="s">
        <v>659</v>
      </c>
      <c r="G495" t="s">
        <v>111</v>
      </c>
      <c r="H495" t="s">
        <v>8</v>
      </c>
      <c r="I495" t="s">
        <v>391</v>
      </c>
      <c r="J495" s="1">
        <v>43756</v>
      </c>
      <c r="K495" s="2">
        <v>250</v>
      </c>
      <c r="L495" t="s">
        <v>1</v>
      </c>
      <c r="N495" t="str">
        <f>IF(VLOOKUP(E495,Resources!A:E,5,FALSE)=0,"",VLOOKUP(E495,Resources!A:E,5,FALSE))</f>
        <v/>
      </c>
      <c r="O495" t="str">
        <f>IF(VLOOKUP(E495,Resources!A:K,6,FALSE)=0,"",VLOOKUP(E495,Resources!A:K,6,FALSE))</f>
        <v>Y</v>
      </c>
      <c r="P495" t="str">
        <f>IF(VLOOKUP(E495,Resources!A:K,6,FALSE)=0,"",VLOOKUP(E495,Resources!A:K,7,FALSE))</f>
        <v>Huntsville CAP Debt Centre Manager, Faith Baptist Church</v>
      </c>
      <c r="Q495" t="str">
        <f>IF(VLOOKUP(E495,Resources!A:K,6,FALSE)=0,"",VLOOKUP(E495,Resources!A:K,8,FALSE))</f>
        <v>http://www.faithmuskoka.ca/staff; https://www.linkedin.com/in/michael-ankenmann-25a14213/</v>
      </c>
      <c r="R495" t="str">
        <f>IF(VLOOKUP(E495,Resources!A:J,10,FALSE)=0,"",VLOOKUP(E495,Resources!A:J,10,FALSE))</f>
        <v/>
      </c>
    </row>
    <row r="496" spans="1:18" x14ac:dyDescent="0.2">
      <c r="A496" s="5" t="s">
        <v>735</v>
      </c>
      <c r="B496" s="1">
        <v>43759</v>
      </c>
      <c r="C496" s="1" t="s">
        <v>1676</v>
      </c>
      <c r="D496">
        <v>215</v>
      </c>
      <c r="E496" t="s">
        <v>613</v>
      </c>
      <c r="F496" t="s">
        <v>613</v>
      </c>
      <c r="G496" t="s">
        <v>322</v>
      </c>
      <c r="H496" t="s">
        <v>27</v>
      </c>
      <c r="I496" t="s">
        <v>323</v>
      </c>
      <c r="J496" s="1">
        <v>43758</v>
      </c>
      <c r="K496" s="2">
        <v>225</v>
      </c>
      <c r="L496" t="s">
        <v>1</v>
      </c>
      <c r="N496" t="str">
        <f>IF(VLOOKUP(E496,Resources!A:E,5,FALSE)=0,"",VLOOKUP(E496,Resources!A:E,5,FALSE))</f>
        <v/>
      </c>
      <c r="O496" t="str">
        <f>IF(VLOOKUP(E496,Resources!A:K,6,FALSE)=0,"",VLOOKUP(E496,Resources!A:K,6,FALSE))</f>
        <v/>
      </c>
      <c r="P496" t="str">
        <f>IF(VLOOKUP(E496,Resources!A:K,6,FALSE)=0,"",VLOOKUP(E496,Resources!A:K,7,FALSE))</f>
        <v/>
      </c>
      <c r="Q496" t="str">
        <f>IF(VLOOKUP(E496,Resources!A:K,6,FALSE)=0,"",VLOOKUP(E496,Resources!A:K,8,FALSE))</f>
        <v/>
      </c>
      <c r="R496" t="str">
        <f>IF(VLOOKUP(E496,Resources!A:J,10,FALSE)=0,"",VLOOKUP(E496,Resources!A:J,10,FALSE))</f>
        <v/>
      </c>
    </row>
    <row r="497" spans="1:18" x14ac:dyDescent="0.2">
      <c r="A497" s="5" t="s">
        <v>735</v>
      </c>
      <c r="B497" s="1">
        <v>43759</v>
      </c>
      <c r="C497" s="1" t="s">
        <v>1676</v>
      </c>
      <c r="D497">
        <v>216</v>
      </c>
      <c r="E497" t="s">
        <v>967</v>
      </c>
      <c r="F497" t="s">
        <v>967</v>
      </c>
      <c r="G497" t="s">
        <v>12</v>
      </c>
      <c r="H497" t="s">
        <v>8</v>
      </c>
      <c r="I497" t="s">
        <v>980</v>
      </c>
      <c r="J497" s="1">
        <v>43736</v>
      </c>
      <c r="K497" s="2">
        <v>250</v>
      </c>
      <c r="L497" t="s">
        <v>1</v>
      </c>
      <c r="N497" t="str">
        <f>IF(VLOOKUP(E497,Resources!A:E,5,FALSE)=0,"",VLOOKUP(E497,Resources!A:E,5,FALSE))</f>
        <v/>
      </c>
      <c r="O497" t="str">
        <f>IF(VLOOKUP(E497,Resources!A:K,6,FALSE)=0,"",VLOOKUP(E497,Resources!A:K,6,FALSE))</f>
        <v/>
      </c>
      <c r="P497" t="str">
        <f>IF(VLOOKUP(E497,Resources!A:K,6,FALSE)=0,"",VLOOKUP(E497,Resources!A:K,7,FALSE))</f>
        <v/>
      </c>
      <c r="Q497" t="str">
        <f>IF(VLOOKUP(E497,Resources!A:K,6,FALSE)=0,"",VLOOKUP(E497,Resources!A:K,8,FALSE))</f>
        <v/>
      </c>
      <c r="R497" t="str">
        <f>IF(VLOOKUP(E497,Resources!A:J,10,FALSE)=0,"",VLOOKUP(E497,Resources!A:J,10,FALSE))</f>
        <v/>
      </c>
    </row>
    <row r="498" spans="1:18" x14ac:dyDescent="0.2">
      <c r="A498" s="5" t="s">
        <v>735</v>
      </c>
      <c r="B498" s="1">
        <v>43759</v>
      </c>
      <c r="C498" s="1" t="s">
        <v>1676</v>
      </c>
      <c r="D498">
        <v>217</v>
      </c>
      <c r="E498" t="s">
        <v>541</v>
      </c>
      <c r="F498" t="s">
        <v>541</v>
      </c>
      <c r="G498" t="s">
        <v>209</v>
      </c>
      <c r="H498" t="s">
        <v>8</v>
      </c>
      <c r="I498" t="s">
        <v>210</v>
      </c>
      <c r="J498" s="1">
        <v>43756</v>
      </c>
      <c r="K498" s="2">
        <v>250</v>
      </c>
      <c r="L498" t="s">
        <v>1</v>
      </c>
      <c r="N498" t="str">
        <f>IF(VLOOKUP(E498,Resources!A:E,5,FALSE)=0,"",VLOOKUP(E498,Resources!A:E,5,FALSE))</f>
        <v/>
      </c>
      <c r="O498" t="str">
        <f>IF(VLOOKUP(E498,Resources!A:K,6,FALSE)=0,"",VLOOKUP(E498,Resources!A:K,6,FALSE))</f>
        <v>Y</v>
      </c>
      <c r="P498" t="str">
        <f>IF(VLOOKUP(E498,Resources!A:K,6,FALSE)=0,"",VLOOKUP(E498,Resources!A:K,7,FALSE))</f>
        <v>Owner, Speer Opticians</v>
      </c>
      <c r="Q498" t="str">
        <f>IF(VLOOKUP(E498,Resources!A:K,6,FALSE)=0,"",VLOOKUP(E498,Resources!A:K,8,FALSE))</f>
        <v>https://www.linkedin.com/in/paul-speer-90297522/</v>
      </c>
      <c r="R498" t="str">
        <f>IF(VLOOKUP(E498,Resources!A:J,10,FALSE)=0,"",VLOOKUP(E498,Resources!A:J,10,FALSE))</f>
        <v>Speer Opticians</v>
      </c>
    </row>
    <row r="499" spans="1:18" x14ac:dyDescent="0.2">
      <c r="A499" s="5" t="s">
        <v>735</v>
      </c>
      <c r="B499" s="1">
        <v>43759</v>
      </c>
      <c r="C499" s="1" t="s">
        <v>1676</v>
      </c>
      <c r="D499">
        <v>218</v>
      </c>
      <c r="E499" t="s">
        <v>614</v>
      </c>
      <c r="F499" t="s">
        <v>614</v>
      </c>
      <c r="G499" t="s">
        <v>324</v>
      </c>
      <c r="H499" t="s">
        <v>17</v>
      </c>
      <c r="I499" t="s">
        <v>325</v>
      </c>
      <c r="J499" s="1">
        <v>43706</v>
      </c>
      <c r="K499" s="2">
        <v>225</v>
      </c>
      <c r="L499" t="s">
        <v>1</v>
      </c>
      <c r="N499" t="str">
        <f>IF(VLOOKUP(E499,Resources!A:E,5,FALSE)=0,"",VLOOKUP(E499,Resources!A:E,5,FALSE))</f>
        <v/>
      </c>
      <c r="O499" t="str">
        <f>IF(VLOOKUP(E499,Resources!A:K,6,FALSE)=0,"",VLOOKUP(E499,Resources!A:K,6,FALSE))</f>
        <v>Y</v>
      </c>
      <c r="P499" t="str">
        <f>IF(VLOOKUP(E499,Resources!A:K,6,FALSE)=0,"",VLOOKUP(E499,Resources!A:K,7,FALSE))</f>
        <v>Associate Financial Advisor, Boys Financial Services</v>
      </c>
      <c r="Q499" t="str">
        <f>IF(VLOOKUP(E499,Resources!A:K,6,FALSE)=0,"",VLOOKUP(E499,Resources!A:K,8,FALSE))</f>
        <v>https://www.linkedin.com/in/peterboyscafa/</v>
      </c>
      <c r="R499" t="str">
        <f>IF(VLOOKUP(E499,Resources!A:J,10,FALSE)=0,"",VLOOKUP(E499,Resources!A:J,10,FALSE))</f>
        <v>Boys Financial Services</v>
      </c>
    </row>
    <row r="500" spans="1:18" x14ac:dyDescent="0.2">
      <c r="A500" s="5" t="s">
        <v>735</v>
      </c>
      <c r="B500" s="1">
        <v>43759</v>
      </c>
      <c r="C500" s="1" t="s">
        <v>1676</v>
      </c>
      <c r="D500">
        <v>219</v>
      </c>
      <c r="E500" t="s">
        <v>968</v>
      </c>
      <c r="F500" t="s">
        <v>968</v>
      </c>
      <c r="G500" t="s">
        <v>337</v>
      </c>
      <c r="H500" t="s">
        <v>8</v>
      </c>
      <c r="I500" t="s">
        <v>979</v>
      </c>
      <c r="J500" s="1">
        <v>43696</v>
      </c>
      <c r="K500" s="2">
        <v>300</v>
      </c>
      <c r="L500" t="s">
        <v>1</v>
      </c>
      <c r="N500" t="str">
        <f>IF(VLOOKUP(E500,Resources!A:E,5,FALSE)=0,"",VLOOKUP(E500,Resources!A:E,5,FALSE))</f>
        <v/>
      </c>
      <c r="O500" t="str">
        <f>IF(VLOOKUP(E500,Resources!A:K,6,FALSE)=0,"",VLOOKUP(E500,Resources!A:K,6,FALSE))</f>
        <v>Y</v>
      </c>
      <c r="P500" t="str">
        <f>IF(VLOOKUP(E500,Resources!A:K,6,FALSE)=0,"",VLOOKUP(E500,Resources!A:K,7,FALSE))</f>
        <v>President, amortization.com ltd</v>
      </c>
      <c r="Q500" t="str">
        <f>IF(VLOOKUP(E500,Resources!A:K,6,FALSE)=0,"",VLOOKUP(E500,Resources!A:K,8,FALSE))</f>
        <v>https://www.linkedin.com/in/ron-cirotto-85590a38/</v>
      </c>
      <c r="R500" t="str">
        <f>IF(VLOOKUP(E500,Resources!A:J,10,FALSE)=0,"",VLOOKUP(E500,Resources!A:J,10,FALSE))</f>
        <v>amortization.com ltd</v>
      </c>
    </row>
    <row r="501" spans="1:18" x14ac:dyDescent="0.2">
      <c r="A501" s="5" t="s">
        <v>735</v>
      </c>
      <c r="B501" s="1">
        <v>43759</v>
      </c>
      <c r="C501" s="1" t="s">
        <v>1676</v>
      </c>
      <c r="D501">
        <v>220</v>
      </c>
      <c r="E501" t="s">
        <v>969</v>
      </c>
      <c r="F501" t="s">
        <v>969</v>
      </c>
      <c r="G501" t="s">
        <v>235</v>
      </c>
      <c r="H501" t="s">
        <v>8</v>
      </c>
      <c r="I501" t="s">
        <v>978</v>
      </c>
      <c r="J501" s="1">
        <v>43756</v>
      </c>
      <c r="K501" s="2">
        <v>250</v>
      </c>
      <c r="L501" t="s">
        <v>1</v>
      </c>
      <c r="N501" t="str">
        <f>IF(VLOOKUP(E501,Resources!A:E,5,FALSE)=0,"",VLOOKUP(E501,Resources!A:E,5,FALSE))</f>
        <v/>
      </c>
      <c r="O501" t="str">
        <f>IF(VLOOKUP(E501,Resources!A:K,6,FALSE)=0,"",VLOOKUP(E501,Resources!A:K,6,FALSE))</f>
        <v/>
      </c>
      <c r="P501" t="str">
        <f>IF(VLOOKUP(E501,Resources!A:K,6,FALSE)=0,"",VLOOKUP(E501,Resources!A:K,7,FALSE))</f>
        <v/>
      </c>
      <c r="Q501" t="str">
        <f>IF(VLOOKUP(E501,Resources!A:K,6,FALSE)=0,"",VLOOKUP(E501,Resources!A:K,8,FALSE))</f>
        <v/>
      </c>
      <c r="R501" t="str">
        <f>IF(VLOOKUP(E501,Resources!A:J,10,FALSE)=0,"",VLOOKUP(E501,Resources!A:J,10,FALSE))</f>
        <v/>
      </c>
    </row>
  </sheetData>
  <autoFilter ref="A1:R501" xr:uid="{78EA9275-4D72-F14B-A20D-B2114FD087F0}"/>
  <phoneticPr fontId="3" type="noConversion"/>
  <hyperlinks>
    <hyperlink ref="A2" r:id="rId1" xr:uid="{D2D08EDD-941A-EF4F-B037-D70156CC72EC}"/>
    <hyperlink ref="A3:A281" r:id="rId2" display="https://web.archive.org/web/20220708224859/https://www.elections.ca/fin/oth/thi/advert/tp44/TP-0012_ecr.pdf" xr:uid="{C2FC7308-EBF0-4844-88FE-5651124CD988}"/>
    <hyperlink ref="A282" r:id="rId3" xr:uid="{C1960436-DBA2-0849-BAF6-5F4AAFF59881}"/>
    <hyperlink ref="A283" r:id="rId4" xr:uid="{636B7265-A32A-B649-983F-FE9007374EF8}"/>
    <hyperlink ref="A284" r:id="rId5" xr:uid="{6061DF12-2398-6341-BC37-50B043A2F0F7}"/>
    <hyperlink ref="A285" r:id="rId6" xr:uid="{46BC4C04-653A-3F4D-A5DD-CEB168B16178}"/>
    <hyperlink ref="A286" r:id="rId7" xr:uid="{D5318ACC-BA54-334F-8008-AE3A8881955B}"/>
    <hyperlink ref="A287" r:id="rId8" xr:uid="{41DDC7EE-2828-6B49-8C70-0EDD02522CEC}"/>
    <hyperlink ref="A288" r:id="rId9" xr:uid="{C61C8F52-1638-5D48-980B-8FE620F1995A}"/>
    <hyperlink ref="A289" r:id="rId10" xr:uid="{F675970C-E27B-0446-AA3C-ED97DC63C569}"/>
    <hyperlink ref="A290" r:id="rId11" xr:uid="{0A04152A-D8DE-C44F-B192-B12D9DF24F95}"/>
    <hyperlink ref="A291" r:id="rId12" xr:uid="{DAD00370-121D-044C-8D1A-CDBED2EE200E}"/>
    <hyperlink ref="A292" r:id="rId13" xr:uid="{6BACDD3F-3877-6E43-9686-94E5EAD361D0}"/>
    <hyperlink ref="A293" r:id="rId14" xr:uid="{C7DB6851-74AB-E348-83F3-ED6D140CC7E8}"/>
    <hyperlink ref="A294" r:id="rId15" xr:uid="{50B0EED2-0C9D-6745-800E-8CB751A2E5D0}"/>
    <hyperlink ref="A295" r:id="rId16" xr:uid="{4D522A6C-196C-4246-8DF8-69D9358E3F27}"/>
    <hyperlink ref="A296" r:id="rId17" xr:uid="{AF19CCBB-9E2D-A947-A3BB-5556AC9D27B6}"/>
    <hyperlink ref="A297" r:id="rId18" xr:uid="{315C6F37-E743-1E46-85DB-AECD28A84C82}"/>
    <hyperlink ref="A298" r:id="rId19" xr:uid="{4EADB8B3-40C9-9543-8C4E-40863324C612}"/>
    <hyperlink ref="A299" r:id="rId20" xr:uid="{4D6A224A-7E8F-5649-9060-5B040E3680DE}"/>
    <hyperlink ref="A300" r:id="rId21" xr:uid="{DB925E54-2522-D445-A6E4-01522175CEE0}"/>
    <hyperlink ref="A301" r:id="rId22" xr:uid="{A8D30CA4-8937-BB45-BE07-801766DD508B}"/>
    <hyperlink ref="A302" r:id="rId23" xr:uid="{3B0BFDA4-EEE6-044A-B99B-ADD7839F72FC}"/>
    <hyperlink ref="A303" r:id="rId24" xr:uid="{2BD2FA25-FF2D-0645-B024-CCB27396DE40}"/>
    <hyperlink ref="A304" r:id="rId25" xr:uid="{7C5FEB22-411A-B348-AD70-FB49F711EE54}"/>
    <hyperlink ref="A305" r:id="rId26" xr:uid="{20CF3AC3-A9B6-0B43-9470-E28D493ACC17}"/>
    <hyperlink ref="A306" r:id="rId27" xr:uid="{72BA1439-8149-7A40-A937-F1001BF269ED}"/>
    <hyperlink ref="A307" r:id="rId28" xr:uid="{CEF1051E-6FCF-714D-9552-8A6A8883F33E}"/>
    <hyperlink ref="A308" r:id="rId29" xr:uid="{E6D7B769-A006-B849-80F8-641CB16EBCE1}"/>
    <hyperlink ref="A309" r:id="rId30" xr:uid="{7F39957C-66F5-6B4B-A25E-FCB0A9B1F8A3}"/>
    <hyperlink ref="A310" r:id="rId31" xr:uid="{D2DA8D46-AC47-A548-9077-F1B1B466FE58}"/>
    <hyperlink ref="A311" r:id="rId32" xr:uid="{02C8520F-5C64-9C48-9EEC-62C83B0E478A}"/>
    <hyperlink ref="A312" r:id="rId33" xr:uid="{172D30AB-6228-EB44-9A66-0C257DF38349}"/>
    <hyperlink ref="A313" r:id="rId34" xr:uid="{D1546368-783D-B14B-A78C-D0570639B4B1}"/>
    <hyperlink ref="A314" r:id="rId35" xr:uid="{1AAF71A0-4E6A-824F-9FE9-3D2F699D3EE6}"/>
    <hyperlink ref="A315" r:id="rId36" xr:uid="{D4B4CD81-0B99-C644-89FD-409D6E8BA98A}"/>
    <hyperlink ref="A316" r:id="rId37" xr:uid="{97C1CFAA-5989-CB41-A77E-27778F7B540A}"/>
    <hyperlink ref="A317" r:id="rId38" xr:uid="{DFA032FD-6DAB-6E41-8C39-ACA5091F52ED}"/>
    <hyperlink ref="A318" r:id="rId39" xr:uid="{A3C09244-6878-1344-8BBF-A55734F84E5B}"/>
    <hyperlink ref="A319" r:id="rId40" xr:uid="{2DD382C3-96BC-A44F-8084-0303BB23C7C2}"/>
    <hyperlink ref="A320" r:id="rId41" xr:uid="{40C797DE-F2BE-B346-98BF-EB45EDA5D9C6}"/>
    <hyperlink ref="A321" r:id="rId42" xr:uid="{D139CD96-CF49-6747-88BC-6A3B3087B029}"/>
    <hyperlink ref="A322" r:id="rId43" xr:uid="{479792D7-A77D-8B41-985E-DC90BB45B250}"/>
    <hyperlink ref="A323" r:id="rId44" xr:uid="{C5DF9464-8E82-884C-8E7C-AD0A9977A17F}"/>
    <hyperlink ref="A324" r:id="rId45" xr:uid="{14B0B3FC-6CDE-CE43-98CB-E1C9687D69C2}"/>
    <hyperlink ref="A325" r:id="rId46" xr:uid="{97966709-BDA1-8F47-8102-7B2FE107C4E7}"/>
    <hyperlink ref="A326" r:id="rId47" xr:uid="{71357FE1-29F9-5A4D-A4BB-9FD21DA64805}"/>
    <hyperlink ref="A327" r:id="rId48" xr:uid="{A287D768-A79A-4B4F-9A9D-0004287B7C7D}"/>
    <hyperlink ref="A328" r:id="rId49" xr:uid="{C7AFAAC9-1124-5F4B-A828-483C7EF9343D}"/>
    <hyperlink ref="A329" r:id="rId50" xr:uid="{B66B3C1B-B0FA-A241-8DD9-75A0A0CC8DF6}"/>
    <hyperlink ref="A330" r:id="rId51" xr:uid="{06FA4735-4B16-C84D-876E-AA6B2FA7B798}"/>
    <hyperlink ref="A331" r:id="rId52" xr:uid="{D291876B-0A25-FC43-9E87-D64C3C9E6DE3}"/>
    <hyperlink ref="A332" r:id="rId53" xr:uid="{22ED5313-F191-C24A-BB12-4B087322324B}"/>
    <hyperlink ref="A333" r:id="rId54" xr:uid="{B68E62EC-B9D0-D241-8C6A-9EDC5C2AA3EB}"/>
    <hyperlink ref="A334" r:id="rId55" xr:uid="{61B49386-C014-8742-89E0-1D95FB54A9D7}"/>
    <hyperlink ref="A335" r:id="rId56" xr:uid="{CD48964D-98AF-3147-B186-70223DA0F6B3}"/>
    <hyperlink ref="A336" r:id="rId57" xr:uid="{61332D0A-6F8A-524F-AF3D-DE98FA395883}"/>
    <hyperlink ref="A337" r:id="rId58" xr:uid="{2B08739B-62DA-1E4B-8B23-782D09ECC48F}"/>
    <hyperlink ref="A338" r:id="rId59" xr:uid="{50ADA601-65D9-BC4F-AEEB-973673C689E6}"/>
    <hyperlink ref="A339" r:id="rId60" xr:uid="{B56454B2-D522-6344-B615-77565B4281EC}"/>
    <hyperlink ref="A340" r:id="rId61" xr:uid="{E59317E3-A5AC-834F-9147-170F17D61B03}"/>
    <hyperlink ref="A341" r:id="rId62" xr:uid="{58904954-A936-0D40-8AD4-97B5F5E31A12}"/>
    <hyperlink ref="A342" r:id="rId63" xr:uid="{A2EA9D88-D293-AE46-A780-53CFF64D99D0}"/>
    <hyperlink ref="A343" r:id="rId64" xr:uid="{CDF0E1B7-9AEC-2547-99EE-C9138F165D42}"/>
    <hyperlink ref="A344" r:id="rId65" xr:uid="{C078ACD7-F65E-CF44-BF47-5F854C38D4A5}"/>
    <hyperlink ref="A345" r:id="rId66" xr:uid="{73A6F07E-6980-B645-91A5-D963E4E12CC6}"/>
    <hyperlink ref="A346" r:id="rId67" xr:uid="{144C454E-6531-554E-BE15-7C97F6D172CA}"/>
    <hyperlink ref="A347" r:id="rId68" xr:uid="{125C6375-D085-D642-81B6-BFCFCFAFFCC2}"/>
    <hyperlink ref="A348" r:id="rId69" xr:uid="{00763119-1346-AF4C-993E-3CA12DFFD9E5}"/>
    <hyperlink ref="A349" r:id="rId70" xr:uid="{537435AE-424D-B445-807F-948B0ABCA6A5}"/>
    <hyperlink ref="A350" r:id="rId71" xr:uid="{8E3BDCE4-393F-4140-AF6B-0B50A1C2C7AD}"/>
    <hyperlink ref="A351" r:id="rId72" xr:uid="{7BA48ECD-4650-1447-834D-E7472624FD78}"/>
    <hyperlink ref="A352" r:id="rId73" xr:uid="{0770085A-A753-B74C-B516-3AEA806E7243}"/>
    <hyperlink ref="A353" r:id="rId74" xr:uid="{372BB19D-8A1A-9047-AFFB-A6329737C13A}"/>
    <hyperlink ref="A354" r:id="rId75" xr:uid="{A1C3B1CF-A29F-0D41-824E-352A3B2849F0}"/>
    <hyperlink ref="A355" r:id="rId76" xr:uid="{3705160C-1343-BB47-899D-B9E2CB2F61FC}"/>
    <hyperlink ref="A356" r:id="rId77" xr:uid="{857B5784-8A56-A649-A671-44457C217985}"/>
    <hyperlink ref="A357" r:id="rId78" xr:uid="{F43129EF-B3B4-CA47-86CF-A6A214545764}"/>
    <hyperlink ref="A358" r:id="rId79" xr:uid="{337C1A03-E61A-E140-B651-A9A114624EA2}"/>
    <hyperlink ref="A359" r:id="rId80" xr:uid="{2D92DE23-9DF2-CD48-B923-7940B95F8126}"/>
    <hyperlink ref="A360" r:id="rId81" xr:uid="{2212A55F-BC18-C249-9B8C-0F45B97916C4}"/>
    <hyperlink ref="A361" r:id="rId82" xr:uid="{7A7E75B8-24D9-7746-86FB-9104B7586A85}"/>
    <hyperlink ref="A362" r:id="rId83" xr:uid="{D3AD92D0-9FB7-474F-9D16-26B939A5071E}"/>
    <hyperlink ref="A363" r:id="rId84" xr:uid="{7BD3206D-7750-5F47-95D9-680A7C3AF2D6}"/>
    <hyperlink ref="A364" r:id="rId85" xr:uid="{BDE5ACD4-2A5F-C54C-8310-1F96E5D5998F}"/>
    <hyperlink ref="A365" r:id="rId86" xr:uid="{5A472F41-3495-794A-8F7B-979DF4C76AE3}"/>
    <hyperlink ref="A366" r:id="rId87" xr:uid="{DD875FB4-A00F-154E-8AAB-2C4B1291D0CF}"/>
    <hyperlink ref="A367" r:id="rId88" xr:uid="{7156EEE3-49B1-1540-92CD-937238711F2A}"/>
    <hyperlink ref="A368" r:id="rId89" xr:uid="{F3421BB3-9DDD-DF4E-BD43-6A6CC3745377}"/>
    <hyperlink ref="A369" r:id="rId90" xr:uid="{ED68C84C-81D7-9142-B89F-432935C092E7}"/>
    <hyperlink ref="A370" r:id="rId91" xr:uid="{7F33C05B-B25B-5C4F-B437-F9A9F50FE5D2}"/>
    <hyperlink ref="A371" r:id="rId92" xr:uid="{C1422465-A9E3-6844-82D8-D3BE1937FADE}"/>
    <hyperlink ref="A372" r:id="rId93" xr:uid="{A805A09F-6EF6-0C42-9B15-5BC8619688F7}"/>
    <hyperlink ref="A373" r:id="rId94" xr:uid="{7CD88BAB-629E-F04E-8EC0-5E98A1185308}"/>
    <hyperlink ref="A374" r:id="rId95" xr:uid="{8F5B525E-2EE9-4548-8D8D-C34F4008EB6F}"/>
    <hyperlink ref="A375" r:id="rId96" xr:uid="{C0224E70-CAA9-BA46-9515-D942040A4F08}"/>
    <hyperlink ref="A376" r:id="rId97" xr:uid="{F197D9FD-4DDD-8C49-B966-318B37E21BD5}"/>
    <hyperlink ref="A377" r:id="rId98" xr:uid="{F77ECC85-E99D-9747-9F18-E3D0E8017214}"/>
    <hyperlink ref="A378" r:id="rId99" xr:uid="{A9DE6413-5BE7-DD4B-A941-CB1F84F928CB}"/>
    <hyperlink ref="A379" r:id="rId100" xr:uid="{0500E18A-B8E5-2E43-B27D-645339207F3C}"/>
    <hyperlink ref="A380" r:id="rId101" xr:uid="{FEA508A6-E65B-2C4A-8483-B2486A2A84F3}"/>
    <hyperlink ref="A381" r:id="rId102" xr:uid="{76358833-8F7E-D14A-9201-656F8F48D05E}"/>
    <hyperlink ref="A382" r:id="rId103" xr:uid="{E949DB37-920E-7441-8B11-BB1B85546F03}"/>
    <hyperlink ref="A383" r:id="rId104" xr:uid="{8977B82D-A2BD-744D-8DD6-6272DD159111}"/>
    <hyperlink ref="A384" r:id="rId105" xr:uid="{DFC528CD-873F-FA47-A9FE-01CC65898605}"/>
    <hyperlink ref="A385" r:id="rId106" xr:uid="{2D34B5D0-809D-8148-858F-9BAAC5993AFF}"/>
    <hyperlink ref="A386" r:id="rId107" xr:uid="{C0A6CDC6-14B4-4C4A-96FF-8A0B0D32E002}"/>
    <hyperlink ref="A387" r:id="rId108" xr:uid="{D627D870-7277-564D-8B35-7CFFBEA3E7EB}"/>
    <hyperlink ref="A388" r:id="rId109" xr:uid="{DB9644DC-8D04-0545-99E5-B7EF20F48BB1}"/>
    <hyperlink ref="A389" r:id="rId110" xr:uid="{0D4BE0C1-E041-9446-8586-FC7385FF653A}"/>
    <hyperlink ref="A390" r:id="rId111" xr:uid="{E6C511A1-9879-B44E-8FB8-CAE2A8D54DB7}"/>
    <hyperlink ref="A391" r:id="rId112" xr:uid="{EBD1517E-F847-864E-9D3E-1C00159DC590}"/>
    <hyperlink ref="A392" r:id="rId113" xr:uid="{2D74E5A0-3C8D-8E49-973F-E354791C8B7D}"/>
    <hyperlink ref="A393" r:id="rId114" xr:uid="{556511F3-4353-364D-81B6-6DF01533ABA1}"/>
    <hyperlink ref="A394" r:id="rId115" xr:uid="{66DBDE61-A758-1740-B2B0-EAF12D41C6E9}"/>
    <hyperlink ref="A395" r:id="rId116" xr:uid="{9CD61299-8702-2E4B-8A80-7F82A14FD84F}"/>
    <hyperlink ref="A396" r:id="rId117" xr:uid="{B568B4AC-0A67-5748-BC75-E89F18576988}"/>
    <hyperlink ref="A397" r:id="rId118" xr:uid="{5A96D03C-6956-D047-97F2-6C0877B7B0FD}"/>
    <hyperlink ref="A398" r:id="rId119" xr:uid="{F0720A74-544A-0046-A712-DA840F75CACD}"/>
    <hyperlink ref="A399" r:id="rId120" xr:uid="{5BD08B8F-0B48-9A44-A4F2-547099656986}"/>
    <hyperlink ref="A400" r:id="rId121" xr:uid="{7678D440-8743-5644-8270-5B292CD39F9B}"/>
    <hyperlink ref="A401" r:id="rId122" xr:uid="{DD1579EC-32CB-F04C-A6F3-B4691E8AFD04}"/>
    <hyperlink ref="A402" r:id="rId123" xr:uid="{90603721-DC11-3B44-97D1-02CD9100DCDA}"/>
    <hyperlink ref="A403" r:id="rId124" xr:uid="{25BA8F61-7649-084C-A2CA-2A1FBF720B92}"/>
    <hyperlink ref="A404" r:id="rId125" xr:uid="{9EAEF460-A2D3-8145-BC04-AE8F8F7E5E37}"/>
    <hyperlink ref="A405" r:id="rId126" xr:uid="{916926ED-DC3D-6444-A75A-5B0645CDB3AC}"/>
    <hyperlink ref="A406" r:id="rId127" xr:uid="{02694A26-E2BD-4B4C-965A-EEAA494A9FCB}"/>
    <hyperlink ref="A407" r:id="rId128" xr:uid="{1B8E3724-916D-1549-B9EF-472D6B0717D2}"/>
    <hyperlink ref="A408" r:id="rId129" xr:uid="{5F14AF8C-A3AF-034F-9EF0-2F5BE7938194}"/>
    <hyperlink ref="A409" r:id="rId130" xr:uid="{9F33F0FC-174B-4A46-AF58-3FE57CD33533}"/>
    <hyperlink ref="A410" r:id="rId131" xr:uid="{6FAD4E2C-6D5F-544F-9F23-D9D7A12D63F4}"/>
    <hyperlink ref="A411" r:id="rId132" xr:uid="{36A024E8-AF4E-5045-9C71-DD113A50BF21}"/>
    <hyperlink ref="A412" r:id="rId133" xr:uid="{34013F3C-5C17-DD46-B7FC-A62C2158B466}"/>
    <hyperlink ref="A413" r:id="rId134" xr:uid="{21C14895-BD8E-8044-908F-C95443F81DAD}"/>
    <hyperlink ref="A414" r:id="rId135" xr:uid="{65FFEA6E-D788-D649-8FF2-1317F7C46E10}"/>
    <hyperlink ref="A415" r:id="rId136" xr:uid="{CE241375-B6F4-964D-9F09-6894321439C7}"/>
    <hyperlink ref="A416" r:id="rId137" xr:uid="{74EDA195-FEF8-B74D-9D03-FA18EF71E3C2}"/>
    <hyperlink ref="A417" r:id="rId138" xr:uid="{6854A232-DD13-4343-8769-EDA2DE4AD7B1}"/>
    <hyperlink ref="A418" r:id="rId139" xr:uid="{2CAE9681-50D2-8E4D-84A0-F040105B917B}"/>
    <hyperlink ref="A419" r:id="rId140" xr:uid="{EA42D473-352C-1647-8774-24FB09218829}"/>
    <hyperlink ref="A420" r:id="rId141" xr:uid="{5D1A3D42-4F1F-694F-B12C-716F6FAF90BB}"/>
    <hyperlink ref="A421" r:id="rId142" xr:uid="{AE77B9BD-54E2-544D-AB0C-D0FDE80570E9}"/>
    <hyperlink ref="A422" r:id="rId143" xr:uid="{6FB92A06-F641-3A4E-8BE1-90AA90C617A9}"/>
    <hyperlink ref="A423" r:id="rId144" xr:uid="{B6452F3B-3EE9-2340-825E-DBDD0DD59C2C}"/>
    <hyperlink ref="A424" r:id="rId145" xr:uid="{5E6049EF-0F6B-1945-AF6C-C5FAA0C6A728}"/>
    <hyperlink ref="A425" r:id="rId146" xr:uid="{AE00FB76-E66D-3943-B7B4-A51D2A8E61B4}"/>
    <hyperlink ref="A426" r:id="rId147" xr:uid="{10FB679B-9F0A-084F-A66E-A525764CE40A}"/>
    <hyperlink ref="A427" r:id="rId148" xr:uid="{F41E1C0B-DBE8-534C-96F3-10F4EA700005}"/>
    <hyperlink ref="A428" r:id="rId149" xr:uid="{9C199323-D8C9-2F46-BE95-3EBDAEF48F53}"/>
    <hyperlink ref="A429" r:id="rId150" xr:uid="{1D02D886-A912-084A-8913-AF19CF1D1A1D}"/>
    <hyperlink ref="A430" r:id="rId151" xr:uid="{99FC2608-DAEC-0043-8C57-601C24E8D8F1}"/>
    <hyperlink ref="A431" r:id="rId152" xr:uid="{BE3C6C09-C3DA-3B49-A26F-471F1AF71C32}"/>
    <hyperlink ref="A432" r:id="rId153" xr:uid="{26807F34-1417-DE47-91F9-A5EF630DE4E2}"/>
    <hyperlink ref="A433" r:id="rId154" xr:uid="{ABE51718-BEE1-AA46-957B-243F66B41DA7}"/>
    <hyperlink ref="A434" r:id="rId155" xr:uid="{02FDFFA4-DB8A-4049-A12C-43EAB1E448CB}"/>
    <hyperlink ref="A435" r:id="rId156" xr:uid="{4EA54E67-73A5-B945-9721-8479D8365E43}"/>
    <hyperlink ref="A436" r:id="rId157" xr:uid="{B088888C-EAE1-2143-95CE-931A84178643}"/>
    <hyperlink ref="A437" r:id="rId158" xr:uid="{D56F4189-AE53-5544-B028-6852310DC39D}"/>
    <hyperlink ref="A438" r:id="rId159" xr:uid="{BFDD9AAB-FBEC-5840-888C-7054B448699A}"/>
    <hyperlink ref="A439" r:id="rId160" xr:uid="{99D3D71D-D9C4-7E49-B715-C1D7C2CAC890}"/>
    <hyperlink ref="A440" r:id="rId161" xr:uid="{9B3D16A0-2005-9F40-8910-5FD65FF536D8}"/>
    <hyperlink ref="A441" r:id="rId162" xr:uid="{5866B013-A242-504C-8A9F-1F77BDB67F3D}"/>
    <hyperlink ref="A442" r:id="rId163" xr:uid="{78664CE1-3ED8-1B49-9837-F11BCB544081}"/>
    <hyperlink ref="A443" r:id="rId164" xr:uid="{B236D1CA-3765-C542-B9BF-9B4D8F6706D5}"/>
    <hyperlink ref="A444" r:id="rId165" xr:uid="{0808066A-1FF0-634D-BC46-9AD59235A486}"/>
    <hyperlink ref="A445" r:id="rId166" xr:uid="{403EBADA-C03D-AF4E-A22C-A44414CE8D34}"/>
    <hyperlink ref="A446" r:id="rId167" xr:uid="{9897DF0B-A0C2-2E43-AF52-BB1008A9500A}"/>
    <hyperlink ref="A447" r:id="rId168" xr:uid="{09642FF2-F213-0A4E-81F2-9D390430478A}"/>
    <hyperlink ref="A448" r:id="rId169" xr:uid="{B3272214-D6BE-5E4D-B20D-DAE98E9BFA27}"/>
    <hyperlink ref="A449" r:id="rId170" xr:uid="{F406C8E2-EE74-E54D-88AB-C3417E5DAD11}"/>
    <hyperlink ref="A450" r:id="rId171" xr:uid="{509B1813-21E2-8946-852E-AD386C427562}"/>
    <hyperlink ref="A451" r:id="rId172" xr:uid="{5B9C2961-F54B-5C4D-A3AC-F0FF9381D32E}"/>
    <hyperlink ref="A452" r:id="rId173" xr:uid="{1FE5BEE6-F7C2-F741-8B7A-3CB2D2083B95}"/>
    <hyperlink ref="A453" r:id="rId174" xr:uid="{B6117AC1-E6E4-5C43-A0DE-E2A3DB8A6805}"/>
    <hyperlink ref="A454" r:id="rId175" xr:uid="{ADE99B81-F887-9D43-9D4A-F1A0B7CB79EF}"/>
    <hyperlink ref="A455" r:id="rId176" xr:uid="{C5A10433-84FA-5F4E-8E67-31AA4612AFF7}"/>
    <hyperlink ref="A456" r:id="rId177" xr:uid="{C1DF12A0-05FD-C342-967B-0AC700AED079}"/>
    <hyperlink ref="A457" r:id="rId178" xr:uid="{1A1A6722-CA9C-904E-A8BD-381D46F193C3}"/>
    <hyperlink ref="A458" r:id="rId179" xr:uid="{123B55E3-6B94-134A-A903-F482BEE94629}"/>
    <hyperlink ref="A459" r:id="rId180" xr:uid="{3466240B-6577-C842-A4C0-C8E02EFE8CF0}"/>
    <hyperlink ref="A460" r:id="rId181" xr:uid="{D9D7CE53-7F64-9944-9228-13D123BC3BFD}"/>
    <hyperlink ref="A461" r:id="rId182" xr:uid="{090A6560-1922-B740-8165-98729E7F434C}"/>
    <hyperlink ref="A462" r:id="rId183" xr:uid="{0AF3E5BE-9245-034D-BC77-19139CFBF930}"/>
    <hyperlink ref="A463" r:id="rId184" xr:uid="{E5D90465-D267-EF47-BA47-A7DF5F05D88D}"/>
    <hyperlink ref="A464" r:id="rId185" xr:uid="{3096FA67-3199-1248-B0F3-420391102132}"/>
    <hyperlink ref="A465" r:id="rId186" xr:uid="{69EAEA80-EDD3-AE49-B0E1-AE44FA21FC05}"/>
    <hyperlink ref="A466" r:id="rId187" xr:uid="{31158C58-7239-CB4B-8FE5-48A1CB46DD87}"/>
    <hyperlink ref="A467" r:id="rId188" xr:uid="{A91BB37E-B700-3840-8947-D0081FF0AF85}"/>
    <hyperlink ref="A468" r:id="rId189" xr:uid="{E5484107-42BB-1A40-AA41-9E525100B76F}"/>
    <hyperlink ref="A469" r:id="rId190" xr:uid="{C52D3BDE-A0CD-1B42-96A2-6A99A0E7F3DB}"/>
    <hyperlink ref="A470" r:id="rId191" xr:uid="{D8043B01-0F80-2845-91AC-C6AE096652F9}"/>
    <hyperlink ref="A471" r:id="rId192" xr:uid="{742975DE-4CC4-D044-8360-1F5F67D5D6A6}"/>
    <hyperlink ref="A472" r:id="rId193" xr:uid="{B9C5983B-CA34-334C-9F08-81309B99E861}"/>
    <hyperlink ref="A473" r:id="rId194" xr:uid="{184E47DD-FF85-0744-B28D-32074A3A49D7}"/>
    <hyperlink ref="A474" r:id="rId195" xr:uid="{F4DA369B-8A0B-EE4B-890A-363A5286F38B}"/>
    <hyperlink ref="A475" r:id="rId196" xr:uid="{6DD0CC9D-0107-2A44-B802-0F6988F821C9}"/>
    <hyperlink ref="A476" r:id="rId197" xr:uid="{091F8646-C418-714D-BC61-93017C665D60}"/>
    <hyperlink ref="A477" r:id="rId198" xr:uid="{3473B1AC-DCF4-4343-B819-A031224D3FDC}"/>
    <hyperlink ref="A478" r:id="rId199" xr:uid="{0D2F732F-7FDB-3248-8681-DEA5B812D20C}"/>
    <hyperlink ref="A479" r:id="rId200" xr:uid="{7F854FE2-5B0C-E243-B336-8A1E9E62FF39}"/>
    <hyperlink ref="A480" r:id="rId201" xr:uid="{28DE5D99-1F9D-B848-BB5D-392C3A8E32E6}"/>
    <hyperlink ref="A481" r:id="rId202" xr:uid="{C4D45918-12F8-804B-9B9A-833BFA3DE903}"/>
    <hyperlink ref="A482" r:id="rId203" xr:uid="{B017903A-0C81-BF4C-9818-04E0AB209F19}"/>
    <hyperlink ref="A483" r:id="rId204" xr:uid="{56A9F42D-EF51-BF44-ABFC-492A148E5139}"/>
    <hyperlink ref="A484" r:id="rId205" xr:uid="{007050EF-D738-B446-B404-93072240A8AC}"/>
    <hyperlink ref="A485" r:id="rId206" xr:uid="{B37E41F2-05E2-E648-986A-B703F805E235}"/>
    <hyperlink ref="A486" r:id="rId207" xr:uid="{6C6CA5C8-432F-EE42-8077-A4935B4345E2}"/>
    <hyperlink ref="A487" r:id="rId208" xr:uid="{2DBBC9BE-EE55-5C4B-8F41-68B45766C3EF}"/>
    <hyperlink ref="A488" r:id="rId209" xr:uid="{00F57101-8307-6B45-9575-1458E3014A26}"/>
    <hyperlink ref="A489" r:id="rId210" xr:uid="{B5B9C4D4-A65F-7341-8EE2-954980E4F51F}"/>
    <hyperlink ref="A490" r:id="rId211" xr:uid="{0F8737FE-7856-DD4E-9352-E7452302CE6E}"/>
    <hyperlink ref="A491" r:id="rId212" xr:uid="{8BC18BE0-E8B0-324F-B63F-91B4CC5CFD9A}"/>
    <hyperlink ref="A492" r:id="rId213" xr:uid="{F4548935-D571-5B4B-A97F-A69E48F5FC2D}"/>
    <hyperlink ref="A493" r:id="rId214" xr:uid="{BE0E07F3-FFAF-BF4C-9941-13E163B0AE67}"/>
    <hyperlink ref="A494" r:id="rId215" xr:uid="{66D29171-8644-2749-9A9B-C34A75508BFC}"/>
    <hyperlink ref="A495" r:id="rId216" xr:uid="{CA5BEC09-0119-DF4E-AED5-8FD74631E2B7}"/>
    <hyperlink ref="A496" r:id="rId217" xr:uid="{F3DC7D16-148F-524A-BA9A-FF8C310D81B1}"/>
    <hyperlink ref="A497" r:id="rId218" xr:uid="{3EF38A16-D468-3442-AEAE-8071B54590C2}"/>
    <hyperlink ref="A498" r:id="rId219" xr:uid="{73656F26-FCF6-9642-81C4-77D136D445EC}"/>
    <hyperlink ref="A499" r:id="rId220" xr:uid="{D18F9C59-0E3D-6547-A465-EB16E7F9942B}"/>
    <hyperlink ref="A500" r:id="rId221" xr:uid="{8E1D43F2-1A19-A343-8300-A175F78DC24F}"/>
    <hyperlink ref="A501" r:id="rId222" xr:uid="{21CA6352-7A25-6841-948A-88AC0D845BA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F3B7-FDD5-F141-AFC3-3011CEA4F46D}">
  <dimension ref="A1:L451"/>
  <sheetViews>
    <sheetView topLeftCell="D1" zoomScale="150" zoomScaleNormal="150" workbookViewId="0">
      <pane ySplit="1" topLeftCell="A2" activePane="bottomLeft" state="frozen"/>
      <selection activeCell="D1" sqref="D1"/>
      <selection pane="bottomLeft" activeCell="L8" sqref="L8"/>
    </sheetView>
  </sheetViews>
  <sheetFormatPr baseColWidth="10" defaultRowHeight="16" x14ac:dyDescent="0.2"/>
  <cols>
    <col min="1" max="1" width="30.1640625" customWidth="1"/>
    <col min="2" max="2" width="32.6640625" customWidth="1"/>
    <col min="5" max="5" width="26.83203125" customWidth="1"/>
    <col min="6" max="6" width="15.33203125" bestFit="1" customWidth="1"/>
    <col min="7" max="7" width="42.83203125" customWidth="1"/>
    <col min="8" max="9" width="18.6640625" customWidth="1"/>
    <col min="10" max="10" width="22.5" customWidth="1"/>
    <col min="11" max="11" width="17.33203125" customWidth="1"/>
  </cols>
  <sheetData>
    <row r="1" spans="1:12" ht="17" x14ac:dyDescent="0.2">
      <c r="A1" s="3" t="s">
        <v>1140</v>
      </c>
      <c r="B1" s="3" t="s">
        <v>3</v>
      </c>
      <c r="C1" s="4" t="s">
        <v>50</v>
      </c>
      <c r="D1" s="3" t="s">
        <v>4</v>
      </c>
      <c r="E1" s="3" t="s">
        <v>1166</v>
      </c>
      <c r="F1" s="3" t="s">
        <v>1153</v>
      </c>
      <c r="G1" s="3" t="s">
        <v>1159</v>
      </c>
      <c r="H1" s="3" t="s">
        <v>1143</v>
      </c>
      <c r="I1" s="3" t="s">
        <v>1145</v>
      </c>
      <c r="J1" s="3" t="s">
        <v>1144</v>
      </c>
      <c r="K1" s="3" t="s">
        <v>1146</v>
      </c>
      <c r="L1" s="3"/>
    </row>
    <row r="2" spans="1:12" x14ac:dyDescent="0.2">
      <c r="A2" t="s">
        <v>35</v>
      </c>
      <c r="B2" t="s">
        <v>7</v>
      </c>
      <c r="C2" t="s">
        <v>8</v>
      </c>
      <c r="D2" t="s">
        <v>9</v>
      </c>
      <c r="H2" s="5" t="s">
        <v>1147</v>
      </c>
      <c r="I2" s="5" t="s">
        <v>1149</v>
      </c>
      <c r="J2" t="s">
        <v>1148</v>
      </c>
      <c r="K2" t="s">
        <v>1150</v>
      </c>
    </row>
    <row r="3" spans="1:12" x14ac:dyDescent="0.2">
      <c r="A3" t="s">
        <v>36</v>
      </c>
      <c r="B3" t="s">
        <v>10</v>
      </c>
      <c r="C3" t="s">
        <v>8</v>
      </c>
      <c r="D3" t="s">
        <v>11</v>
      </c>
      <c r="H3" s="5" t="s">
        <v>1151</v>
      </c>
    </row>
    <row r="4" spans="1:12" x14ac:dyDescent="0.2">
      <c r="A4" t="s">
        <v>37</v>
      </c>
      <c r="B4" t="s">
        <v>12</v>
      </c>
      <c r="C4" t="s">
        <v>8</v>
      </c>
      <c r="D4" t="s">
        <v>13</v>
      </c>
    </row>
    <row r="5" spans="1:12" x14ac:dyDescent="0.2">
      <c r="A5" t="s">
        <v>38</v>
      </c>
      <c r="B5" t="s">
        <v>14</v>
      </c>
      <c r="C5" t="s">
        <v>8</v>
      </c>
      <c r="D5" t="s">
        <v>15</v>
      </c>
    </row>
    <row r="6" spans="1:12" x14ac:dyDescent="0.2">
      <c r="A6" t="s">
        <v>39</v>
      </c>
      <c r="B6" t="s">
        <v>16</v>
      </c>
      <c r="C6" t="s">
        <v>17</v>
      </c>
      <c r="D6" t="s">
        <v>18</v>
      </c>
      <c r="F6" t="s">
        <v>971</v>
      </c>
      <c r="G6" t="s">
        <v>1155</v>
      </c>
      <c r="H6" s="5" t="s">
        <v>1152</v>
      </c>
      <c r="J6" t="s">
        <v>1154</v>
      </c>
    </row>
    <row r="7" spans="1:12" x14ac:dyDescent="0.2">
      <c r="A7" t="s">
        <v>40</v>
      </c>
      <c r="B7" t="s">
        <v>19</v>
      </c>
      <c r="C7" t="s">
        <v>8</v>
      </c>
      <c r="D7" t="s">
        <v>20</v>
      </c>
    </row>
    <row r="8" spans="1:12" x14ac:dyDescent="0.2">
      <c r="A8" t="s">
        <v>41</v>
      </c>
      <c r="B8" t="s">
        <v>21</v>
      </c>
      <c r="C8" t="s">
        <v>8</v>
      </c>
      <c r="D8" t="s">
        <v>22</v>
      </c>
    </row>
    <row r="9" spans="1:12" x14ac:dyDescent="0.2">
      <c r="A9" t="s">
        <v>42</v>
      </c>
      <c r="B9" t="s">
        <v>7</v>
      </c>
      <c r="C9" t="s">
        <v>8</v>
      </c>
      <c r="D9" t="s">
        <v>23</v>
      </c>
      <c r="F9" t="s">
        <v>971</v>
      </c>
      <c r="G9" t="s">
        <v>1158</v>
      </c>
      <c r="H9" s="5" t="s">
        <v>1156</v>
      </c>
      <c r="J9" t="s">
        <v>1157</v>
      </c>
    </row>
    <row r="10" spans="1:12" x14ac:dyDescent="0.2">
      <c r="A10" t="s">
        <v>43</v>
      </c>
      <c r="B10" t="s">
        <v>24</v>
      </c>
      <c r="C10" t="s">
        <v>8</v>
      </c>
      <c r="D10" t="s">
        <v>25</v>
      </c>
    </row>
    <row r="11" spans="1:12" x14ac:dyDescent="0.2">
      <c r="A11" t="s">
        <v>44</v>
      </c>
      <c r="B11" t="s">
        <v>26</v>
      </c>
      <c r="C11" t="s">
        <v>27</v>
      </c>
      <c r="D11" t="s">
        <v>28</v>
      </c>
    </row>
    <row r="12" spans="1:12" x14ac:dyDescent="0.2">
      <c r="A12" t="s">
        <v>45</v>
      </c>
      <c r="B12" t="s">
        <v>16</v>
      </c>
      <c r="C12" t="s">
        <v>17</v>
      </c>
      <c r="D12" t="s">
        <v>29</v>
      </c>
      <c r="F12" t="s">
        <v>971</v>
      </c>
      <c r="G12" t="s">
        <v>1160</v>
      </c>
      <c r="H12" s="5" t="s">
        <v>1161</v>
      </c>
      <c r="J12" t="s">
        <v>1162</v>
      </c>
    </row>
    <row r="13" spans="1:12" x14ac:dyDescent="0.2">
      <c r="A13" t="s">
        <v>46</v>
      </c>
      <c r="B13" t="s">
        <v>30</v>
      </c>
      <c r="C13" t="s">
        <v>8</v>
      </c>
      <c r="D13" t="s">
        <v>31</v>
      </c>
      <c r="F13" t="s">
        <v>971</v>
      </c>
      <c r="G13" t="s">
        <v>1165</v>
      </c>
      <c r="H13" s="5" t="s">
        <v>1163</v>
      </c>
      <c r="J13" t="s">
        <v>1164</v>
      </c>
    </row>
    <row r="14" spans="1:12" x14ac:dyDescent="0.2">
      <c r="A14" t="s">
        <v>47</v>
      </c>
      <c r="B14" t="s">
        <v>16</v>
      </c>
      <c r="C14" t="s">
        <v>17</v>
      </c>
      <c r="D14" t="s">
        <v>32</v>
      </c>
      <c r="E14" t="s">
        <v>971</v>
      </c>
      <c r="F14" t="s">
        <v>971</v>
      </c>
      <c r="G14" t="s">
        <v>1167</v>
      </c>
      <c r="H14" s="5" t="s">
        <v>1168</v>
      </c>
      <c r="J14" t="s">
        <v>1169</v>
      </c>
    </row>
    <row r="15" spans="1:12" x14ac:dyDescent="0.2">
      <c r="A15" t="s">
        <v>48</v>
      </c>
      <c r="B15" t="s">
        <v>12</v>
      </c>
      <c r="C15" t="s">
        <v>8</v>
      </c>
      <c r="D15" t="s">
        <v>49</v>
      </c>
    </row>
    <row r="16" spans="1:12" x14ac:dyDescent="0.2">
      <c r="A16" t="s">
        <v>76</v>
      </c>
      <c r="B16" t="s">
        <v>7</v>
      </c>
      <c r="C16" t="s">
        <v>8</v>
      </c>
      <c r="D16" t="s">
        <v>52</v>
      </c>
    </row>
    <row r="17" spans="1:10" x14ac:dyDescent="0.2">
      <c r="A17" t="s">
        <v>77</v>
      </c>
      <c r="B17" t="s">
        <v>16</v>
      </c>
      <c r="C17" t="s">
        <v>17</v>
      </c>
      <c r="D17" t="s">
        <v>53</v>
      </c>
      <c r="F17" t="s">
        <v>971</v>
      </c>
      <c r="G17" t="s">
        <v>1170</v>
      </c>
      <c r="H17" s="5" t="s">
        <v>1171</v>
      </c>
      <c r="J17" t="s">
        <v>1648</v>
      </c>
    </row>
    <row r="18" spans="1:10" x14ac:dyDescent="0.2">
      <c r="A18" t="s">
        <v>78</v>
      </c>
      <c r="B18" t="s">
        <v>16</v>
      </c>
      <c r="C18" t="s">
        <v>17</v>
      </c>
      <c r="D18" t="s">
        <v>54</v>
      </c>
      <c r="E18" t="s">
        <v>971</v>
      </c>
      <c r="F18" t="s">
        <v>971</v>
      </c>
      <c r="G18" t="s">
        <v>1172</v>
      </c>
      <c r="H18" s="5" t="s">
        <v>1174</v>
      </c>
      <c r="J18" t="s">
        <v>1173</v>
      </c>
    </row>
    <row r="19" spans="1:10" x14ac:dyDescent="0.2">
      <c r="A19" t="s">
        <v>79</v>
      </c>
      <c r="B19" t="s">
        <v>55</v>
      </c>
      <c r="C19" t="s">
        <v>8</v>
      </c>
      <c r="D19" t="s">
        <v>56</v>
      </c>
    </row>
    <row r="20" spans="1:10" x14ac:dyDescent="0.2">
      <c r="A20" t="s">
        <v>80</v>
      </c>
      <c r="B20" t="s">
        <v>7</v>
      </c>
      <c r="C20" t="s">
        <v>8</v>
      </c>
      <c r="D20" t="s">
        <v>57</v>
      </c>
      <c r="F20" t="s">
        <v>971</v>
      </c>
      <c r="G20" t="s">
        <v>1176</v>
      </c>
      <c r="H20" s="5" t="s">
        <v>1175</v>
      </c>
      <c r="J20" t="s">
        <v>1650</v>
      </c>
    </row>
    <row r="21" spans="1:10" x14ac:dyDescent="0.2">
      <c r="A21" t="s">
        <v>81</v>
      </c>
      <c r="B21" t="s">
        <v>7</v>
      </c>
      <c r="C21" t="s">
        <v>8</v>
      </c>
      <c r="D21" t="s">
        <v>58</v>
      </c>
      <c r="F21" t="s">
        <v>971</v>
      </c>
      <c r="G21" t="s">
        <v>1178</v>
      </c>
      <c r="H21" s="5" t="s">
        <v>1177</v>
      </c>
      <c r="J21" t="s">
        <v>1181</v>
      </c>
    </row>
    <row r="22" spans="1:10" x14ac:dyDescent="0.2">
      <c r="A22" t="s">
        <v>82</v>
      </c>
      <c r="B22" t="s">
        <v>59</v>
      </c>
      <c r="C22" t="s">
        <v>60</v>
      </c>
      <c r="D22" t="s">
        <v>61</v>
      </c>
      <c r="F22" t="s">
        <v>971</v>
      </c>
      <c r="G22" t="s">
        <v>1179</v>
      </c>
      <c r="H22" s="5" t="s">
        <v>1180</v>
      </c>
      <c r="J22" t="s">
        <v>1182</v>
      </c>
    </row>
    <row r="23" spans="1:10" x14ac:dyDescent="0.2">
      <c r="A23" t="s">
        <v>83</v>
      </c>
      <c r="B23" t="s">
        <v>62</v>
      </c>
      <c r="C23" t="s">
        <v>8</v>
      </c>
      <c r="D23" t="s">
        <v>63</v>
      </c>
    </row>
    <row r="24" spans="1:10" x14ac:dyDescent="0.2">
      <c r="A24" t="s">
        <v>84</v>
      </c>
      <c r="B24" t="s">
        <v>64</v>
      </c>
      <c r="C24" t="s">
        <v>65</v>
      </c>
      <c r="D24" t="s">
        <v>66</v>
      </c>
    </row>
    <row r="25" spans="1:10" x14ac:dyDescent="0.2">
      <c r="A25" t="s">
        <v>85</v>
      </c>
      <c r="B25" t="s">
        <v>67</v>
      </c>
      <c r="C25" t="s">
        <v>8</v>
      </c>
      <c r="D25" t="s">
        <v>68</v>
      </c>
    </row>
    <row r="26" spans="1:10" x14ac:dyDescent="0.2">
      <c r="A26" t="s">
        <v>86</v>
      </c>
      <c r="B26" t="s">
        <v>69</v>
      </c>
      <c r="C26" t="s">
        <v>70</v>
      </c>
      <c r="D26" t="s">
        <v>71</v>
      </c>
    </row>
    <row r="27" spans="1:10" x14ac:dyDescent="0.2">
      <c r="A27" t="s">
        <v>87</v>
      </c>
      <c r="B27" t="s">
        <v>7</v>
      </c>
      <c r="C27" t="s">
        <v>8</v>
      </c>
      <c r="D27" t="s">
        <v>72</v>
      </c>
      <c r="G27" t="s">
        <v>1184</v>
      </c>
      <c r="H27" s="5" t="s">
        <v>1183</v>
      </c>
      <c r="J27" t="s">
        <v>1651</v>
      </c>
    </row>
    <row r="28" spans="1:10" x14ac:dyDescent="0.2">
      <c r="A28" t="s">
        <v>88</v>
      </c>
      <c r="B28" t="s">
        <v>73</v>
      </c>
      <c r="C28" t="s">
        <v>8</v>
      </c>
      <c r="D28" t="s">
        <v>74</v>
      </c>
      <c r="F28" t="s">
        <v>971</v>
      </c>
      <c r="G28" t="s">
        <v>1185</v>
      </c>
      <c r="H28" s="5" t="s">
        <v>1186</v>
      </c>
      <c r="J28" t="s">
        <v>1652</v>
      </c>
    </row>
    <row r="29" spans="1:10" x14ac:dyDescent="0.2">
      <c r="A29" t="s">
        <v>89</v>
      </c>
      <c r="B29" t="s">
        <v>16</v>
      </c>
      <c r="C29" t="s">
        <v>17</v>
      </c>
      <c r="D29" t="s">
        <v>75</v>
      </c>
    </row>
    <row r="30" spans="1:10" x14ac:dyDescent="0.2">
      <c r="A30" t="s">
        <v>116</v>
      </c>
      <c r="B30" t="s">
        <v>90</v>
      </c>
      <c r="C30" t="s">
        <v>27</v>
      </c>
      <c r="D30" t="s">
        <v>91</v>
      </c>
      <c r="F30" t="s">
        <v>971</v>
      </c>
      <c r="G30" t="s">
        <v>1187</v>
      </c>
      <c r="H30" s="5" t="s">
        <v>1189</v>
      </c>
      <c r="J30" t="s">
        <v>1188</v>
      </c>
    </row>
    <row r="31" spans="1:10" x14ac:dyDescent="0.2">
      <c r="A31" t="s">
        <v>117</v>
      </c>
      <c r="B31" t="s">
        <v>92</v>
      </c>
      <c r="C31" t="s">
        <v>17</v>
      </c>
      <c r="D31" t="s">
        <v>93</v>
      </c>
      <c r="F31" t="s">
        <v>971</v>
      </c>
      <c r="G31" t="s">
        <v>1191</v>
      </c>
      <c r="H31" s="5" t="s">
        <v>1190</v>
      </c>
      <c r="J31" t="s">
        <v>1192</v>
      </c>
    </row>
    <row r="32" spans="1:10" x14ac:dyDescent="0.2">
      <c r="A32" t="s">
        <v>118</v>
      </c>
      <c r="B32" t="s">
        <v>94</v>
      </c>
      <c r="C32" t="s">
        <v>27</v>
      </c>
      <c r="D32" t="s">
        <v>95</v>
      </c>
      <c r="F32" t="s">
        <v>971</v>
      </c>
      <c r="G32" t="s">
        <v>1193</v>
      </c>
      <c r="H32" s="5" t="s">
        <v>1194</v>
      </c>
      <c r="J32" t="s">
        <v>1653</v>
      </c>
    </row>
    <row r="33" spans="1:10" x14ac:dyDescent="0.2">
      <c r="A33" t="s">
        <v>119</v>
      </c>
      <c r="B33" t="s">
        <v>96</v>
      </c>
      <c r="C33" t="s">
        <v>60</v>
      </c>
      <c r="D33" t="s">
        <v>97</v>
      </c>
      <c r="F33" t="s">
        <v>971</v>
      </c>
      <c r="H33" s="5" t="s">
        <v>1195</v>
      </c>
    </row>
    <row r="34" spans="1:10" x14ac:dyDescent="0.2">
      <c r="A34" t="s">
        <v>120</v>
      </c>
      <c r="B34" t="s">
        <v>98</v>
      </c>
      <c r="C34" t="s">
        <v>27</v>
      </c>
      <c r="D34" t="s">
        <v>99</v>
      </c>
      <c r="H34" s="5" t="s">
        <v>1196</v>
      </c>
    </row>
    <row r="35" spans="1:10" x14ac:dyDescent="0.2">
      <c r="A35" t="s">
        <v>121</v>
      </c>
      <c r="B35" t="s">
        <v>100</v>
      </c>
      <c r="C35" t="s">
        <v>27</v>
      </c>
      <c r="D35" t="s">
        <v>101</v>
      </c>
    </row>
    <row r="36" spans="1:10" x14ac:dyDescent="0.2">
      <c r="A36" t="s">
        <v>122</v>
      </c>
      <c r="B36" t="s">
        <v>7</v>
      </c>
      <c r="C36" t="s">
        <v>8</v>
      </c>
      <c r="D36" t="s">
        <v>102</v>
      </c>
    </row>
    <row r="37" spans="1:10" x14ac:dyDescent="0.2">
      <c r="A37" t="s">
        <v>123</v>
      </c>
      <c r="B37" t="s">
        <v>103</v>
      </c>
      <c r="C37" t="s">
        <v>8</v>
      </c>
      <c r="D37" t="s">
        <v>104</v>
      </c>
      <c r="F37" t="s">
        <v>971</v>
      </c>
      <c r="G37" t="s">
        <v>1199</v>
      </c>
      <c r="H37" s="5" t="s">
        <v>1197</v>
      </c>
      <c r="J37" t="s">
        <v>1198</v>
      </c>
    </row>
    <row r="38" spans="1:10" x14ac:dyDescent="0.2">
      <c r="A38" t="s">
        <v>124</v>
      </c>
      <c r="B38" t="s">
        <v>105</v>
      </c>
      <c r="C38" t="s">
        <v>27</v>
      </c>
      <c r="D38" t="s">
        <v>106</v>
      </c>
    </row>
    <row r="39" spans="1:10" x14ac:dyDescent="0.2">
      <c r="A39" t="s">
        <v>125</v>
      </c>
      <c r="B39" t="s">
        <v>107</v>
      </c>
      <c r="C39" t="s">
        <v>8</v>
      </c>
      <c r="D39" t="s">
        <v>108</v>
      </c>
    </row>
    <row r="40" spans="1:10" x14ac:dyDescent="0.2">
      <c r="A40" t="s">
        <v>126</v>
      </c>
      <c r="B40" t="s">
        <v>109</v>
      </c>
      <c r="C40" t="s">
        <v>17</v>
      </c>
      <c r="D40" t="s">
        <v>110</v>
      </c>
    </row>
    <row r="41" spans="1:10" x14ac:dyDescent="0.2">
      <c r="A41" t="s">
        <v>127</v>
      </c>
      <c r="B41" t="s">
        <v>111</v>
      </c>
      <c r="C41" t="s">
        <v>8</v>
      </c>
      <c r="D41" t="s">
        <v>112</v>
      </c>
    </row>
    <row r="42" spans="1:10" x14ac:dyDescent="0.2">
      <c r="A42" t="s">
        <v>128</v>
      </c>
      <c r="B42" t="s">
        <v>113</v>
      </c>
      <c r="C42" t="s">
        <v>27</v>
      </c>
      <c r="D42" t="s">
        <v>114</v>
      </c>
    </row>
    <row r="43" spans="1:10" x14ac:dyDescent="0.2">
      <c r="A43" t="s">
        <v>129</v>
      </c>
      <c r="B43" t="s">
        <v>7</v>
      </c>
      <c r="C43" t="s">
        <v>8</v>
      </c>
      <c r="D43" t="s">
        <v>115</v>
      </c>
      <c r="H43" s="5" t="s">
        <v>1204</v>
      </c>
    </row>
    <row r="44" spans="1:10" x14ac:dyDescent="0.2">
      <c r="A44" t="s">
        <v>494</v>
      </c>
      <c r="B44" t="s">
        <v>130</v>
      </c>
      <c r="C44" t="s">
        <v>8</v>
      </c>
      <c r="D44" t="s">
        <v>131</v>
      </c>
    </row>
    <row r="45" spans="1:10" x14ac:dyDescent="0.2">
      <c r="A45" t="s">
        <v>495</v>
      </c>
      <c r="B45" t="s">
        <v>132</v>
      </c>
      <c r="C45" t="s">
        <v>27</v>
      </c>
      <c r="D45" t="s">
        <v>133</v>
      </c>
    </row>
    <row r="46" spans="1:10" x14ac:dyDescent="0.2">
      <c r="A46" t="s">
        <v>496</v>
      </c>
      <c r="B46" t="s">
        <v>134</v>
      </c>
      <c r="C46" t="s">
        <v>27</v>
      </c>
      <c r="D46" t="s">
        <v>135</v>
      </c>
    </row>
    <row r="47" spans="1:10" x14ac:dyDescent="0.2">
      <c r="A47" t="s">
        <v>497</v>
      </c>
      <c r="B47" t="s">
        <v>130</v>
      </c>
      <c r="C47" t="s">
        <v>8</v>
      </c>
      <c r="D47" t="s">
        <v>136</v>
      </c>
      <c r="H47" s="5" t="s">
        <v>1205</v>
      </c>
    </row>
    <row r="48" spans="1:10" x14ac:dyDescent="0.2">
      <c r="A48" t="s">
        <v>498</v>
      </c>
      <c r="B48" t="s">
        <v>16</v>
      </c>
      <c r="C48" t="s">
        <v>17</v>
      </c>
      <c r="D48" t="s">
        <v>137</v>
      </c>
      <c r="F48" t="s">
        <v>971</v>
      </c>
      <c r="G48" t="s">
        <v>1206</v>
      </c>
      <c r="H48" s="5" t="s">
        <v>1207</v>
      </c>
      <c r="J48" t="s">
        <v>1222</v>
      </c>
    </row>
    <row r="49" spans="1:10" x14ac:dyDescent="0.2">
      <c r="A49" t="s">
        <v>499</v>
      </c>
      <c r="B49" t="s">
        <v>138</v>
      </c>
      <c r="C49" t="s">
        <v>17</v>
      </c>
      <c r="D49" t="s">
        <v>139</v>
      </c>
    </row>
    <row r="50" spans="1:10" x14ac:dyDescent="0.2">
      <c r="A50" t="s">
        <v>500</v>
      </c>
      <c r="B50" t="s">
        <v>140</v>
      </c>
      <c r="C50" t="s">
        <v>60</v>
      </c>
      <c r="D50" t="s">
        <v>141</v>
      </c>
    </row>
    <row r="51" spans="1:10" x14ac:dyDescent="0.2">
      <c r="A51" t="s">
        <v>501</v>
      </c>
      <c r="B51" t="s">
        <v>142</v>
      </c>
      <c r="C51" t="s">
        <v>8</v>
      </c>
      <c r="D51" t="s">
        <v>143</v>
      </c>
      <c r="F51" t="s">
        <v>971</v>
      </c>
      <c r="G51" t="s">
        <v>1654</v>
      </c>
      <c r="H51" s="5" t="s">
        <v>1208</v>
      </c>
      <c r="J51" t="s">
        <v>1655</v>
      </c>
    </row>
    <row r="52" spans="1:10" x14ac:dyDescent="0.2">
      <c r="A52" t="s">
        <v>502</v>
      </c>
      <c r="B52" t="s">
        <v>7</v>
      </c>
      <c r="C52" t="s">
        <v>8</v>
      </c>
      <c r="D52" t="s">
        <v>144</v>
      </c>
      <c r="G52" t="s">
        <v>1209</v>
      </c>
      <c r="H52" s="5" t="s">
        <v>1210</v>
      </c>
      <c r="J52" t="s">
        <v>1221</v>
      </c>
    </row>
    <row r="53" spans="1:10" x14ac:dyDescent="0.2">
      <c r="A53" t="s">
        <v>503</v>
      </c>
      <c r="B53" t="s">
        <v>145</v>
      </c>
      <c r="C53" t="s">
        <v>8</v>
      </c>
      <c r="D53" t="s">
        <v>146</v>
      </c>
    </row>
    <row r="54" spans="1:10" x14ac:dyDescent="0.2">
      <c r="A54" t="s">
        <v>504</v>
      </c>
      <c r="B54" t="s">
        <v>147</v>
      </c>
      <c r="C54" t="s">
        <v>8</v>
      </c>
      <c r="D54" t="s">
        <v>148</v>
      </c>
    </row>
    <row r="55" spans="1:10" x14ac:dyDescent="0.2">
      <c r="A55" t="s">
        <v>505</v>
      </c>
      <c r="B55" t="s">
        <v>149</v>
      </c>
      <c r="C55" t="s">
        <v>8</v>
      </c>
      <c r="D55" t="s">
        <v>150</v>
      </c>
    </row>
    <row r="56" spans="1:10" x14ac:dyDescent="0.2">
      <c r="A56" t="s">
        <v>506</v>
      </c>
      <c r="B56" t="s">
        <v>130</v>
      </c>
      <c r="C56" t="s">
        <v>8</v>
      </c>
      <c r="D56" t="s">
        <v>151</v>
      </c>
    </row>
    <row r="57" spans="1:10" x14ac:dyDescent="0.2">
      <c r="A57" t="s">
        <v>507</v>
      </c>
      <c r="B57" t="s">
        <v>19</v>
      </c>
      <c r="C57" t="s">
        <v>8</v>
      </c>
      <c r="D57" t="s">
        <v>152</v>
      </c>
    </row>
    <row r="58" spans="1:10" x14ac:dyDescent="0.2">
      <c r="A58" t="s">
        <v>508</v>
      </c>
      <c r="B58" t="s">
        <v>153</v>
      </c>
      <c r="C58" t="s">
        <v>27</v>
      </c>
      <c r="D58" t="s">
        <v>154</v>
      </c>
    </row>
    <row r="59" spans="1:10" x14ac:dyDescent="0.2">
      <c r="A59" t="s">
        <v>509</v>
      </c>
      <c r="B59" t="s">
        <v>155</v>
      </c>
      <c r="C59" t="s">
        <v>8</v>
      </c>
      <c r="D59" t="s">
        <v>156</v>
      </c>
      <c r="F59" t="s">
        <v>971</v>
      </c>
      <c r="G59" t="s">
        <v>1212</v>
      </c>
      <c r="H59" s="5" t="s">
        <v>1211</v>
      </c>
      <c r="J59" t="s">
        <v>1220</v>
      </c>
    </row>
    <row r="60" spans="1:10" x14ac:dyDescent="0.2">
      <c r="A60" t="s">
        <v>510</v>
      </c>
      <c r="B60" t="s">
        <v>16</v>
      </c>
      <c r="C60" t="s">
        <v>17</v>
      </c>
      <c r="D60" t="s">
        <v>157</v>
      </c>
      <c r="E60" t="s">
        <v>971</v>
      </c>
      <c r="F60" t="s">
        <v>971</v>
      </c>
      <c r="G60" t="s">
        <v>1213</v>
      </c>
      <c r="H60" s="5" t="s">
        <v>1214</v>
      </c>
      <c r="J60" t="s">
        <v>1219</v>
      </c>
    </row>
    <row r="61" spans="1:10" x14ac:dyDescent="0.2">
      <c r="A61" t="s">
        <v>511</v>
      </c>
      <c r="B61" t="s">
        <v>158</v>
      </c>
      <c r="C61" t="s">
        <v>159</v>
      </c>
      <c r="D61" t="s">
        <v>160</v>
      </c>
      <c r="F61" t="s">
        <v>971</v>
      </c>
      <c r="G61" t="s">
        <v>1215</v>
      </c>
      <c r="H61" s="5" t="s">
        <v>1216</v>
      </c>
      <c r="J61" t="s">
        <v>1218</v>
      </c>
    </row>
    <row r="62" spans="1:10" x14ac:dyDescent="0.2">
      <c r="A62" t="s">
        <v>512</v>
      </c>
      <c r="B62" t="s">
        <v>7</v>
      </c>
      <c r="C62" t="s">
        <v>8</v>
      </c>
      <c r="D62" t="s">
        <v>161</v>
      </c>
      <c r="H62" s="5" t="s">
        <v>1217</v>
      </c>
    </row>
    <row r="63" spans="1:10" x14ac:dyDescent="0.2">
      <c r="A63" t="s">
        <v>513</v>
      </c>
      <c r="B63" t="s">
        <v>162</v>
      </c>
      <c r="C63" t="s">
        <v>8</v>
      </c>
      <c r="D63" t="s">
        <v>163</v>
      </c>
    </row>
    <row r="64" spans="1:10" x14ac:dyDescent="0.2">
      <c r="A64" t="s">
        <v>895</v>
      </c>
      <c r="B64" t="s">
        <v>16</v>
      </c>
      <c r="C64" t="s">
        <v>17</v>
      </c>
      <c r="D64" t="s">
        <v>164</v>
      </c>
      <c r="E64" t="s">
        <v>971</v>
      </c>
      <c r="F64" t="s">
        <v>971</v>
      </c>
      <c r="G64" t="s">
        <v>1224</v>
      </c>
      <c r="H64" s="5" t="s">
        <v>1225</v>
      </c>
      <c r="J64" t="s">
        <v>1223</v>
      </c>
    </row>
    <row r="65" spans="1:10" x14ac:dyDescent="0.2">
      <c r="A65" t="s">
        <v>515</v>
      </c>
      <c r="B65" t="s">
        <v>165</v>
      </c>
      <c r="C65" t="s">
        <v>166</v>
      </c>
      <c r="D65" t="s">
        <v>167</v>
      </c>
    </row>
    <row r="66" spans="1:10" x14ac:dyDescent="0.2">
      <c r="A66" t="s">
        <v>516</v>
      </c>
      <c r="B66" t="s">
        <v>16</v>
      </c>
      <c r="C66" t="s">
        <v>17</v>
      </c>
      <c r="D66" t="s">
        <v>168</v>
      </c>
      <c r="E66" t="s">
        <v>971</v>
      </c>
      <c r="F66" t="s">
        <v>971</v>
      </c>
      <c r="G66" t="s">
        <v>1226</v>
      </c>
      <c r="H66" s="5" t="s">
        <v>1227</v>
      </c>
      <c r="J66" t="s">
        <v>1656</v>
      </c>
    </row>
    <row r="67" spans="1:10" x14ac:dyDescent="0.2">
      <c r="A67" t="s">
        <v>517</v>
      </c>
      <c r="B67" t="s">
        <v>7</v>
      </c>
      <c r="C67" t="s">
        <v>8</v>
      </c>
      <c r="D67" t="s">
        <v>169</v>
      </c>
      <c r="F67" t="s">
        <v>971</v>
      </c>
      <c r="G67" t="s">
        <v>1228</v>
      </c>
      <c r="H67" s="5" t="s">
        <v>1229</v>
      </c>
      <c r="J67" t="s">
        <v>1233</v>
      </c>
    </row>
    <row r="68" spans="1:10" x14ac:dyDescent="0.2">
      <c r="A68" t="s">
        <v>518</v>
      </c>
      <c r="B68" t="s">
        <v>170</v>
      </c>
      <c r="C68" t="s">
        <v>17</v>
      </c>
      <c r="D68" t="s">
        <v>171</v>
      </c>
    </row>
    <row r="69" spans="1:10" x14ac:dyDescent="0.2">
      <c r="A69" t="s">
        <v>519</v>
      </c>
      <c r="B69" t="s">
        <v>7</v>
      </c>
      <c r="C69" t="s">
        <v>8</v>
      </c>
      <c r="D69" t="s">
        <v>172</v>
      </c>
      <c r="E69" t="s">
        <v>971</v>
      </c>
      <c r="F69" t="s">
        <v>971</v>
      </c>
      <c r="G69" t="s">
        <v>1230</v>
      </c>
      <c r="H69" s="5" t="s">
        <v>1231</v>
      </c>
      <c r="J69" t="s">
        <v>1232</v>
      </c>
    </row>
    <row r="70" spans="1:10" x14ac:dyDescent="0.2">
      <c r="A70" t="s">
        <v>520</v>
      </c>
      <c r="B70" t="s">
        <v>12</v>
      </c>
      <c r="C70" t="s">
        <v>8</v>
      </c>
      <c r="D70" t="s">
        <v>173</v>
      </c>
    </row>
    <row r="71" spans="1:10" x14ac:dyDescent="0.2">
      <c r="A71" t="s">
        <v>521</v>
      </c>
      <c r="B71" t="s">
        <v>174</v>
      </c>
      <c r="C71" t="s">
        <v>8</v>
      </c>
      <c r="D71" t="s">
        <v>175</v>
      </c>
    </row>
    <row r="72" spans="1:10" x14ac:dyDescent="0.2">
      <c r="A72" t="s">
        <v>522</v>
      </c>
      <c r="B72" t="s">
        <v>176</v>
      </c>
      <c r="C72" t="s">
        <v>8</v>
      </c>
      <c r="D72" t="s">
        <v>177</v>
      </c>
    </row>
    <row r="73" spans="1:10" x14ac:dyDescent="0.2">
      <c r="A73" t="s">
        <v>523</v>
      </c>
      <c r="B73" t="s">
        <v>178</v>
      </c>
      <c r="C73" t="s">
        <v>8</v>
      </c>
      <c r="D73" t="s">
        <v>179</v>
      </c>
      <c r="F73" t="s">
        <v>971</v>
      </c>
      <c r="G73" t="s">
        <v>1234</v>
      </c>
      <c r="H73" s="5" t="s">
        <v>1235</v>
      </c>
    </row>
    <row r="74" spans="1:10" x14ac:dyDescent="0.2">
      <c r="A74" t="s">
        <v>524</v>
      </c>
      <c r="B74" t="s">
        <v>16</v>
      </c>
      <c r="C74" t="s">
        <v>17</v>
      </c>
      <c r="D74" t="s">
        <v>180</v>
      </c>
      <c r="E74" t="s">
        <v>971</v>
      </c>
      <c r="F74" t="s">
        <v>971</v>
      </c>
      <c r="G74" t="s">
        <v>1236</v>
      </c>
    </row>
    <row r="75" spans="1:10" x14ac:dyDescent="0.2">
      <c r="A75" t="s">
        <v>525</v>
      </c>
      <c r="B75" t="s">
        <v>181</v>
      </c>
      <c r="C75" t="s">
        <v>8</v>
      </c>
      <c r="D75" t="s">
        <v>182</v>
      </c>
      <c r="F75" t="s">
        <v>971</v>
      </c>
      <c r="G75" t="s">
        <v>1237</v>
      </c>
      <c r="J75" t="s">
        <v>1238</v>
      </c>
    </row>
    <row r="76" spans="1:10" x14ac:dyDescent="0.2">
      <c r="A76" t="s">
        <v>526</v>
      </c>
      <c r="B76" t="s">
        <v>183</v>
      </c>
      <c r="C76" t="s">
        <v>8</v>
      </c>
      <c r="D76" t="s">
        <v>184</v>
      </c>
    </row>
    <row r="77" spans="1:10" x14ac:dyDescent="0.2">
      <c r="A77" t="s">
        <v>527</v>
      </c>
      <c r="B77" t="s">
        <v>185</v>
      </c>
      <c r="C77" t="s">
        <v>17</v>
      </c>
      <c r="D77" t="s">
        <v>186</v>
      </c>
    </row>
    <row r="78" spans="1:10" x14ac:dyDescent="0.2">
      <c r="A78" t="s">
        <v>528</v>
      </c>
      <c r="B78" t="s">
        <v>187</v>
      </c>
      <c r="C78" t="s">
        <v>8</v>
      </c>
      <c r="D78" t="s">
        <v>188</v>
      </c>
    </row>
    <row r="79" spans="1:10" x14ac:dyDescent="0.2">
      <c r="A79" t="s">
        <v>529</v>
      </c>
      <c r="B79" t="s">
        <v>189</v>
      </c>
      <c r="C79" t="s">
        <v>8</v>
      </c>
      <c r="D79" t="s">
        <v>190</v>
      </c>
      <c r="H79" s="5" t="s">
        <v>1239</v>
      </c>
    </row>
    <row r="80" spans="1:10" x14ac:dyDescent="0.2">
      <c r="A80" t="s">
        <v>530</v>
      </c>
      <c r="B80" t="s">
        <v>178</v>
      </c>
      <c r="C80" t="s">
        <v>8</v>
      </c>
      <c r="D80" t="s">
        <v>191</v>
      </c>
      <c r="F80" t="s">
        <v>971</v>
      </c>
      <c r="G80" t="s">
        <v>1657</v>
      </c>
      <c r="H80" s="5" t="s">
        <v>1240</v>
      </c>
      <c r="J80" t="s">
        <v>1658</v>
      </c>
    </row>
    <row r="81" spans="1:10" x14ac:dyDescent="0.2">
      <c r="A81" t="s">
        <v>531</v>
      </c>
      <c r="B81" t="s">
        <v>192</v>
      </c>
      <c r="C81" t="s">
        <v>17</v>
      </c>
      <c r="D81" t="s">
        <v>193</v>
      </c>
      <c r="F81" t="s">
        <v>971</v>
      </c>
      <c r="G81" t="s">
        <v>1242</v>
      </c>
      <c r="H81" t="s">
        <v>1243</v>
      </c>
      <c r="J81" t="s">
        <v>1241</v>
      </c>
    </row>
    <row r="82" spans="1:10" x14ac:dyDescent="0.2">
      <c r="A82" t="s">
        <v>532</v>
      </c>
      <c r="B82" t="s">
        <v>194</v>
      </c>
      <c r="C82" t="s">
        <v>70</v>
      </c>
      <c r="D82" t="s">
        <v>195</v>
      </c>
      <c r="F82" t="s">
        <v>971</v>
      </c>
      <c r="G82" t="s">
        <v>1244</v>
      </c>
      <c r="H82" s="5" t="s">
        <v>1245</v>
      </c>
      <c r="J82" t="s">
        <v>1250</v>
      </c>
    </row>
    <row r="83" spans="1:10" x14ac:dyDescent="0.2">
      <c r="A83" t="s">
        <v>533</v>
      </c>
      <c r="B83" t="s">
        <v>147</v>
      </c>
      <c r="C83" t="s">
        <v>166</v>
      </c>
      <c r="D83" t="s">
        <v>196</v>
      </c>
      <c r="F83" t="s">
        <v>971</v>
      </c>
      <c r="G83" t="s">
        <v>1246</v>
      </c>
      <c r="H83" s="5" t="s">
        <v>1247</v>
      </c>
      <c r="J83" t="s">
        <v>1659</v>
      </c>
    </row>
    <row r="84" spans="1:10" x14ac:dyDescent="0.2">
      <c r="A84" t="s">
        <v>534</v>
      </c>
      <c r="B84" t="s">
        <v>197</v>
      </c>
      <c r="C84" t="s">
        <v>17</v>
      </c>
      <c r="D84" t="s">
        <v>198</v>
      </c>
      <c r="F84" t="s">
        <v>971</v>
      </c>
      <c r="G84" t="s">
        <v>1248</v>
      </c>
      <c r="H84" s="5" t="s">
        <v>1251</v>
      </c>
      <c r="J84" t="s">
        <v>1249</v>
      </c>
    </row>
    <row r="85" spans="1:10" x14ac:dyDescent="0.2">
      <c r="A85" t="s">
        <v>535</v>
      </c>
      <c r="B85" t="s">
        <v>199</v>
      </c>
      <c r="C85" t="s">
        <v>8</v>
      </c>
      <c r="D85" t="s">
        <v>200</v>
      </c>
      <c r="F85" t="s">
        <v>971</v>
      </c>
      <c r="G85" t="s">
        <v>1252</v>
      </c>
      <c r="H85" s="5" t="s">
        <v>1253</v>
      </c>
      <c r="J85" t="s">
        <v>1252</v>
      </c>
    </row>
    <row r="86" spans="1:10" x14ac:dyDescent="0.2">
      <c r="A86" t="s">
        <v>536</v>
      </c>
      <c r="B86" t="s">
        <v>201</v>
      </c>
      <c r="C86" t="s">
        <v>8</v>
      </c>
      <c r="D86" t="s">
        <v>202</v>
      </c>
      <c r="G86" t="s">
        <v>1254</v>
      </c>
      <c r="H86" s="5" t="s">
        <v>1256</v>
      </c>
      <c r="J86" t="s">
        <v>1255</v>
      </c>
    </row>
    <row r="87" spans="1:10" x14ac:dyDescent="0.2">
      <c r="A87" t="s">
        <v>537</v>
      </c>
      <c r="B87" t="s">
        <v>7</v>
      </c>
      <c r="C87" t="s">
        <v>8</v>
      </c>
      <c r="D87" t="s">
        <v>203</v>
      </c>
    </row>
    <row r="88" spans="1:10" x14ac:dyDescent="0.2">
      <c r="A88" t="s">
        <v>1259</v>
      </c>
      <c r="B88" t="s">
        <v>90</v>
      </c>
      <c r="C88" t="s">
        <v>27</v>
      </c>
      <c r="D88" t="s">
        <v>204</v>
      </c>
      <c r="E88" t="s">
        <v>971</v>
      </c>
      <c r="F88" t="s">
        <v>971</v>
      </c>
      <c r="G88" t="s">
        <v>1257</v>
      </c>
      <c r="H88" s="5" t="s">
        <v>1258</v>
      </c>
      <c r="J88" t="s">
        <v>1270</v>
      </c>
    </row>
    <row r="89" spans="1:10" x14ac:dyDescent="0.2">
      <c r="A89" t="s">
        <v>539</v>
      </c>
      <c r="B89" t="s">
        <v>205</v>
      </c>
      <c r="C89" t="s">
        <v>17</v>
      </c>
      <c r="D89" t="s">
        <v>206</v>
      </c>
      <c r="F89" t="s">
        <v>971</v>
      </c>
      <c r="G89" t="s">
        <v>1260</v>
      </c>
      <c r="H89" s="5" t="s">
        <v>1261</v>
      </c>
      <c r="J89" t="s">
        <v>1269</v>
      </c>
    </row>
    <row r="90" spans="1:10" x14ac:dyDescent="0.2">
      <c r="A90" t="s">
        <v>540</v>
      </c>
      <c r="B90" t="s">
        <v>207</v>
      </c>
      <c r="C90" t="s">
        <v>8</v>
      </c>
      <c r="D90" t="s">
        <v>208</v>
      </c>
      <c r="G90" t="s">
        <v>1262</v>
      </c>
      <c r="H90" s="5" t="s">
        <v>1263</v>
      </c>
      <c r="J90" t="s">
        <v>1262</v>
      </c>
    </row>
    <row r="91" spans="1:10" x14ac:dyDescent="0.2">
      <c r="A91" t="s">
        <v>541</v>
      </c>
      <c r="B91" t="s">
        <v>209</v>
      </c>
      <c r="C91" t="s">
        <v>8</v>
      </c>
      <c r="D91" t="s">
        <v>210</v>
      </c>
      <c r="F91" t="s">
        <v>971</v>
      </c>
      <c r="G91" t="s">
        <v>1264</v>
      </c>
      <c r="H91" s="5" t="s">
        <v>1265</v>
      </c>
      <c r="J91" t="s">
        <v>1268</v>
      </c>
    </row>
    <row r="92" spans="1:10" x14ac:dyDescent="0.2">
      <c r="A92" t="s">
        <v>542</v>
      </c>
      <c r="B92" t="s">
        <v>211</v>
      </c>
      <c r="C92" t="s">
        <v>17</v>
      </c>
      <c r="D92" t="s">
        <v>212</v>
      </c>
    </row>
    <row r="93" spans="1:10" x14ac:dyDescent="0.2">
      <c r="A93" t="s">
        <v>543</v>
      </c>
      <c r="B93" t="s">
        <v>7</v>
      </c>
      <c r="C93" t="s">
        <v>8</v>
      </c>
      <c r="D93" t="s">
        <v>213</v>
      </c>
    </row>
    <row r="94" spans="1:10" x14ac:dyDescent="0.2">
      <c r="A94" t="s">
        <v>544</v>
      </c>
      <c r="B94" t="s">
        <v>7</v>
      </c>
      <c r="C94" t="s">
        <v>8</v>
      </c>
      <c r="D94" t="s">
        <v>214</v>
      </c>
      <c r="G94" t="s">
        <v>1266</v>
      </c>
      <c r="J94" t="s">
        <v>1267</v>
      </c>
    </row>
    <row r="95" spans="1:10" x14ac:dyDescent="0.2">
      <c r="A95" t="s">
        <v>545</v>
      </c>
      <c r="B95" t="s">
        <v>16</v>
      </c>
      <c r="C95" t="s">
        <v>17</v>
      </c>
      <c r="D95" t="s">
        <v>215</v>
      </c>
      <c r="G95" t="s">
        <v>1272</v>
      </c>
      <c r="H95" s="5" t="s">
        <v>1271</v>
      </c>
      <c r="J95" t="s">
        <v>1273</v>
      </c>
    </row>
    <row r="96" spans="1:10" x14ac:dyDescent="0.2">
      <c r="A96" t="s">
        <v>546</v>
      </c>
      <c r="B96" t="s">
        <v>216</v>
      </c>
      <c r="C96" t="s">
        <v>60</v>
      </c>
      <c r="D96" t="s">
        <v>217</v>
      </c>
      <c r="E96" t="s">
        <v>971</v>
      </c>
      <c r="F96" t="s">
        <v>971</v>
      </c>
      <c r="G96" t="s">
        <v>1274</v>
      </c>
      <c r="H96" s="5" t="s">
        <v>1275</v>
      </c>
      <c r="J96" t="s">
        <v>1276</v>
      </c>
    </row>
    <row r="97" spans="1:10" x14ac:dyDescent="0.2">
      <c r="A97" t="s">
        <v>547</v>
      </c>
      <c r="B97" t="s">
        <v>7</v>
      </c>
      <c r="C97" t="s">
        <v>8</v>
      </c>
      <c r="D97" t="s">
        <v>218</v>
      </c>
      <c r="F97" t="s">
        <v>971</v>
      </c>
      <c r="G97" t="s">
        <v>1277</v>
      </c>
      <c r="H97" s="5" t="s">
        <v>1278</v>
      </c>
      <c r="J97" t="s">
        <v>1279</v>
      </c>
    </row>
    <row r="98" spans="1:10" x14ac:dyDescent="0.2">
      <c r="A98" t="s">
        <v>548</v>
      </c>
      <c r="B98" t="s">
        <v>7</v>
      </c>
      <c r="C98" t="s">
        <v>8</v>
      </c>
      <c r="D98" t="s">
        <v>219</v>
      </c>
      <c r="F98" t="s">
        <v>971</v>
      </c>
      <c r="G98" t="s">
        <v>1280</v>
      </c>
      <c r="H98" s="5" t="s">
        <v>1282</v>
      </c>
      <c r="J98" t="s">
        <v>1281</v>
      </c>
    </row>
    <row r="99" spans="1:10" x14ac:dyDescent="0.2">
      <c r="A99" t="s">
        <v>549</v>
      </c>
      <c r="B99" t="s">
        <v>220</v>
      </c>
      <c r="C99" t="s">
        <v>8</v>
      </c>
      <c r="D99" t="s">
        <v>221</v>
      </c>
      <c r="G99" t="s">
        <v>1283</v>
      </c>
      <c r="H99" s="5" t="s">
        <v>1284</v>
      </c>
      <c r="J99" t="s">
        <v>1660</v>
      </c>
    </row>
    <row r="100" spans="1:10" x14ac:dyDescent="0.2">
      <c r="A100" t="s">
        <v>550</v>
      </c>
      <c r="B100" t="s">
        <v>222</v>
      </c>
      <c r="C100" t="s">
        <v>8</v>
      </c>
      <c r="D100" t="s">
        <v>223</v>
      </c>
      <c r="F100" t="s">
        <v>971</v>
      </c>
      <c r="G100" t="s">
        <v>1285</v>
      </c>
      <c r="H100" t="s">
        <v>1287</v>
      </c>
      <c r="J100" t="s">
        <v>1286</v>
      </c>
    </row>
    <row r="101" spans="1:10" x14ac:dyDescent="0.2">
      <c r="A101" t="s">
        <v>551</v>
      </c>
      <c r="B101" t="s">
        <v>224</v>
      </c>
      <c r="C101" t="s">
        <v>60</v>
      </c>
      <c r="D101" t="s">
        <v>225</v>
      </c>
    </row>
    <row r="102" spans="1:10" x14ac:dyDescent="0.2">
      <c r="A102" t="s">
        <v>552</v>
      </c>
      <c r="B102" t="s">
        <v>134</v>
      </c>
      <c r="C102" t="s">
        <v>27</v>
      </c>
      <c r="D102" t="s">
        <v>226</v>
      </c>
    </row>
    <row r="103" spans="1:10" x14ac:dyDescent="0.2">
      <c r="A103" t="s">
        <v>553</v>
      </c>
      <c r="B103" t="s">
        <v>227</v>
      </c>
      <c r="C103" t="s">
        <v>17</v>
      </c>
      <c r="D103" t="s">
        <v>228</v>
      </c>
      <c r="F103" t="s">
        <v>971</v>
      </c>
      <c r="G103" t="s">
        <v>1288</v>
      </c>
      <c r="H103" t="s">
        <v>1289</v>
      </c>
      <c r="J103" t="s">
        <v>1290</v>
      </c>
    </row>
    <row r="104" spans="1:10" x14ac:dyDescent="0.2">
      <c r="A104" t="s">
        <v>554</v>
      </c>
      <c r="B104" t="s">
        <v>229</v>
      </c>
      <c r="C104" t="s">
        <v>27</v>
      </c>
      <c r="D104" t="s">
        <v>230</v>
      </c>
    </row>
    <row r="105" spans="1:10" x14ac:dyDescent="0.2">
      <c r="A105" t="s">
        <v>555</v>
      </c>
      <c r="B105" t="s">
        <v>231</v>
      </c>
      <c r="C105" t="s">
        <v>8</v>
      </c>
      <c r="D105" t="s">
        <v>232</v>
      </c>
    </row>
    <row r="106" spans="1:10" x14ac:dyDescent="0.2">
      <c r="A106" t="s">
        <v>556</v>
      </c>
      <c r="B106" t="s">
        <v>220</v>
      </c>
      <c r="C106" t="s">
        <v>8</v>
      </c>
      <c r="D106" t="s">
        <v>233</v>
      </c>
    </row>
    <row r="107" spans="1:10" x14ac:dyDescent="0.2">
      <c r="A107" t="s">
        <v>557</v>
      </c>
      <c r="B107" t="s">
        <v>134</v>
      </c>
      <c r="C107" t="s">
        <v>27</v>
      </c>
      <c r="D107" t="s">
        <v>234</v>
      </c>
      <c r="F107" t="s">
        <v>971</v>
      </c>
      <c r="G107" t="s">
        <v>1293</v>
      </c>
      <c r="H107" t="s">
        <v>1291</v>
      </c>
      <c r="J107" t="s">
        <v>1292</v>
      </c>
    </row>
    <row r="108" spans="1:10" x14ac:dyDescent="0.2">
      <c r="A108" t="s">
        <v>558</v>
      </c>
      <c r="B108" t="s">
        <v>235</v>
      </c>
      <c r="C108" t="s">
        <v>8</v>
      </c>
      <c r="D108" t="s">
        <v>236</v>
      </c>
    </row>
    <row r="109" spans="1:10" x14ac:dyDescent="0.2">
      <c r="A109" t="s">
        <v>559</v>
      </c>
      <c r="B109" t="s">
        <v>237</v>
      </c>
      <c r="C109" t="s">
        <v>8</v>
      </c>
      <c r="D109" t="s">
        <v>238</v>
      </c>
    </row>
    <row r="110" spans="1:10" x14ac:dyDescent="0.2">
      <c r="A110" t="s">
        <v>560</v>
      </c>
      <c r="B110" t="s">
        <v>16</v>
      </c>
      <c r="C110" t="s">
        <v>17</v>
      </c>
      <c r="D110" t="s">
        <v>239</v>
      </c>
      <c r="F110" t="s">
        <v>971</v>
      </c>
      <c r="G110" t="s">
        <v>1294</v>
      </c>
      <c r="H110" s="5" t="s">
        <v>1296</v>
      </c>
      <c r="J110" t="s">
        <v>1295</v>
      </c>
    </row>
    <row r="111" spans="1:10" x14ac:dyDescent="0.2">
      <c r="A111" t="s">
        <v>561</v>
      </c>
      <c r="B111" t="s">
        <v>16</v>
      </c>
      <c r="C111" t="s">
        <v>17</v>
      </c>
      <c r="D111" t="s">
        <v>240</v>
      </c>
      <c r="F111" t="s">
        <v>971</v>
      </c>
      <c r="G111" t="s">
        <v>1297</v>
      </c>
      <c r="H111" s="5" t="s">
        <v>1298</v>
      </c>
      <c r="J111" t="s">
        <v>1661</v>
      </c>
    </row>
    <row r="112" spans="1:10" x14ac:dyDescent="0.2">
      <c r="A112" t="s">
        <v>562</v>
      </c>
      <c r="B112" t="s">
        <v>241</v>
      </c>
      <c r="C112" t="s">
        <v>17</v>
      </c>
      <c r="D112" t="s">
        <v>242</v>
      </c>
    </row>
    <row r="113" spans="1:10" x14ac:dyDescent="0.2">
      <c r="A113" t="s">
        <v>563</v>
      </c>
      <c r="B113" t="s">
        <v>105</v>
      </c>
      <c r="C113" t="s">
        <v>27</v>
      </c>
      <c r="D113" t="s">
        <v>243</v>
      </c>
      <c r="E113" t="s">
        <v>971</v>
      </c>
      <c r="F113" t="s">
        <v>971</v>
      </c>
      <c r="G113" t="s">
        <v>1301</v>
      </c>
      <c r="H113" s="5" t="s">
        <v>1299</v>
      </c>
      <c r="J113" t="s">
        <v>1300</v>
      </c>
    </row>
    <row r="114" spans="1:10" x14ac:dyDescent="0.2">
      <c r="A114" t="s">
        <v>564</v>
      </c>
      <c r="B114" t="s">
        <v>178</v>
      </c>
      <c r="C114" t="s">
        <v>8</v>
      </c>
      <c r="D114" t="s">
        <v>244</v>
      </c>
    </row>
    <row r="115" spans="1:10" x14ac:dyDescent="0.2">
      <c r="A115" t="s">
        <v>565</v>
      </c>
      <c r="B115" t="s">
        <v>245</v>
      </c>
      <c r="C115" t="s">
        <v>8</v>
      </c>
      <c r="D115" t="s">
        <v>246</v>
      </c>
    </row>
    <row r="116" spans="1:10" x14ac:dyDescent="0.2">
      <c r="A116" t="s">
        <v>566</v>
      </c>
      <c r="B116" t="s">
        <v>7</v>
      </c>
      <c r="C116" t="s">
        <v>8</v>
      </c>
      <c r="D116" t="s">
        <v>247</v>
      </c>
      <c r="H116" s="5" t="s">
        <v>1302</v>
      </c>
    </row>
    <row r="117" spans="1:10" x14ac:dyDescent="0.2">
      <c r="A117" t="s">
        <v>567</v>
      </c>
      <c r="B117" t="s">
        <v>248</v>
      </c>
      <c r="C117" t="s">
        <v>17</v>
      </c>
      <c r="D117" t="s">
        <v>249</v>
      </c>
    </row>
    <row r="118" spans="1:10" x14ac:dyDescent="0.2">
      <c r="A118" t="s">
        <v>568</v>
      </c>
      <c r="B118" t="s">
        <v>250</v>
      </c>
      <c r="C118" t="s">
        <v>251</v>
      </c>
      <c r="D118" t="s">
        <v>252</v>
      </c>
    </row>
    <row r="119" spans="1:10" x14ac:dyDescent="0.2">
      <c r="A119" t="s">
        <v>569</v>
      </c>
      <c r="B119" t="s">
        <v>113</v>
      </c>
      <c r="C119" t="s">
        <v>27</v>
      </c>
      <c r="D119" t="s">
        <v>253</v>
      </c>
    </row>
    <row r="120" spans="1:10" x14ac:dyDescent="0.2">
      <c r="A120" t="s">
        <v>570</v>
      </c>
      <c r="B120" t="s">
        <v>16</v>
      </c>
      <c r="C120" t="s">
        <v>17</v>
      </c>
      <c r="D120" t="s">
        <v>254</v>
      </c>
    </row>
    <row r="121" spans="1:10" x14ac:dyDescent="0.2">
      <c r="A121" t="s">
        <v>571</v>
      </c>
      <c r="B121" t="s">
        <v>19</v>
      </c>
      <c r="C121" t="s">
        <v>8</v>
      </c>
      <c r="D121" t="s">
        <v>255</v>
      </c>
      <c r="F121" t="s">
        <v>971</v>
      </c>
      <c r="G121" t="s">
        <v>1303</v>
      </c>
      <c r="H121" s="5" t="s">
        <v>1304</v>
      </c>
    </row>
    <row r="122" spans="1:10" x14ac:dyDescent="0.2">
      <c r="A122" t="s">
        <v>572</v>
      </c>
      <c r="B122" t="s">
        <v>256</v>
      </c>
      <c r="C122" t="s">
        <v>8</v>
      </c>
      <c r="D122" t="s">
        <v>257</v>
      </c>
    </row>
    <row r="123" spans="1:10" x14ac:dyDescent="0.2">
      <c r="A123" t="s">
        <v>573</v>
      </c>
      <c r="B123" t="s">
        <v>113</v>
      </c>
      <c r="C123" t="s">
        <v>27</v>
      </c>
      <c r="D123" t="s">
        <v>258</v>
      </c>
    </row>
    <row r="124" spans="1:10" x14ac:dyDescent="0.2">
      <c r="A124" t="s">
        <v>574</v>
      </c>
      <c r="B124" t="s">
        <v>259</v>
      </c>
      <c r="C124" t="s">
        <v>17</v>
      </c>
      <c r="D124" t="s">
        <v>260</v>
      </c>
    </row>
    <row r="125" spans="1:10" x14ac:dyDescent="0.2">
      <c r="A125" t="s">
        <v>575</v>
      </c>
      <c r="B125" t="s">
        <v>261</v>
      </c>
      <c r="C125" t="s">
        <v>8</v>
      </c>
      <c r="D125" t="s">
        <v>262</v>
      </c>
    </row>
    <row r="126" spans="1:10" x14ac:dyDescent="0.2">
      <c r="A126" t="s">
        <v>576</v>
      </c>
      <c r="B126" t="s">
        <v>263</v>
      </c>
      <c r="C126" t="s">
        <v>17</v>
      </c>
      <c r="D126" t="s">
        <v>264</v>
      </c>
    </row>
    <row r="127" spans="1:10" x14ac:dyDescent="0.2">
      <c r="A127" t="s">
        <v>577</v>
      </c>
      <c r="B127" t="s">
        <v>90</v>
      </c>
      <c r="C127" t="s">
        <v>27</v>
      </c>
      <c r="D127" t="s">
        <v>265</v>
      </c>
    </row>
    <row r="128" spans="1:10" x14ac:dyDescent="0.2">
      <c r="A128" t="s">
        <v>578</v>
      </c>
      <c r="B128" t="s">
        <v>266</v>
      </c>
      <c r="C128" t="s">
        <v>8</v>
      </c>
      <c r="D128" t="s">
        <v>267</v>
      </c>
      <c r="F128" t="s">
        <v>971</v>
      </c>
      <c r="G128" t="s">
        <v>1306</v>
      </c>
      <c r="H128" s="5" t="s">
        <v>1305</v>
      </c>
      <c r="J128" t="s">
        <v>1307</v>
      </c>
    </row>
    <row r="129" spans="1:10" x14ac:dyDescent="0.2">
      <c r="A129" t="s">
        <v>579</v>
      </c>
      <c r="B129" t="s">
        <v>268</v>
      </c>
      <c r="C129" t="s">
        <v>8</v>
      </c>
      <c r="D129" t="s">
        <v>269</v>
      </c>
    </row>
    <row r="130" spans="1:10" x14ac:dyDescent="0.2">
      <c r="A130" t="s">
        <v>580</v>
      </c>
      <c r="B130" t="s">
        <v>270</v>
      </c>
      <c r="C130" t="s">
        <v>27</v>
      </c>
      <c r="D130" t="s">
        <v>271</v>
      </c>
      <c r="G130" t="s">
        <v>1308</v>
      </c>
      <c r="H130" t="s">
        <v>1310</v>
      </c>
      <c r="J130" t="s">
        <v>1309</v>
      </c>
    </row>
    <row r="131" spans="1:10" x14ac:dyDescent="0.2">
      <c r="A131" t="s">
        <v>581</v>
      </c>
      <c r="B131" t="s">
        <v>272</v>
      </c>
      <c r="C131" t="s">
        <v>8</v>
      </c>
      <c r="D131" t="s">
        <v>273</v>
      </c>
    </row>
    <row r="132" spans="1:10" x14ac:dyDescent="0.2">
      <c r="A132" t="s">
        <v>582</v>
      </c>
      <c r="B132" t="s">
        <v>16</v>
      </c>
      <c r="C132" t="s">
        <v>17</v>
      </c>
      <c r="D132" t="s">
        <v>274</v>
      </c>
      <c r="E132" t="s">
        <v>971</v>
      </c>
      <c r="F132" t="s">
        <v>971</v>
      </c>
      <c r="G132" t="s">
        <v>1311</v>
      </c>
      <c r="H132" s="5" t="s">
        <v>1313</v>
      </c>
      <c r="J132" t="s">
        <v>1312</v>
      </c>
    </row>
    <row r="133" spans="1:10" x14ac:dyDescent="0.2">
      <c r="A133" t="s">
        <v>583</v>
      </c>
      <c r="B133" t="s">
        <v>181</v>
      </c>
      <c r="C133" t="s">
        <v>8</v>
      </c>
      <c r="D133" t="s">
        <v>275</v>
      </c>
    </row>
    <row r="134" spans="1:10" x14ac:dyDescent="0.2">
      <c r="A134" t="s">
        <v>584</v>
      </c>
      <c r="B134" t="s">
        <v>276</v>
      </c>
      <c r="C134" t="s">
        <v>27</v>
      </c>
      <c r="D134" t="s">
        <v>277</v>
      </c>
    </row>
    <row r="135" spans="1:10" x14ac:dyDescent="0.2">
      <c r="A135" t="s">
        <v>585</v>
      </c>
      <c r="B135" t="s">
        <v>278</v>
      </c>
      <c r="C135" t="s">
        <v>70</v>
      </c>
      <c r="D135" t="s">
        <v>279</v>
      </c>
      <c r="G135" t="s">
        <v>1314</v>
      </c>
      <c r="H135" s="5" t="s">
        <v>1316</v>
      </c>
      <c r="J135" t="s">
        <v>1315</v>
      </c>
    </row>
    <row r="136" spans="1:10" x14ac:dyDescent="0.2">
      <c r="A136" t="s">
        <v>586</v>
      </c>
      <c r="B136" t="s">
        <v>105</v>
      </c>
      <c r="C136" t="s">
        <v>27</v>
      </c>
      <c r="D136" t="s">
        <v>280</v>
      </c>
      <c r="F136" t="s">
        <v>971</v>
      </c>
      <c r="G136" t="s">
        <v>1317</v>
      </c>
      <c r="H136" s="5" t="s">
        <v>1318</v>
      </c>
      <c r="J136" t="s">
        <v>1319</v>
      </c>
    </row>
    <row r="137" spans="1:10" x14ac:dyDescent="0.2">
      <c r="A137" t="s">
        <v>587</v>
      </c>
      <c r="B137" t="s">
        <v>281</v>
      </c>
      <c r="C137" t="s">
        <v>8</v>
      </c>
      <c r="D137" t="s">
        <v>282</v>
      </c>
      <c r="F137" t="s">
        <v>971</v>
      </c>
      <c r="G137" t="s">
        <v>1320</v>
      </c>
      <c r="H137" s="5" t="s">
        <v>1321</v>
      </c>
    </row>
    <row r="138" spans="1:10" x14ac:dyDescent="0.2">
      <c r="A138" t="s">
        <v>588</v>
      </c>
      <c r="B138" t="s">
        <v>90</v>
      </c>
      <c r="C138" t="s">
        <v>27</v>
      </c>
      <c r="D138" t="s">
        <v>283</v>
      </c>
    </row>
    <row r="139" spans="1:10" x14ac:dyDescent="0.2">
      <c r="A139" t="s">
        <v>589</v>
      </c>
      <c r="B139" t="s">
        <v>229</v>
      </c>
      <c r="C139" t="s">
        <v>27</v>
      </c>
      <c r="D139" t="s">
        <v>284</v>
      </c>
    </row>
    <row r="140" spans="1:10" x14ac:dyDescent="0.2">
      <c r="A140" t="s">
        <v>590</v>
      </c>
      <c r="B140" t="s">
        <v>285</v>
      </c>
      <c r="C140" t="s">
        <v>65</v>
      </c>
      <c r="D140" t="s">
        <v>286</v>
      </c>
    </row>
    <row r="141" spans="1:10" x14ac:dyDescent="0.2">
      <c r="A141" t="s">
        <v>591</v>
      </c>
      <c r="B141" t="s">
        <v>287</v>
      </c>
      <c r="C141" t="s">
        <v>17</v>
      </c>
      <c r="D141" t="s">
        <v>288</v>
      </c>
    </row>
    <row r="142" spans="1:10" x14ac:dyDescent="0.2">
      <c r="A142" t="s">
        <v>592</v>
      </c>
      <c r="B142" t="s">
        <v>289</v>
      </c>
      <c r="C142" t="s">
        <v>17</v>
      </c>
      <c r="D142" t="s">
        <v>290</v>
      </c>
    </row>
    <row r="143" spans="1:10" x14ac:dyDescent="0.2">
      <c r="A143" t="s">
        <v>593</v>
      </c>
      <c r="B143" t="s">
        <v>291</v>
      </c>
      <c r="C143" t="s">
        <v>27</v>
      </c>
      <c r="D143" t="s">
        <v>292</v>
      </c>
      <c r="G143" t="s">
        <v>1322</v>
      </c>
      <c r="H143" s="5" t="s">
        <v>1324</v>
      </c>
      <c r="J143" t="s">
        <v>1323</v>
      </c>
    </row>
    <row r="144" spans="1:10" x14ac:dyDescent="0.2">
      <c r="A144" t="s">
        <v>594</v>
      </c>
      <c r="B144" t="s">
        <v>185</v>
      </c>
      <c r="C144" t="s">
        <v>17</v>
      </c>
      <c r="D144" t="s">
        <v>293</v>
      </c>
      <c r="G144" t="s">
        <v>1326</v>
      </c>
      <c r="H144" s="5" t="s">
        <v>1327</v>
      </c>
      <c r="J144" t="s">
        <v>1325</v>
      </c>
    </row>
    <row r="145" spans="1:10" x14ac:dyDescent="0.2">
      <c r="A145" t="s">
        <v>595</v>
      </c>
      <c r="B145" t="s">
        <v>16</v>
      </c>
      <c r="C145" t="s">
        <v>17</v>
      </c>
      <c r="D145" t="s">
        <v>294</v>
      </c>
    </row>
    <row r="146" spans="1:10" x14ac:dyDescent="0.2">
      <c r="A146" t="s">
        <v>596</v>
      </c>
      <c r="B146" t="s">
        <v>295</v>
      </c>
      <c r="C146" t="s">
        <v>27</v>
      </c>
      <c r="D146" t="s">
        <v>296</v>
      </c>
    </row>
    <row r="147" spans="1:10" x14ac:dyDescent="0.2">
      <c r="A147" t="s">
        <v>597</v>
      </c>
      <c r="B147" t="s">
        <v>132</v>
      </c>
      <c r="C147" t="s">
        <v>27</v>
      </c>
      <c r="D147" t="s">
        <v>297</v>
      </c>
    </row>
    <row r="148" spans="1:10" x14ac:dyDescent="0.2">
      <c r="A148" t="s">
        <v>598</v>
      </c>
      <c r="B148" t="s">
        <v>73</v>
      </c>
      <c r="C148" t="s">
        <v>8</v>
      </c>
      <c r="D148" t="s">
        <v>298</v>
      </c>
      <c r="G148" t="s">
        <v>1328</v>
      </c>
      <c r="H148" s="5" t="s">
        <v>1330</v>
      </c>
      <c r="J148" t="s">
        <v>1329</v>
      </c>
    </row>
    <row r="149" spans="1:10" x14ac:dyDescent="0.2">
      <c r="A149" t="s">
        <v>599</v>
      </c>
      <c r="B149" t="s">
        <v>178</v>
      </c>
      <c r="C149" t="s">
        <v>8</v>
      </c>
      <c r="D149" t="s">
        <v>299</v>
      </c>
      <c r="F149" t="s">
        <v>971</v>
      </c>
      <c r="G149" t="s">
        <v>1331</v>
      </c>
      <c r="H149" s="5" t="s">
        <v>1332</v>
      </c>
      <c r="J149" t="s">
        <v>1662</v>
      </c>
    </row>
    <row r="150" spans="1:10" x14ac:dyDescent="0.2">
      <c r="A150" t="s">
        <v>600</v>
      </c>
      <c r="B150" t="s">
        <v>300</v>
      </c>
      <c r="C150" t="s">
        <v>27</v>
      </c>
      <c r="D150" t="s">
        <v>301</v>
      </c>
      <c r="F150" t="s">
        <v>971</v>
      </c>
      <c r="G150" t="s">
        <v>1334</v>
      </c>
      <c r="H150" s="5" t="s">
        <v>1335</v>
      </c>
      <c r="J150" t="s">
        <v>1333</v>
      </c>
    </row>
    <row r="151" spans="1:10" x14ac:dyDescent="0.2">
      <c r="A151" t="s">
        <v>601</v>
      </c>
      <c r="B151" t="s">
        <v>302</v>
      </c>
      <c r="C151" t="s">
        <v>60</v>
      </c>
      <c r="D151" t="s">
        <v>303</v>
      </c>
      <c r="F151" t="s">
        <v>971</v>
      </c>
      <c r="G151" t="s">
        <v>1336</v>
      </c>
      <c r="H151" s="5" t="s">
        <v>1337</v>
      </c>
      <c r="J151" t="s">
        <v>1336</v>
      </c>
    </row>
    <row r="152" spans="1:10" x14ac:dyDescent="0.2">
      <c r="A152" t="s">
        <v>602</v>
      </c>
      <c r="B152" t="s">
        <v>300</v>
      </c>
      <c r="C152" t="s">
        <v>27</v>
      </c>
      <c r="D152" t="s">
        <v>304</v>
      </c>
    </row>
    <row r="153" spans="1:10" x14ac:dyDescent="0.2">
      <c r="A153" t="s">
        <v>603</v>
      </c>
      <c r="B153" t="s">
        <v>305</v>
      </c>
      <c r="C153" t="s">
        <v>17</v>
      </c>
      <c r="D153" t="s">
        <v>306</v>
      </c>
    </row>
    <row r="154" spans="1:10" x14ac:dyDescent="0.2">
      <c r="A154" t="s">
        <v>604</v>
      </c>
      <c r="B154" t="s">
        <v>130</v>
      </c>
      <c r="C154" t="s">
        <v>8</v>
      </c>
      <c r="D154" t="s">
        <v>307</v>
      </c>
      <c r="F154" t="s">
        <v>971</v>
      </c>
      <c r="G154" t="s">
        <v>1338</v>
      </c>
      <c r="H154" s="5" t="s">
        <v>1339</v>
      </c>
      <c r="J154" t="s">
        <v>1340</v>
      </c>
    </row>
    <row r="155" spans="1:10" x14ac:dyDescent="0.2">
      <c r="A155" t="s">
        <v>605</v>
      </c>
      <c r="B155" t="s">
        <v>308</v>
      </c>
      <c r="C155" t="s">
        <v>27</v>
      </c>
      <c r="D155" t="s">
        <v>309</v>
      </c>
      <c r="F155" t="s">
        <v>971</v>
      </c>
      <c r="G155" t="s">
        <v>1341</v>
      </c>
      <c r="H155" s="5" t="s">
        <v>1343</v>
      </c>
      <c r="J155" t="s">
        <v>1342</v>
      </c>
    </row>
    <row r="156" spans="1:10" x14ac:dyDescent="0.2">
      <c r="A156" t="s">
        <v>606</v>
      </c>
      <c r="B156" t="s">
        <v>19</v>
      </c>
      <c r="C156" t="s">
        <v>8</v>
      </c>
      <c r="D156" t="s">
        <v>310</v>
      </c>
      <c r="F156" t="s">
        <v>971</v>
      </c>
      <c r="G156" t="s">
        <v>1344</v>
      </c>
      <c r="H156" s="5" t="s">
        <v>1346</v>
      </c>
      <c r="J156" t="s">
        <v>1345</v>
      </c>
    </row>
    <row r="157" spans="1:10" x14ac:dyDescent="0.2">
      <c r="A157" t="s">
        <v>607</v>
      </c>
      <c r="B157" t="s">
        <v>311</v>
      </c>
      <c r="C157" t="s">
        <v>60</v>
      </c>
      <c r="D157" t="s">
        <v>312</v>
      </c>
    </row>
    <row r="158" spans="1:10" x14ac:dyDescent="0.2">
      <c r="A158" t="s">
        <v>608</v>
      </c>
      <c r="B158" t="s">
        <v>313</v>
      </c>
      <c r="C158" t="s">
        <v>8</v>
      </c>
      <c r="D158" t="s">
        <v>314</v>
      </c>
      <c r="G158" t="s">
        <v>1347</v>
      </c>
      <c r="H158" s="5" t="s">
        <v>1349</v>
      </c>
      <c r="J158" t="s">
        <v>1348</v>
      </c>
    </row>
    <row r="159" spans="1:10" x14ac:dyDescent="0.2">
      <c r="A159" t="s">
        <v>609</v>
      </c>
      <c r="B159" t="s">
        <v>315</v>
      </c>
      <c r="C159" t="s">
        <v>27</v>
      </c>
      <c r="D159" t="s">
        <v>316</v>
      </c>
    </row>
    <row r="160" spans="1:10" x14ac:dyDescent="0.2">
      <c r="A160" t="s">
        <v>610</v>
      </c>
      <c r="B160" t="s">
        <v>317</v>
      </c>
      <c r="C160" t="s">
        <v>8</v>
      </c>
      <c r="D160" t="s">
        <v>318</v>
      </c>
      <c r="F160" t="s">
        <v>971</v>
      </c>
      <c r="G160" t="s">
        <v>1351</v>
      </c>
      <c r="H160" s="5" t="s">
        <v>1352</v>
      </c>
      <c r="J160" t="s">
        <v>1350</v>
      </c>
    </row>
    <row r="161" spans="1:10" x14ac:dyDescent="0.2">
      <c r="A161" t="s">
        <v>611</v>
      </c>
      <c r="B161" t="s">
        <v>16</v>
      </c>
      <c r="C161" t="s">
        <v>17</v>
      </c>
      <c r="D161" t="s">
        <v>319</v>
      </c>
      <c r="H161" s="5" t="s">
        <v>1353</v>
      </c>
    </row>
    <row r="162" spans="1:10" x14ac:dyDescent="0.2">
      <c r="A162" t="s">
        <v>612</v>
      </c>
      <c r="B162" t="s">
        <v>320</v>
      </c>
      <c r="C162" t="s">
        <v>8</v>
      </c>
      <c r="D162" t="s">
        <v>321</v>
      </c>
    </row>
    <row r="163" spans="1:10" x14ac:dyDescent="0.2">
      <c r="A163" t="s">
        <v>613</v>
      </c>
      <c r="B163" t="s">
        <v>322</v>
      </c>
      <c r="C163" t="s">
        <v>27</v>
      </c>
      <c r="D163" t="s">
        <v>323</v>
      </c>
    </row>
    <row r="164" spans="1:10" x14ac:dyDescent="0.2">
      <c r="A164" t="s">
        <v>614</v>
      </c>
      <c r="B164" t="s">
        <v>324</v>
      </c>
      <c r="C164" t="s">
        <v>17</v>
      </c>
      <c r="D164" t="s">
        <v>325</v>
      </c>
      <c r="F164" t="s">
        <v>971</v>
      </c>
      <c r="G164" t="s">
        <v>1355</v>
      </c>
      <c r="H164" s="5" t="s">
        <v>1354</v>
      </c>
      <c r="J164" t="s">
        <v>1356</v>
      </c>
    </row>
    <row r="165" spans="1:10" x14ac:dyDescent="0.2">
      <c r="A165" t="s">
        <v>615</v>
      </c>
      <c r="B165" t="s">
        <v>105</v>
      </c>
      <c r="C165" t="s">
        <v>27</v>
      </c>
      <c r="D165" t="s">
        <v>326</v>
      </c>
      <c r="F165" t="s">
        <v>971</v>
      </c>
      <c r="G165" t="s">
        <v>1358</v>
      </c>
      <c r="H165" s="5" t="s">
        <v>1357</v>
      </c>
      <c r="J165" t="s">
        <v>1663</v>
      </c>
    </row>
    <row r="166" spans="1:10" x14ac:dyDescent="0.2">
      <c r="A166" t="s">
        <v>616</v>
      </c>
      <c r="B166" t="s">
        <v>320</v>
      </c>
      <c r="C166" t="s">
        <v>8</v>
      </c>
      <c r="D166" t="s">
        <v>327</v>
      </c>
    </row>
    <row r="167" spans="1:10" x14ac:dyDescent="0.2">
      <c r="A167" t="s">
        <v>617</v>
      </c>
      <c r="B167" t="s">
        <v>328</v>
      </c>
      <c r="C167" t="s">
        <v>8</v>
      </c>
      <c r="D167" t="s">
        <v>329</v>
      </c>
    </row>
    <row r="168" spans="1:10" x14ac:dyDescent="0.2">
      <c r="A168" t="s">
        <v>618</v>
      </c>
      <c r="B168" t="s">
        <v>16</v>
      </c>
      <c r="C168" t="s">
        <v>17</v>
      </c>
      <c r="D168" t="s">
        <v>330</v>
      </c>
      <c r="E168" t="s">
        <v>971</v>
      </c>
      <c r="F168" t="s">
        <v>971</v>
      </c>
      <c r="G168" t="s">
        <v>1360</v>
      </c>
      <c r="H168" s="5" t="s">
        <v>1359</v>
      </c>
      <c r="J168" t="s">
        <v>1361</v>
      </c>
    </row>
    <row r="169" spans="1:10" x14ac:dyDescent="0.2">
      <c r="A169" t="s">
        <v>619</v>
      </c>
      <c r="C169" t="s">
        <v>8</v>
      </c>
      <c r="D169" t="s">
        <v>331</v>
      </c>
    </row>
    <row r="170" spans="1:10" x14ac:dyDescent="0.2">
      <c r="A170" t="s">
        <v>620</v>
      </c>
      <c r="B170" t="s">
        <v>332</v>
      </c>
      <c r="C170" t="s">
        <v>8</v>
      </c>
      <c r="D170" t="s">
        <v>333</v>
      </c>
    </row>
    <row r="171" spans="1:10" x14ac:dyDescent="0.2">
      <c r="A171" t="s">
        <v>621</v>
      </c>
      <c r="B171" t="s">
        <v>334</v>
      </c>
      <c r="C171" t="s">
        <v>8</v>
      </c>
      <c r="D171" t="s">
        <v>335</v>
      </c>
    </row>
    <row r="172" spans="1:10" x14ac:dyDescent="0.2">
      <c r="A172" t="s">
        <v>622</v>
      </c>
      <c r="B172" t="s">
        <v>270</v>
      </c>
      <c r="C172" t="s">
        <v>27</v>
      </c>
      <c r="D172" t="s">
        <v>336</v>
      </c>
    </row>
    <row r="173" spans="1:10" x14ac:dyDescent="0.2">
      <c r="A173" t="s">
        <v>623</v>
      </c>
      <c r="B173" t="s">
        <v>337</v>
      </c>
      <c r="C173" t="s">
        <v>8</v>
      </c>
      <c r="D173" t="s">
        <v>338</v>
      </c>
      <c r="F173" t="s">
        <v>971</v>
      </c>
      <c r="G173" t="s">
        <v>1363</v>
      </c>
      <c r="H173" s="5" t="s">
        <v>1362</v>
      </c>
      <c r="J173" t="s">
        <v>1364</v>
      </c>
    </row>
    <row r="174" spans="1:10" x14ac:dyDescent="0.2">
      <c r="A174" t="s">
        <v>624</v>
      </c>
      <c r="B174" t="s">
        <v>339</v>
      </c>
      <c r="C174" t="s">
        <v>8</v>
      </c>
      <c r="D174" t="s">
        <v>340</v>
      </c>
    </row>
    <row r="175" spans="1:10" x14ac:dyDescent="0.2">
      <c r="A175" t="s">
        <v>625</v>
      </c>
      <c r="B175" t="s">
        <v>183</v>
      </c>
      <c r="C175" t="s">
        <v>8</v>
      </c>
      <c r="D175" t="s">
        <v>341</v>
      </c>
    </row>
    <row r="176" spans="1:10" x14ac:dyDescent="0.2">
      <c r="A176" t="s">
        <v>626</v>
      </c>
      <c r="B176" t="s">
        <v>342</v>
      </c>
      <c r="C176" t="s">
        <v>17</v>
      </c>
      <c r="D176" t="s">
        <v>343</v>
      </c>
    </row>
    <row r="177" spans="1:10" x14ac:dyDescent="0.2">
      <c r="A177" t="s">
        <v>627</v>
      </c>
      <c r="B177" t="s">
        <v>344</v>
      </c>
      <c r="C177" t="s">
        <v>8</v>
      </c>
      <c r="D177" t="s">
        <v>345</v>
      </c>
    </row>
    <row r="178" spans="1:10" x14ac:dyDescent="0.2">
      <c r="A178" t="s">
        <v>628</v>
      </c>
      <c r="B178" t="s">
        <v>346</v>
      </c>
      <c r="C178" t="s">
        <v>8</v>
      </c>
      <c r="D178" t="s">
        <v>347</v>
      </c>
    </row>
    <row r="179" spans="1:10" x14ac:dyDescent="0.2">
      <c r="A179" t="s">
        <v>629</v>
      </c>
      <c r="B179" t="s">
        <v>16</v>
      </c>
      <c r="C179" t="s">
        <v>17</v>
      </c>
      <c r="D179" t="s">
        <v>348</v>
      </c>
    </row>
    <row r="180" spans="1:10" x14ac:dyDescent="0.2">
      <c r="A180" t="s">
        <v>630</v>
      </c>
      <c r="B180" t="s">
        <v>7</v>
      </c>
      <c r="C180" t="s">
        <v>8</v>
      </c>
      <c r="D180" t="s">
        <v>349</v>
      </c>
    </row>
    <row r="181" spans="1:10" x14ac:dyDescent="0.2">
      <c r="A181" t="s">
        <v>631</v>
      </c>
      <c r="B181" t="s">
        <v>90</v>
      </c>
      <c r="C181" t="s">
        <v>27</v>
      </c>
      <c r="D181" t="s">
        <v>350</v>
      </c>
    </row>
    <row r="182" spans="1:10" x14ac:dyDescent="0.2">
      <c r="A182" t="s">
        <v>632</v>
      </c>
      <c r="B182" t="s">
        <v>178</v>
      </c>
      <c r="C182" t="s">
        <v>8</v>
      </c>
      <c r="D182" t="s">
        <v>351</v>
      </c>
    </row>
    <row r="183" spans="1:10" x14ac:dyDescent="0.2">
      <c r="A183" t="s">
        <v>633</v>
      </c>
      <c r="B183" t="s">
        <v>7</v>
      </c>
      <c r="C183" t="s">
        <v>8</v>
      </c>
      <c r="D183" t="s">
        <v>352</v>
      </c>
    </row>
    <row r="184" spans="1:10" x14ac:dyDescent="0.2">
      <c r="A184" t="s">
        <v>634</v>
      </c>
      <c r="B184" t="s">
        <v>353</v>
      </c>
      <c r="C184" t="s">
        <v>8</v>
      </c>
      <c r="D184" t="s">
        <v>354</v>
      </c>
    </row>
    <row r="185" spans="1:10" x14ac:dyDescent="0.2">
      <c r="A185" t="s">
        <v>635</v>
      </c>
      <c r="B185" t="s">
        <v>355</v>
      </c>
      <c r="C185" t="s">
        <v>8</v>
      </c>
      <c r="D185" t="s">
        <v>356</v>
      </c>
      <c r="H185" s="5" t="s">
        <v>1365</v>
      </c>
    </row>
    <row r="186" spans="1:10" x14ac:dyDescent="0.2">
      <c r="A186" t="s">
        <v>636</v>
      </c>
      <c r="B186" t="s">
        <v>357</v>
      </c>
      <c r="C186" t="s">
        <v>27</v>
      </c>
      <c r="D186" t="s">
        <v>358</v>
      </c>
      <c r="F186" t="s">
        <v>971</v>
      </c>
      <c r="G186" t="s">
        <v>1367</v>
      </c>
      <c r="H186" s="5" t="s">
        <v>1366</v>
      </c>
      <c r="J186" t="s">
        <v>1368</v>
      </c>
    </row>
    <row r="187" spans="1:10" x14ac:dyDescent="0.2">
      <c r="A187" t="s">
        <v>637</v>
      </c>
      <c r="B187" t="s">
        <v>178</v>
      </c>
      <c r="C187" t="s">
        <v>8</v>
      </c>
      <c r="D187" t="s">
        <v>359</v>
      </c>
    </row>
    <row r="188" spans="1:10" x14ac:dyDescent="0.2">
      <c r="A188" t="s">
        <v>638</v>
      </c>
      <c r="B188" t="s">
        <v>360</v>
      </c>
      <c r="C188" t="s">
        <v>8</v>
      </c>
      <c r="D188" t="s">
        <v>361</v>
      </c>
    </row>
    <row r="189" spans="1:10" x14ac:dyDescent="0.2">
      <c r="A189" t="s">
        <v>639</v>
      </c>
      <c r="B189" t="s">
        <v>362</v>
      </c>
      <c r="C189" t="s">
        <v>8</v>
      </c>
      <c r="D189" t="s">
        <v>363</v>
      </c>
      <c r="F189" t="s">
        <v>971</v>
      </c>
      <c r="G189" t="s">
        <v>1369</v>
      </c>
      <c r="H189" s="5" t="s">
        <v>1371</v>
      </c>
      <c r="J189" t="s">
        <v>1370</v>
      </c>
    </row>
    <row r="190" spans="1:10" x14ac:dyDescent="0.2">
      <c r="A190" t="s">
        <v>640</v>
      </c>
      <c r="B190" t="s">
        <v>364</v>
      </c>
      <c r="C190" t="s">
        <v>27</v>
      </c>
      <c r="D190" t="s">
        <v>365</v>
      </c>
    </row>
    <row r="191" spans="1:10" x14ac:dyDescent="0.2">
      <c r="A191" t="s">
        <v>641</v>
      </c>
      <c r="B191" t="s">
        <v>366</v>
      </c>
      <c r="C191" t="s">
        <v>17</v>
      </c>
      <c r="D191" t="s">
        <v>367</v>
      </c>
      <c r="G191" t="s">
        <v>1372</v>
      </c>
      <c r="H191" s="5" t="s">
        <v>1374</v>
      </c>
      <c r="J191" t="s">
        <v>1373</v>
      </c>
    </row>
    <row r="192" spans="1:10" x14ac:dyDescent="0.2">
      <c r="A192" t="s">
        <v>642</v>
      </c>
      <c r="B192" t="s">
        <v>368</v>
      </c>
      <c r="C192" t="s">
        <v>8</v>
      </c>
      <c r="D192" t="s">
        <v>369</v>
      </c>
    </row>
    <row r="193" spans="1:10" x14ac:dyDescent="0.2">
      <c r="A193" t="s">
        <v>643</v>
      </c>
      <c r="B193" t="s">
        <v>211</v>
      </c>
      <c r="C193" t="s">
        <v>17</v>
      </c>
      <c r="D193" t="s">
        <v>370</v>
      </c>
      <c r="F193" t="s">
        <v>971</v>
      </c>
      <c r="G193" t="s">
        <v>1375</v>
      </c>
      <c r="H193" s="5" t="s">
        <v>1376</v>
      </c>
      <c r="J193" t="s">
        <v>1377</v>
      </c>
    </row>
    <row r="194" spans="1:10" x14ac:dyDescent="0.2">
      <c r="A194" t="s">
        <v>644</v>
      </c>
      <c r="B194" t="s">
        <v>371</v>
      </c>
      <c r="C194" t="s">
        <v>8</v>
      </c>
      <c r="D194" t="s">
        <v>372</v>
      </c>
    </row>
    <row r="195" spans="1:10" x14ac:dyDescent="0.2">
      <c r="A195" t="s">
        <v>645</v>
      </c>
      <c r="B195" t="s">
        <v>113</v>
      </c>
      <c r="C195" t="s">
        <v>27</v>
      </c>
      <c r="D195" t="s">
        <v>373</v>
      </c>
    </row>
    <row r="196" spans="1:10" x14ac:dyDescent="0.2">
      <c r="A196" t="s">
        <v>646</v>
      </c>
      <c r="B196" t="s">
        <v>130</v>
      </c>
      <c r="C196" t="s">
        <v>8</v>
      </c>
      <c r="D196" t="s">
        <v>374</v>
      </c>
    </row>
    <row r="197" spans="1:10" x14ac:dyDescent="0.2">
      <c r="A197" t="s">
        <v>647</v>
      </c>
      <c r="B197" t="s">
        <v>7</v>
      </c>
      <c r="C197" t="s">
        <v>8</v>
      </c>
      <c r="D197" t="s">
        <v>375</v>
      </c>
      <c r="F197" t="s">
        <v>971</v>
      </c>
      <c r="G197" t="s">
        <v>1378</v>
      </c>
      <c r="H197" s="5" t="s">
        <v>1379</v>
      </c>
      <c r="J197" t="s">
        <v>1382</v>
      </c>
    </row>
    <row r="198" spans="1:10" x14ac:dyDescent="0.2">
      <c r="A198" t="s">
        <v>648</v>
      </c>
      <c r="B198" t="s">
        <v>376</v>
      </c>
      <c r="C198" t="s">
        <v>8</v>
      </c>
      <c r="D198" t="s">
        <v>377</v>
      </c>
      <c r="F198" t="s">
        <v>971</v>
      </c>
      <c r="G198" t="s">
        <v>1381</v>
      </c>
      <c r="H198" s="5" t="s">
        <v>1380</v>
      </c>
      <c r="J198" t="s">
        <v>1383</v>
      </c>
    </row>
    <row r="199" spans="1:10" x14ac:dyDescent="0.2">
      <c r="A199" t="s">
        <v>649</v>
      </c>
      <c r="B199" t="s">
        <v>90</v>
      </c>
      <c r="C199" t="s">
        <v>27</v>
      </c>
      <c r="D199" t="s">
        <v>378</v>
      </c>
    </row>
    <row r="200" spans="1:10" x14ac:dyDescent="0.2">
      <c r="A200" t="s">
        <v>650</v>
      </c>
      <c r="B200" t="s">
        <v>16</v>
      </c>
      <c r="C200" t="s">
        <v>17</v>
      </c>
      <c r="D200" t="s">
        <v>379</v>
      </c>
      <c r="E200" t="s">
        <v>971</v>
      </c>
      <c r="F200" t="s">
        <v>971</v>
      </c>
      <c r="G200" t="s">
        <v>1385</v>
      </c>
      <c r="H200" t="s">
        <v>1384</v>
      </c>
      <c r="J200" t="s">
        <v>1386</v>
      </c>
    </row>
    <row r="201" spans="1:10" x14ac:dyDescent="0.2">
      <c r="A201" t="s">
        <v>651</v>
      </c>
      <c r="B201" t="s">
        <v>380</v>
      </c>
      <c r="C201" t="s">
        <v>8</v>
      </c>
      <c r="D201" t="s">
        <v>381</v>
      </c>
    </row>
    <row r="202" spans="1:10" x14ac:dyDescent="0.2">
      <c r="A202" t="s">
        <v>652</v>
      </c>
      <c r="B202" t="s">
        <v>382</v>
      </c>
      <c r="C202" t="s">
        <v>8</v>
      </c>
      <c r="D202" t="s">
        <v>383</v>
      </c>
    </row>
    <row r="203" spans="1:10" x14ac:dyDescent="0.2">
      <c r="A203" t="s">
        <v>653</v>
      </c>
      <c r="B203" t="s">
        <v>211</v>
      </c>
      <c r="C203" t="s">
        <v>17</v>
      </c>
      <c r="D203" t="s">
        <v>384</v>
      </c>
    </row>
    <row r="204" spans="1:10" x14ac:dyDescent="0.2">
      <c r="A204" t="s">
        <v>654</v>
      </c>
      <c r="B204" t="s">
        <v>16</v>
      </c>
      <c r="C204" t="s">
        <v>17</v>
      </c>
      <c r="D204" t="s">
        <v>385</v>
      </c>
      <c r="F204" t="s">
        <v>971</v>
      </c>
      <c r="G204" t="s">
        <v>1387</v>
      </c>
      <c r="J204" t="s">
        <v>1388</v>
      </c>
    </row>
    <row r="205" spans="1:10" x14ac:dyDescent="0.2">
      <c r="A205" t="s">
        <v>655</v>
      </c>
      <c r="B205" t="s">
        <v>178</v>
      </c>
      <c r="C205" t="s">
        <v>8</v>
      </c>
      <c r="D205" t="s">
        <v>386</v>
      </c>
      <c r="F205" t="s">
        <v>971</v>
      </c>
      <c r="G205" t="s">
        <v>1389</v>
      </c>
      <c r="H205" s="5" t="s">
        <v>1391</v>
      </c>
      <c r="J205" t="s">
        <v>1390</v>
      </c>
    </row>
    <row r="206" spans="1:10" x14ac:dyDescent="0.2">
      <c r="A206" t="s">
        <v>656</v>
      </c>
      <c r="B206" t="s">
        <v>16</v>
      </c>
      <c r="C206" t="s">
        <v>17</v>
      </c>
      <c r="D206" t="s">
        <v>387</v>
      </c>
      <c r="H206" s="5" t="s">
        <v>1392</v>
      </c>
    </row>
    <row r="207" spans="1:10" x14ac:dyDescent="0.2">
      <c r="A207" t="s">
        <v>657</v>
      </c>
      <c r="B207" t="s">
        <v>388</v>
      </c>
      <c r="C207" t="s">
        <v>27</v>
      </c>
      <c r="D207" t="s">
        <v>389</v>
      </c>
      <c r="H207" s="5" t="s">
        <v>1393</v>
      </c>
    </row>
    <row r="208" spans="1:10" x14ac:dyDescent="0.2">
      <c r="A208" t="s">
        <v>658</v>
      </c>
      <c r="B208" t="s">
        <v>130</v>
      </c>
      <c r="C208" t="s">
        <v>8</v>
      </c>
      <c r="D208" t="s">
        <v>390</v>
      </c>
      <c r="H208" s="5" t="s">
        <v>1394</v>
      </c>
    </row>
    <row r="209" spans="1:10" x14ac:dyDescent="0.2">
      <c r="A209" t="s">
        <v>659</v>
      </c>
      <c r="B209" t="s">
        <v>111</v>
      </c>
      <c r="C209" t="s">
        <v>8</v>
      </c>
      <c r="D209" t="s">
        <v>391</v>
      </c>
      <c r="F209" t="s">
        <v>971</v>
      </c>
      <c r="G209" t="s">
        <v>1395</v>
      </c>
      <c r="H209" s="5" t="s">
        <v>1396</v>
      </c>
    </row>
    <row r="210" spans="1:10" x14ac:dyDescent="0.2">
      <c r="A210" t="s">
        <v>660</v>
      </c>
      <c r="B210" t="s">
        <v>211</v>
      </c>
      <c r="C210" t="s">
        <v>17</v>
      </c>
      <c r="D210" t="s">
        <v>392</v>
      </c>
      <c r="H210" t="s">
        <v>1397</v>
      </c>
      <c r="J210" t="s">
        <v>1398</v>
      </c>
    </row>
    <row r="211" spans="1:10" x14ac:dyDescent="0.2">
      <c r="A211" t="s">
        <v>661</v>
      </c>
      <c r="B211" t="s">
        <v>344</v>
      </c>
      <c r="C211" t="s">
        <v>8</v>
      </c>
      <c r="D211" t="s">
        <v>393</v>
      </c>
      <c r="F211" t="s">
        <v>971</v>
      </c>
      <c r="G211" t="s">
        <v>1399</v>
      </c>
      <c r="H211" s="5" t="s">
        <v>1401</v>
      </c>
      <c r="J211" t="s">
        <v>1400</v>
      </c>
    </row>
    <row r="212" spans="1:10" x14ac:dyDescent="0.2">
      <c r="A212" t="s">
        <v>662</v>
      </c>
      <c r="B212" t="s">
        <v>19</v>
      </c>
      <c r="C212" t="s">
        <v>8</v>
      </c>
      <c r="D212" t="s">
        <v>394</v>
      </c>
    </row>
    <row r="213" spans="1:10" x14ac:dyDescent="0.2">
      <c r="A213" t="s">
        <v>663</v>
      </c>
      <c r="B213" t="s">
        <v>261</v>
      </c>
      <c r="C213" t="s">
        <v>8</v>
      </c>
      <c r="D213" t="s">
        <v>395</v>
      </c>
    </row>
    <row r="214" spans="1:10" x14ac:dyDescent="0.2">
      <c r="A214" t="s">
        <v>664</v>
      </c>
      <c r="B214" t="s">
        <v>388</v>
      </c>
      <c r="C214" t="s">
        <v>27</v>
      </c>
      <c r="D214" t="s">
        <v>396</v>
      </c>
      <c r="F214" t="s">
        <v>971</v>
      </c>
      <c r="G214" t="s">
        <v>1403</v>
      </c>
      <c r="H214" s="5" t="s">
        <v>1402</v>
      </c>
      <c r="J214" t="s">
        <v>1404</v>
      </c>
    </row>
    <row r="215" spans="1:10" x14ac:dyDescent="0.2">
      <c r="A215" t="s">
        <v>665</v>
      </c>
      <c r="B215" t="s">
        <v>397</v>
      </c>
      <c r="C215" t="s">
        <v>27</v>
      </c>
      <c r="D215" t="s">
        <v>398</v>
      </c>
    </row>
    <row r="216" spans="1:10" x14ac:dyDescent="0.2">
      <c r="A216" t="s">
        <v>666</v>
      </c>
      <c r="B216" t="s">
        <v>399</v>
      </c>
      <c r="C216" t="s">
        <v>60</v>
      </c>
      <c r="D216" t="s">
        <v>400</v>
      </c>
    </row>
    <row r="217" spans="1:10" x14ac:dyDescent="0.2">
      <c r="A217" t="s">
        <v>667</v>
      </c>
      <c r="B217" t="s">
        <v>401</v>
      </c>
      <c r="C217" t="s">
        <v>17</v>
      </c>
      <c r="D217" t="s">
        <v>402</v>
      </c>
      <c r="H217" s="5" t="s">
        <v>1405</v>
      </c>
    </row>
    <row r="218" spans="1:10" x14ac:dyDescent="0.2">
      <c r="A218" t="s">
        <v>668</v>
      </c>
      <c r="B218" t="s">
        <v>16</v>
      </c>
      <c r="C218" t="s">
        <v>17</v>
      </c>
      <c r="D218" t="s">
        <v>403</v>
      </c>
    </row>
    <row r="219" spans="1:10" x14ac:dyDescent="0.2">
      <c r="A219" t="s">
        <v>669</v>
      </c>
      <c r="B219" t="s">
        <v>132</v>
      </c>
      <c r="C219" t="s">
        <v>27</v>
      </c>
      <c r="D219" t="s">
        <v>404</v>
      </c>
    </row>
    <row r="220" spans="1:10" x14ac:dyDescent="0.2">
      <c r="A220" t="s">
        <v>670</v>
      </c>
      <c r="B220" t="s">
        <v>405</v>
      </c>
      <c r="C220" t="s">
        <v>70</v>
      </c>
      <c r="D220" t="s">
        <v>406</v>
      </c>
    </row>
    <row r="221" spans="1:10" x14ac:dyDescent="0.2">
      <c r="A221" t="s">
        <v>671</v>
      </c>
      <c r="B221" t="s">
        <v>407</v>
      </c>
      <c r="C221" t="s">
        <v>27</v>
      </c>
      <c r="D221" t="s">
        <v>408</v>
      </c>
    </row>
    <row r="222" spans="1:10" x14ac:dyDescent="0.2">
      <c r="A222" t="s">
        <v>672</v>
      </c>
      <c r="B222" t="s">
        <v>7</v>
      </c>
      <c r="C222" t="s">
        <v>8</v>
      </c>
      <c r="D222" t="s">
        <v>349</v>
      </c>
    </row>
    <row r="223" spans="1:10" x14ac:dyDescent="0.2">
      <c r="A223" t="s">
        <v>673</v>
      </c>
      <c r="B223" t="s">
        <v>313</v>
      </c>
      <c r="C223" t="s">
        <v>8</v>
      </c>
      <c r="D223" t="s">
        <v>409</v>
      </c>
    </row>
    <row r="224" spans="1:10" x14ac:dyDescent="0.2">
      <c r="A224" t="s">
        <v>674</v>
      </c>
      <c r="C224" t="s">
        <v>8</v>
      </c>
      <c r="D224" t="s">
        <v>410</v>
      </c>
      <c r="H224" s="5" t="s">
        <v>1406</v>
      </c>
    </row>
    <row r="225" spans="1:10" x14ac:dyDescent="0.2">
      <c r="A225" t="s">
        <v>675</v>
      </c>
      <c r="B225" t="s">
        <v>411</v>
      </c>
      <c r="C225" t="s">
        <v>70</v>
      </c>
      <c r="D225" t="s">
        <v>412</v>
      </c>
    </row>
    <row r="226" spans="1:10" x14ac:dyDescent="0.2">
      <c r="A226" t="s">
        <v>676</v>
      </c>
      <c r="B226" t="s">
        <v>69</v>
      </c>
      <c r="C226" t="s">
        <v>70</v>
      </c>
      <c r="D226" t="s">
        <v>413</v>
      </c>
    </row>
    <row r="227" spans="1:10" x14ac:dyDescent="0.2">
      <c r="A227" t="s">
        <v>677</v>
      </c>
      <c r="B227" t="s">
        <v>414</v>
      </c>
      <c r="C227" t="s">
        <v>415</v>
      </c>
      <c r="D227" t="s">
        <v>416</v>
      </c>
    </row>
    <row r="228" spans="1:10" x14ac:dyDescent="0.2">
      <c r="A228" t="s">
        <v>678</v>
      </c>
      <c r="B228" t="s">
        <v>16</v>
      </c>
      <c r="C228" t="s">
        <v>17</v>
      </c>
      <c r="D228" t="s">
        <v>417</v>
      </c>
    </row>
    <row r="229" spans="1:10" x14ac:dyDescent="0.2">
      <c r="A229" t="s">
        <v>679</v>
      </c>
      <c r="B229" t="s">
        <v>346</v>
      </c>
      <c r="C229" t="s">
        <v>8</v>
      </c>
      <c r="D229" t="s">
        <v>418</v>
      </c>
      <c r="F229" t="s">
        <v>971</v>
      </c>
      <c r="G229" t="s">
        <v>1408</v>
      </c>
      <c r="H229" s="5" t="s">
        <v>1407</v>
      </c>
      <c r="J229" t="s">
        <v>1409</v>
      </c>
    </row>
    <row r="230" spans="1:10" x14ac:dyDescent="0.2">
      <c r="A230" t="s">
        <v>680</v>
      </c>
      <c r="B230" t="s">
        <v>7</v>
      </c>
      <c r="C230" t="s">
        <v>8</v>
      </c>
      <c r="D230" t="s">
        <v>419</v>
      </c>
      <c r="H230" s="5" t="s">
        <v>1410</v>
      </c>
    </row>
    <row r="231" spans="1:10" x14ac:dyDescent="0.2">
      <c r="A231" t="s">
        <v>681</v>
      </c>
      <c r="B231" t="s">
        <v>420</v>
      </c>
      <c r="C231" t="s">
        <v>27</v>
      </c>
      <c r="D231" t="s">
        <v>421</v>
      </c>
      <c r="F231" t="s">
        <v>971</v>
      </c>
      <c r="G231" t="s">
        <v>1411</v>
      </c>
      <c r="H231" s="5" t="s">
        <v>1412</v>
      </c>
      <c r="J231" t="s">
        <v>1413</v>
      </c>
    </row>
    <row r="232" spans="1:10" x14ac:dyDescent="0.2">
      <c r="A232" t="s">
        <v>682</v>
      </c>
      <c r="B232" t="s">
        <v>211</v>
      </c>
      <c r="C232" t="s">
        <v>17</v>
      </c>
      <c r="D232" t="s">
        <v>422</v>
      </c>
      <c r="G232" t="s">
        <v>1414</v>
      </c>
      <c r="H232" s="5" t="s">
        <v>1415</v>
      </c>
      <c r="J232" t="s">
        <v>1414</v>
      </c>
    </row>
    <row r="233" spans="1:10" x14ac:dyDescent="0.2">
      <c r="A233" t="s">
        <v>683</v>
      </c>
      <c r="B233" t="s">
        <v>248</v>
      </c>
      <c r="C233" t="s">
        <v>17</v>
      </c>
      <c r="D233" t="s">
        <v>423</v>
      </c>
    </row>
    <row r="234" spans="1:10" x14ac:dyDescent="0.2">
      <c r="A234" t="s">
        <v>684</v>
      </c>
      <c r="B234" t="s">
        <v>178</v>
      </c>
      <c r="C234" t="s">
        <v>8</v>
      </c>
      <c r="D234" t="s">
        <v>424</v>
      </c>
    </row>
    <row r="235" spans="1:10" x14ac:dyDescent="0.2">
      <c r="A235" t="s">
        <v>685</v>
      </c>
      <c r="B235" t="s">
        <v>420</v>
      </c>
      <c r="C235" t="s">
        <v>27</v>
      </c>
      <c r="D235" t="s">
        <v>425</v>
      </c>
    </row>
    <row r="236" spans="1:10" x14ac:dyDescent="0.2">
      <c r="A236" t="s">
        <v>686</v>
      </c>
      <c r="B236" t="s">
        <v>426</v>
      </c>
      <c r="C236" t="s">
        <v>8</v>
      </c>
      <c r="D236" t="s">
        <v>427</v>
      </c>
    </row>
    <row r="237" spans="1:10" x14ac:dyDescent="0.2">
      <c r="A237" t="s">
        <v>687</v>
      </c>
      <c r="B237" t="s">
        <v>291</v>
      </c>
      <c r="C237" t="s">
        <v>27</v>
      </c>
      <c r="D237" t="s">
        <v>428</v>
      </c>
    </row>
    <row r="238" spans="1:10" x14ac:dyDescent="0.2">
      <c r="A238" t="s">
        <v>688</v>
      </c>
      <c r="B238" t="s">
        <v>429</v>
      </c>
      <c r="C238" t="s">
        <v>8</v>
      </c>
      <c r="D238" t="s">
        <v>430</v>
      </c>
    </row>
    <row r="239" spans="1:10" x14ac:dyDescent="0.2">
      <c r="A239" t="s">
        <v>689</v>
      </c>
      <c r="B239" t="s">
        <v>431</v>
      </c>
      <c r="C239" t="s">
        <v>8</v>
      </c>
      <c r="D239" t="s">
        <v>432</v>
      </c>
    </row>
    <row r="240" spans="1:10" x14ac:dyDescent="0.2">
      <c r="A240" t="s">
        <v>690</v>
      </c>
      <c r="B240" t="s">
        <v>388</v>
      </c>
      <c r="C240" t="s">
        <v>27</v>
      </c>
      <c r="D240" t="s">
        <v>433</v>
      </c>
    </row>
    <row r="241" spans="1:10" x14ac:dyDescent="0.2">
      <c r="A241" t="s">
        <v>691</v>
      </c>
      <c r="B241" t="s">
        <v>178</v>
      </c>
      <c r="C241" t="s">
        <v>8</v>
      </c>
      <c r="D241" t="s">
        <v>434</v>
      </c>
      <c r="F241" t="s">
        <v>971</v>
      </c>
      <c r="G241" t="s">
        <v>1417</v>
      </c>
      <c r="H241" s="5" t="s">
        <v>1416</v>
      </c>
      <c r="J241" t="s">
        <v>1418</v>
      </c>
    </row>
    <row r="242" spans="1:10" x14ac:dyDescent="0.2">
      <c r="A242" t="s">
        <v>692</v>
      </c>
      <c r="B242" t="s">
        <v>435</v>
      </c>
      <c r="C242" t="s">
        <v>8</v>
      </c>
      <c r="D242" t="s">
        <v>436</v>
      </c>
    </row>
    <row r="243" spans="1:10" x14ac:dyDescent="0.2">
      <c r="A243" t="s">
        <v>693</v>
      </c>
      <c r="B243" t="s">
        <v>289</v>
      </c>
      <c r="C243" t="s">
        <v>17</v>
      </c>
      <c r="D243" t="s">
        <v>437</v>
      </c>
      <c r="F243" t="s">
        <v>971</v>
      </c>
      <c r="G243" t="s">
        <v>1419</v>
      </c>
      <c r="H243" s="5" t="s">
        <v>1420</v>
      </c>
      <c r="J243" t="s">
        <v>1419</v>
      </c>
    </row>
    <row r="244" spans="1:10" x14ac:dyDescent="0.2">
      <c r="A244" t="s">
        <v>694</v>
      </c>
      <c r="B244" t="s">
        <v>227</v>
      </c>
      <c r="C244" t="s">
        <v>17</v>
      </c>
      <c r="D244" t="s">
        <v>438</v>
      </c>
    </row>
    <row r="245" spans="1:10" x14ac:dyDescent="0.2">
      <c r="A245" t="s">
        <v>695</v>
      </c>
      <c r="B245" t="s">
        <v>439</v>
      </c>
      <c r="C245" t="s">
        <v>8</v>
      </c>
      <c r="D245" t="s">
        <v>440</v>
      </c>
    </row>
    <row r="246" spans="1:10" x14ac:dyDescent="0.2">
      <c r="A246" t="s">
        <v>696</v>
      </c>
      <c r="B246" t="s">
        <v>181</v>
      </c>
      <c r="C246" t="s">
        <v>8</v>
      </c>
      <c r="D246" t="s">
        <v>441</v>
      </c>
      <c r="F246" t="s">
        <v>971</v>
      </c>
      <c r="G246" t="s">
        <v>1422</v>
      </c>
      <c r="H246" s="5" t="s">
        <v>1421</v>
      </c>
      <c r="J246" t="s">
        <v>1423</v>
      </c>
    </row>
    <row r="247" spans="1:10" x14ac:dyDescent="0.2">
      <c r="A247" t="s">
        <v>697</v>
      </c>
      <c r="B247" t="s">
        <v>442</v>
      </c>
      <c r="C247" t="s">
        <v>251</v>
      </c>
      <c r="D247" t="s">
        <v>443</v>
      </c>
      <c r="G247" t="s">
        <v>1424</v>
      </c>
      <c r="H247" s="5" t="s">
        <v>1426</v>
      </c>
      <c r="J247" t="s">
        <v>1425</v>
      </c>
    </row>
    <row r="248" spans="1:10" x14ac:dyDescent="0.2">
      <c r="A248" t="s">
        <v>698</v>
      </c>
      <c r="B248" t="s">
        <v>444</v>
      </c>
      <c r="C248" t="s">
        <v>8</v>
      </c>
      <c r="D248" t="s">
        <v>445</v>
      </c>
    </row>
    <row r="249" spans="1:10" x14ac:dyDescent="0.2">
      <c r="A249" t="s">
        <v>699</v>
      </c>
      <c r="B249" t="s">
        <v>446</v>
      </c>
      <c r="C249" t="s">
        <v>251</v>
      </c>
      <c r="D249" t="s">
        <v>447</v>
      </c>
    </row>
    <row r="250" spans="1:10" x14ac:dyDescent="0.2">
      <c r="A250" t="s">
        <v>700</v>
      </c>
      <c r="B250" t="s">
        <v>94</v>
      </c>
      <c r="C250" t="s">
        <v>27</v>
      </c>
      <c r="D250" t="s">
        <v>448</v>
      </c>
    </row>
    <row r="251" spans="1:10" x14ac:dyDescent="0.2">
      <c r="A251" t="s">
        <v>701</v>
      </c>
      <c r="B251" t="s">
        <v>132</v>
      </c>
      <c r="C251" t="s">
        <v>27</v>
      </c>
      <c r="D251" t="s">
        <v>449</v>
      </c>
      <c r="G251" t="s">
        <v>1427</v>
      </c>
      <c r="H251" s="5" t="s">
        <v>1428</v>
      </c>
      <c r="J251" t="s">
        <v>1432</v>
      </c>
    </row>
    <row r="252" spans="1:10" x14ac:dyDescent="0.2">
      <c r="A252" t="s">
        <v>702</v>
      </c>
      <c r="B252" t="s">
        <v>450</v>
      </c>
      <c r="C252" t="s">
        <v>27</v>
      </c>
      <c r="D252" t="s">
        <v>451</v>
      </c>
    </row>
    <row r="253" spans="1:10" x14ac:dyDescent="0.2">
      <c r="A253" t="s">
        <v>703</v>
      </c>
      <c r="B253" t="s">
        <v>130</v>
      </c>
      <c r="C253" t="s">
        <v>8</v>
      </c>
      <c r="D253" t="s">
        <v>452</v>
      </c>
    </row>
    <row r="254" spans="1:10" x14ac:dyDescent="0.2">
      <c r="A254" t="s">
        <v>704</v>
      </c>
      <c r="B254" t="s">
        <v>178</v>
      </c>
      <c r="C254" t="s">
        <v>8</v>
      </c>
      <c r="D254" t="s">
        <v>453</v>
      </c>
      <c r="F254" t="s">
        <v>971</v>
      </c>
      <c r="G254" t="s">
        <v>1430</v>
      </c>
      <c r="H254" s="5" t="s">
        <v>1429</v>
      </c>
      <c r="J254" t="s">
        <v>1664</v>
      </c>
    </row>
    <row r="255" spans="1:10" x14ac:dyDescent="0.2">
      <c r="A255" t="s">
        <v>705</v>
      </c>
      <c r="B255" t="s">
        <v>7</v>
      </c>
      <c r="C255" t="s">
        <v>8</v>
      </c>
      <c r="D255" t="s">
        <v>454</v>
      </c>
      <c r="F255" t="s">
        <v>971</v>
      </c>
      <c r="G255" t="s">
        <v>1649</v>
      </c>
      <c r="H255" s="5" t="s">
        <v>1431</v>
      </c>
      <c r="J255" t="s">
        <v>1433</v>
      </c>
    </row>
    <row r="256" spans="1:10" x14ac:dyDescent="0.2">
      <c r="A256" t="s">
        <v>706</v>
      </c>
      <c r="B256" t="s">
        <v>455</v>
      </c>
      <c r="C256" t="s">
        <v>65</v>
      </c>
      <c r="D256" t="s">
        <v>456</v>
      </c>
    </row>
    <row r="257" spans="1:10" x14ac:dyDescent="0.2">
      <c r="A257" t="s">
        <v>707</v>
      </c>
      <c r="B257" t="s">
        <v>457</v>
      </c>
      <c r="C257" t="s">
        <v>70</v>
      </c>
      <c r="D257" t="s">
        <v>458</v>
      </c>
    </row>
    <row r="258" spans="1:10" x14ac:dyDescent="0.2">
      <c r="A258" t="s">
        <v>708</v>
      </c>
      <c r="B258" t="s">
        <v>235</v>
      </c>
      <c r="C258" t="s">
        <v>8</v>
      </c>
      <c r="D258" t="s">
        <v>459</v>
      </c>
      <c r="F258" t="s">
        <v>971</v>
      </c>
      <c r="G258" t="s">
        <v>1434</v>
      </c>
      <c r="H258" s="5" t="s">
        <v>1435</v>
      </c>
      <c r="J258" t="s">
        <v>1665</v>
      </c>
    </row>
    <row r="259" spans="1:10" x14ac:dyDescent="0.2">
      <c r="A259" t="s">
        <v>709</v>
      </c>
      <c r="B259" t="s">
        <v>322</v>
      </c>
      <c r="C259" t="s">
        <v>27</v>
      </c>
      <c r="D259" t="s">
        <v>460</v>
      </c>
    </row>
    <row r="260" spans="1:10" x14ac:dyDescent="0.2">
      <c r="A260" t="s">
        <v>710</v>
      </c>
      <c r="B260" t="s">
        <v>461</v>
      </c>
      <c r="C260" t="s">
        <v>70</v>
      </c>
      <c r="D260" t="s">
        <v>462</v>
      </c>
    </row>
    <row r="261" spans="1:10" x14ac:dyDescent="0.2">
      <c r="A261" t="s">
        <v>711</v>
      </c>
      <c r="B261" t="s">
        <v>463</v>
      </c>
      <c r="C261" t="s">
        <v>8</v>
      </c>
      <c r="D261" t="s">
        <v>464</v>
      </c>
      <c r="F261" t="s">
        <v>971</v>
      </c>
      <c r="G261" t="s">
        <v>1436</v>
      </c>
      <c r="H261" s="5" t="s">
        <v>1438</v>
      </c>
      <c r="J261" t="s">
        <v>1437</v>
      </c>
    </row>
    <row r="262" spans="1:10" x14ac:dyDescent="0.2">
      <c r="A262" t="s">
        <v>712</v>
      </c>
      <c r="B262" t="s">
        <v>465</v>
      </c>
      <c r="C262" t="s">
        <v>17</v>
      </c>
      <c r="D262" t="s">
        <v>466</v>
      </c>
    </row>
    <row r="263" spans="1:10" x14ac:dyDescent="0.2">
      <c r="A263" t="s">
        <v>713</v>
      </c>
      <c r="B263" t="s">
        <v>467</v>
      </c>
      <c r="C263" t="s">
        <v>8</v>
      </c>
      <c r="D263" t="s">
        <v>468</v>
      </c>
    </row>
    <row r="264" spans="1:10" x14ac:dyDescent="0.2">
      <c r="A264" t="s">
        <v>714</v>
      </c>
      <c r="B264" t="s">
        <v>224</v>
      </c>
      <c r="C264" t="s">
        <v>60</v>
      </c>
      <c r="D264" t="s">
        <v>469</v>
      </c>
      <c r="H264" s="5" t="s">
        <v>1439</v>
      </c>
    </row>
    <row r="265" spans="1:10" x14ac:dyDescent="0.2">
      <c r="A265" t="s">
        <v>715</v>
      </c>
      <c r="B265" t="s">
        <v>470</v>
      </c>
      <c r="C265" t="s">
        <v>17</v>
      </c>
      <c r="D265" t="s">
        <v>471</v>
      </c>
    </row>
    <row r="266" spans="1:10" x14ac:dyDescent="0.2">
      <c r="A266" t="s">
        <v>716</v>
      </c>
      <c r="B266" t="s">
        <v>174</v>
      </c>
      <c r="C266" t="s">
        <v>8</v>
      </c>
      <c r="D266" t="s">
        <v>472</v>
      </c>
    </row>
    <row r="267" spans="1:10" x14ac:dyDescent="0.2">
      <c r="A267" t="s">
        <v>717</v>
      </c>
      <c r="B267" t="s">
        <v>320</v>
      </c>
      <c r="C267" t="s">
        <v>8</v>
      </c>
      <c r="D267" t="s">
        <v>473</v>
      </c>
      <c r="F267" t="s">
        <v>971</v>
      </c>
      <c r="G267" t="s">
        <v>1440</v>
      </c>
      <c r="J267" t="s">
        <v>1441</v>
      </c>
    </row>
    <row r="268" spans="1:10" x14ac:dyDescent="0.2">
      <c r="A268" t="s">
        <v>718</v>
      </c>
      <c r="B268" t="s">
        <v>16</v>
      </c>
      <c r="C268" t="s">
        <v>17</v>
      </c>
      <c r="D268" t="s">
        <v>474</v>
      </c>
      <c r="E268" t="s">
        <v>971</v>
      </c>
      <c r="F268" t="s">
        <v>971</v>
      </c>
      <c r="G268" t="s">
        <v>1443</v>
      </c>
      <c r="H268" s="5" t="s">
        <v>1442</v>
      </c>
      <c r="J268" t="s">
        <v>1444</v>
      </c>
    </row>
    <row r="269" spans="1:10" x14ac:dyDescent="0.2">
      <c r="A269" t="s">
        <v>719</v>
      </c>
      <c r="B269" t="s">
        <v>475</v>
      </c>
      <c r="C269" t="s">
        <v>17</v>
      </c>
      <c r="D269" t="s">
        <v>476</v>
      </c>
    </row>
    <row r="270" spans="1:10" x14ac:dyDescent="0.2">
      <c r="A270" t="s">
        <v>720</v>
      </c>
      <c r="C270" t="s">
        <v>60</v>
      </c>
      <c r="D270" t="s">
        <v>477</v>
      </c>
    </row>
    <row r="271" spans="1:10" x14ac:dyDescent="0.2">
      <c r="A271" t="s">
        <v>721</v>
      </c>
      <c r="B271" t="s">
        <v>465</v>
      </c>
      <c r="C271" t="s">
        <v>17</v>
      </c>
      <c r="D271" t="s">
        <v>478</v>
      </c>
    </row>
    <row r="272" spans="1:10" x14ac:dyDescent="0.2">
      <c r="A272" t="s">
        <v>722</v>
      </c>
      <c r="B272" t="s">
        <v>479</v>
      </c>
      <c r="C272" t="s">
        <v>159</v>
      </c>
      <c r="D272" t="s">
        <v>331</v>
      </c>
    </row>
    <row r="273" spans="1:10" x14ac:dyDescent="0.2">
      <c r="A273" t="s">
        <v>723</v>
      </c>
      <c r="B273" t="s">
        <v>480</v>
      </c>
      <c r="C273" t="s">
        <v>17</v>
      </c>
      <c r="D273" t="s">
        <v>481</v>
      </c>
    </row>
    <row r="274" spans="1:10" x14ac:dyDescent="0.2">
      <c r="A274" t="s">
        <v>724</v>
      </c>
      <c r="B274" t="s">
        <v>16</v>
      </c>
      <c r="C274" t="s">
        <v>17</v>
      </c>
      <c r="D274" t="s">
        <v>482</v>
      </c>
      <c r="F274" t="s">
        <v>971</v>
      </c>
      <c r="G274" t="s">
        <v>1445</v>
      </c>
      <c r="H274" s="5" t="s">
        <v>1426</v>
      </c>
      <c r="J274" t="s">
        <v>1446</v>
      </c>
    </row>
    <row r="275" spans="1:10" x14ac:dyDescent="0.2">
      <c r="A275" t="s">
        <v>725</v>
      </c>
      <c r="B275" t="s">
        <v>483</v>
      </c>
      <c r="C275" t="s">
        <v>27</v>
      </c>
      <c r="D275" t="s">
        <v>484</v>
      </c>
    </row>
    <row r="276" spans="1:10" x14ac:dyDescent="0.2">
      <c r="A276" t="s">
        <v>726</v>
      </c>
      <c r="B276" t="s">
        <v>388</v>
      </c>
      <c r="C276" t="s">
        <v>27</v>
      </c>
      <c r="D276" t="s">
        <v>485</v>
      </c>
    </row>
    <row r="277" spans="1:10" x14ac:dyDescent="0.2">
      <c r="A277" t="s">
        <v>727</v>
      </c>
      <c r="B277" t="s">
        <v>486</v>
      </c>
      <c r="C277" t="s">
        <v>17</v>
      </c>
      <c r="D277" t="s">
        <v>487</v>
      </c>
    </row>
    <row r="278" spans="1:10" x14ac:dyDescent="0.2">
      <c r="A278" t="s">
        <v>728</v>
      </c>
      <c r="B278" t="s">
        <v>488</v>
      </c>
      <c r="C278" t="s">
        <v>27</v>
      </c>
      <c r="D278" t="s">
        <v>489</v>
      </c>
    </row>
    <row r="279" spans="1:10" x14ac:dyDescent="0.2">
      <c r="A279" t="s">
        <v>729</v>
      </c>
      <c r="B279" t="s">
        <v>16</v>
      </c>
      <c r="C279" t="s">
        <v>17</v>
      </c>
      <c r="D279" t="s">
        <v>490</v>
      </c>
      <c r="F279" t="s">
        <v>971</v>
      </c>
      <c r="G279" t="s">
        <v>1447</v>
      </c>
      <c r="H279" s="5" t="s">
        <v>1448</v>
      </c>
      <c r="J279" t="s">
        <v>1447</v>
      </c>
    </row>
    <row r="280" spans="1:10" x14ac:dyDescent="0.2">
      <c r="A280" t="s">
        <v>730</v>
      </c>
      <c r="B280" t="s">
        <v>491</v>
      </c>
      <c r="C280" t="s">
        <v>251</v>
      </c>
      <c r="D280" t="s">
        <v>492</v>
      </c>
    </row>
    <row r="281" spans="1:10" x14ac:dyDescent="0.2">
      <c r="A281" t="s">
        <v>731</v>
      </c>
      <c r="B281" t="s">
        <v>16</v>
      </c>
      <c r="C281" t="s">
        <v>17</v>
      </c>
      <c r="D281" t="s">
        <v>493</v>
      </c>
    </row>
    <row r="282" spans="1:10" x14ac:dyDescent="0.2">
      <c r="A282" t="s">
        <v>794</v>
      </c>
      <c r="B282" t="s">
        <v>16</v>
      </c>
      <c r="C282" t="s">
        <v>17</v>
      </c>
      <c r="D282" t="s">
        <v>972</v>
      </c>
      <c r="H282" s="5" t="s">
        <v>1449</v>
      </c>
    </row>
    <row r="283" spans="1:10" x14ac:dyDescent="0.2">
      <c r="A283" t="s">
        <v>795</v>
      </c>
      <c r="B283" t="s">
        <v>7</v>
      </c>
      <c r="C283" t="s">
        <v>8</v>
      </c>
      <c r="D283" t="s">
        <v>973</v>
      </c>
      <c r="F283" t="s">
        <v>971</v>
      </c>
      <c r="G283" t="s">
        <v>1450</v>
      </c>
      <c r="H283" s="5" t="s">
        <v>1451</v>
      </c>
      <c r="J283" t="s">
        <v>1666</v>
      </c>
    </row>
    <row r="284" spans="1:10" x14ac:dyDescent="0.2">
      <c r="A284" t="s">
        <v>796</v>
      </c>
      <c r="B284" t="s">
        <v>19</v>
      </c>
      <c r="C284" t="s">
        <v>8</v>
      </c>
      <c r="D284" t="s">
        <v>974</v>
      </c>
    </row>
    <row r="285" spans="1:10" x14ac:dyDescent="0.2">
      <c r="A285" t="s">
        <v>797</v>
      </c>
      <c r="B285" t="s">
        <v>16</v>
      </c>
      <c r="C285" t="s">
        <v>17</v>
      </c>
      <c r="D285" t="s">
        <v>975</v>
      </c>
      <c r="E285" t="s">
        <v>971</v>
      </c>
      <c r="F285" t="s">
        <v>971</v>
      </c>
      <c r="G285" t="s">
        <v>1452</v>
      </c>
      <c r="J285" t="s">
        <v>1453</v>
      </c>
    </row>
    <row r="286" spans="1:10" x14ac:dyDescent="0.2">
      <c r="A286" t="s">
        <v>798</v>
      </c>
      <c r="B286" t="s">
        <v>211</v>
      </c>
      <c r="C286" t="s">
        <v>17</v>
      </c>
      <c r="D286" t="s">
        <v>976</v>
      </c>
      <c r="F286" t="s">
        <v>971</v>
      </c>
      <c r="G286" t="s">
        <v>1454</v>
      </c>
      <c r="H286" s="5" t="s">
        <v>1455</v>
      </c>
      <c r="J286" t="s">
        <v>1456</v>
      </c>
    </row>
    <row r="287" spans="1:10" x14ac:dyDescent="0.2">
      <c r="A287" t="s">
        <v>799</v>
      </c>
      <c r="B287" t="s">
        <v>362</v>
      </c>
      <c r="C287" t="s">
        <v>8</v>
      </c>
      <c r="D287" t="s">
        <v>977</v>
      </c>
      <c r="G287" t="s">
        <v>1458</v>
      </c>
      <c r="H287" s="5" t="s">
        <v>1457</v>
      </c>
      <c r="J287" t="s">
        <v>1459</v>
      </c>
    </row>
    <row r="288" spans="1:10" x14ac:dyDescent="0.2">
      <c r="A288" t="s">
        <v>800</v>
      </c>
      <c r="B288" t="s">
        <v>736</v>
      </c>
      <c r="C288" t="s">
        <v>8</v>
      </c>
      <c r="D288" t="s">
        <v>1039</v>
      </c>
    </row>
    <row r="289" spans="1:10" x14ac:dyDescent="0.2">
      <c r="A289" t="s">
        <v>801</v>
      </c>
      <c r="B289" t="s">
        <v>737</v>
      </c>
      <c r="C289" t="s">
        <v>8</v>
      </c>
      <c r="D289" t="s">
        <v>1040</v>
      </c>
    </row>
    <row r="290" spans="1:10" x14ac:dyDescent="0.2">
      <c r="A290" t="s">
        <v>802</v>
      </c>
      <c r="B290" t="s">
        <v>738</v>
      </c>
      <c r="C290" t="s">
        <v>60</v>
      </c>
      <c r="D290" t="s">
        <v>1041</v>
      </c>
    </row>
    <row r="291" spans="1:10" x14ac:dyDescent="0.2">
      <c r="A291" t="s">
        <v>803</v>
      </c>
      <c r="B291" t="s">
        <v>739</v>
      </c>
      <c r="C291" t="s">
        <v>8</v>
      </c>
      <c r="D291" t="s">
        <v>1042</v>
      </c>
    </row>
    <row r="292" spans="1:10" x14ac:dyDescent="0.2">
      <c r="A292" t="s">
        <v>804</v>
      </c>
      <c r="B292" t="s">
        <v>740</v>
      </c>
      <c r="C292" t="s">
        <v>17</v>
      </c>
      <c r="D292" t="s">
        <v>1043</v>
      </c>
      <c r="F292" t="s">
        <v>971</v>
      </c>
      <c r="G292" t="s">
        <v>1460</v>
      </c>
      <c r="H292" s="5" t="s">
        <v>1461</v>
      </c>
      <c r="J292" t="s">
        <v>1462</v>
      </c>
    </row>
    <row r="293" spans="1:10" x14ac:dyDescent="0.2">
      <c r="A293" t="s">
        <v>805</v>
      </c>
      <c r="B293" t="s">
        <v>16</v>
      </c>
      <c r="C293" t="s">
        <v>17</v>
      </c>
      <c r="D293" t="s">
        <v>1044</v>
      </c>
      <c r="F293" t="s">
        <v>971</v>
      </c>
      <c r="G293" t="s">
        <v>1463</v>
      </c>
      <c r="H293" s="5" t="s">
        <v>1465</v>
      </c>
      <c r="J293" t="s">
        <v>1464</v>
      </c>
    </row>
    <row r="294" spans="1:10" x14ac:dyDescent="0.2">
      <c r="A294" t="s">
        <v>806</v>
      </c>
      <c r="B294" t="s">
        <v>16</v>
      </c>
      <c r="C294" t="s">
        <v>17</v>
      </c>
      <c r="D294" t="s">
        <v>1045</v>
      </c>
    </row>
    <row r="295" spans="1:10" x14ac:dyDescent="0.2">
      <c r="A295" t="s">
        <v>807</v>
      </c>
      <c r="B295" t="s">
        <v>235</v>
      </c>
      <c r="C295" t="s">
        <v>8</v>
      </c>
      <c r="D295" t="s">
        <v>1022</v>
      </c>
      <c r="H295" s="5" t="s">
        <v>1466</v>
      </c>
    </row>
    <row r="296" spans="1:10" x14ac:dyDescent="0.2">
      <c r="A296" t="s">
        <v>808</v>
      </c>
      <c r="B296" t="s">
        <v>741</v>
      </c>
      <c r="C296" t="s">
        <v>8</v>
      </c>
      <c r="D296" t="s">
        <v>1046</v>
      </c>
    </row>
    <row r="297" spans="1:10" x14ac:dyDescent="0.2">
      <c r="A297" t="s">
        <v>809</v>
      </c>
      <c r="B297" t="s">
        <v>742</v>
      </c>
      <c r="C297" t="s">
        <v>17</v>
      </c>
      <c r="D297" t="s">
        <v>1047</v>
      </c>
    </row>
    <row r="298" spans="1:10" x14ac:dyDescent="0.2">
      <c r="A298" t="s">
        <v>810</v>
      </c>
      <c r="B298" t="s">
        <v>743</v>
      </c>
      <c r="C298" t="s">
        <v>8</v>
      </c>
      <c r="D298" t="s">
        <v>1048</v>
      </c>
    </row>
    <row r="299" spans="1:10" x14ac:dyDescent="0.2">
      <c r="A299" t="s">
        <v>811</v>
      </c>
      <c r="B299" t="s">
        <v>211</v>
      </c>
      <c r="C299" t="s">
        <v>17</v>
      </c>
      <c r="D299" t="s">
        <v>1049</v>
      </c>
      <c r="F299" t="s">
        <v>971</v>
      </c>
      <c r="G299" t="s">
        <v>1467</v>
      </c>
      <c r="H299" s="5" t="s">
        <v>1468</v>
      </c>
    </row>
    <row r="300" spans="1:10" x14ac:dyDescent="0.2">
      <c r="A300" t="s">
        <v>812</v>
      </c>
      <c r="B300" t="s">
        <v>178</v>
      </c>
      <c r="C300" t="s">
        <v>8</v>
      </c>
      <c r="D300" t="s">
        <v>1050</v>
      </c>
      <c r="F300" t="s">
        <v>971</v>
      </c>
      <c r="G300" t="s">
        <v>1471</v>
      </c>
      <c r="H300" s="5" t="s">
        <v>1470</v>
      </c>
      <c r="J300" t="s">
        <v>1469</v>
      </c>
    </row>
    <row r="301" spans="1:10" x14ac:dyDescent="0.2">
      <c r="A301" t="s">
        <v>813</v>
      </c>
      <c r="B301" t="s">
        <v>178</v>
      </c>
      <c r="C301" t="s">
        <v>8</v>
      </c>
      <c r="D301" t="s">
        <v>1051</v>
      </c>
    </row>
    <row r="302" spans="1:10" x14ac:dyDescent="0.2">
      <c r="A302" t="s">
        <v>814</v>
      </c>
      <c r="B302" t="s">
        <v>7</v>
      </c>
      <c r="C302" t="s">
        <v>8</v>
      </c>
      <c r="D302" t="s">
        <v>1052</v>
      </c>
      <c r="F302" t="s">
        <v>971</v>
      </c>
      <c r="G302" t="s">
        <v>1472</v>
      </c>
      <c r="H302" s="5" t="s">
        <v>1474</v>
      </c>
      <c r="J302" t="s">
        <v>1473</v>
      </c>
    </row>
    <row r="303" spans="1:10" x14ac:dyDescent="0.2">
      <c r="A303" t="s">
        <v>815</v>
      </c>
      <c r="B303" t="s">
        <v>16</v>
      </c>
      <c r="C303" t="s">
        <v>17</v>
      </c>
      <c r="D303" t="s">
        <v>1053</v>
      </c>
      <c r="E303" t="s">
        <v>971</v>
      </c>
      <c r="F303" t="s">
        <v>971</v>
      </c>
      <c r="G303" t="s">
        <v>1475</v>
      </c>
      <c r="H303" s="5" t="s">
        <v>1477</v>
      </c>
      <c r="J303" t="s">
        <v>1476</v>
      </c>
    </row>
    <row r="304" spans="1:10" x14ac:dyDescent="0.2">
      <c r="A304" t="s">
        <v>816</v>
      </c>
      <c r="B304" t="s">
        <v>16</v>
      </c>
      <c r="C304" t="s">
        <v>17</v>
      </c>
      <c r="D304" t="s">
        <v>1054</v>
      </c>
    </row>
    <row r="305" spans="1:10" x14ac:dyDescent="0.2">
      <c r="A305" t="s">
        <v>817</v>
      </c>
      <c r="B305" t="s">
        <v>185</v>
      </c>
      <c r="C305" t="s">
        <v>17</v>
      </c>
      <c r="D305" t="s">
        <v>1055</v>
      </c>
      <c r="F305" t="s">
        <v>971</v>
      </c>
      <c r="G305" t="s">
        <v>1479</v>
      </c>
      <c r="H305" s="5" t="s">
        <v>1478</v>
      </c>
      <c r="J305" t="s">
        <v>1480</v>
      </c>
    </row>
    <row r="306" spans="1:10" x14ac:dyDescent="0.2">
      <c r="A306" t="s">
        <v>818</v>
      </c>
      <c r="B306" t="s">
        <v>744</v>
      </c>
      <c r="C306" t="s">
        <v>70</v>
      </c>
      <c r="D306" t="s">
        <v>1056</v>
      </c>
      <c r="G306" t="s">
        <v>1481</v>
      </c>
      <c r="H306" t="s">
        <v>1483</v>
      </c>
      <c r="J306" t="s">
        <v>1482</v>
      </c>
    </row>
    <row r="307" spans="1:10" x14ac:dyDescent="0.2">
      <c r="A307" t="s">
        <v>819</v>
      </c>
      <c r="B307" t="s">
        <v>16</v>
      </c>
      <c r="C307" t="s">
        <v>17</v>
      </c>
      <c r="D307" t="s">
        <v>1057</v>
      </c>
    </row>
    <row r="308" spans="1:10" x14ac:dyDescent="0.2">
      <c r="A308" t="s">
        <v>820</v>
      </c>
      <c r="B308" t="s">
        <v>16</v>
      </c>
      <c r="C308" t="s">
        <v>17</v>
      </c>
      <c r="D308" t="s">
        <v>1058</v>
      </c>
    </row>
    <row r="309" spans="1:10" x14ac:dyDescent="0.2">
      <c r="A309" t="s">
        <v>821</v>
      </c>
      <c r="B309" t="s">
        <v>745</v>
      </c>
      <c r="C309" t="s">
        <v>17</v>
      </c>
      <c r="D309" t="s">
        <v>1059</v>
      </c>
    </row>
    <row r="310" spans="1:10" x14ac:dyDescent="0.2">
      <c r="A310" t="s">
        <v>822</v>
      </c>
      <c r="B310" t="s">
        <v>7</v>
      </c>
      <c r="C310" t="s">
        <v>8</v>
      </c>
      <c r="D310" t="s">
        <v>1060</v>
      </c>
      <c r="E310" t="s">
        <v>971</v>
      </c>
      <c r="F310" t="s">
        <v>971</v>
      </c>
      <c r="G310" t="s">
        <v>1484</v>
      </c>
      <c r="H310" s="5" t="s">
        <v>1486</v>
      </c>
      <c r="J310" t="s">
        <v>1485</v>
      </c>
    </row>
    <row r="311" spans="1:10" x14ac:dyDescent="0.2">
      <c r="A311" t="s">
        <v>823</v>
      </c>
      <c r="B311" t="s">
        <v>132</v>
      </c>
      <c r="C311" t="s">
        <v>27</v>
      </c>
      <c r="D311" t="s">
        <v>1061</v>
      </c>
    </row>
    <row r="312" spans="1:10" x14ac:dyDescent="0.2">
      <c r="A312" t="s">
        <v>824</v>
      </c>
      <c r="B312" t="s">
        <v>388</v>
      </c>
      <c r="C312" t="s">
        <v>27</v>
      </c>
      <c r="D312" t="s">
        <v>1062</v>
      </c>
    </row>
    <row r="313" spans="1:10" x14ac:dyDescent="0.2">
      <c r="A313" t="s">
        <v>825</v>
      </c>
      <c r="B313" t="s">
        <v>302</v>
      </c>
      <c r="C313" t="s">
        <v>60</v>
      </c>
      <c r="D313" t="s">
        <v>1063</v>
      </c>
      <c r="F313" t="s">
        <v>971</v>
      </c>
      <c r="G313" t="s">
        <v>1487</v>
      </c>
      <c r="H313" s="5" t="s">
        <v>1489</v>
      </c>
      <c r="J313" t="s">
        <v>1488</v>
      </c>
    </row>
    <row r="314" spans="1:10" x14ac:dyDescent="0.2">
      <c r="A314" t="s">
        <v>826</v>
      </c>
      <c r="B314" t="s">
        <v>442</v>
      </c>
      <c r="C314" t="s">
        <v>251</v>
      </c>
      <c r="D314" t="s">
        <v>443</v>
      </c>
      <c r="F314" t="s">
        <v>971</v>
      </c>
      <c r="G314" t="s">
        <v>1490</v>
      </c>
      <c r="H314" t="s">
        <v>1491</v>
      </c>
      <c r="J314" t="s">
        <v>1425</v>
      </c>
    </row>
    <row r="315" spans="1:10" x14ac:dyDescent="0.2">
      <c r="A315" t="s">
        <v>827</v>
      </c>
      <c r="B315" t="s">
        <v>746</v>
      </c>
      <c r="C315" t="s">
        <v>27</v>
      </c>
      <c r="D315" t="s">
        <v>1065</v>
      </c>
    </row>
    <row r="316" spans="1:10" x14ac:dyDescent="0.2">
      <c r="A316" t="s">
        <v>828</v>
      </c>
      <c r="B316" t="s">
        <v>7</v>
      </c>
      <c r="C316" t="s">
        <v>8</v>
      </c>
      <c r="D316" t="s">
        <v>1067</v>
      </c>
      <c r="F316" t="s">
        <v>971</v>
      </c>
      <c r="G316" t="s">
        <v>1492</v>
      </c>
      <c r="H316" t="s">
        <v>1494</v>
      </c>
      <c r="J316" t="s">
        <v>1493</v>
      </c>
    </row>
    <row r="317" spans="1:10" x14ac:dyDescent="0.2">
      <c r="A317" t="s">
        <v>829</v>
      </c>
      <c r="B317" t="s">
        <v>134</v>
      </c>
      <c r="C317" t="s">
        <v>27</v>
      </c>
      <c r="D317" t="s">
        <v>1068</v>
      </c>
    </row>
    <row r="318" spans="1:10" x14ac:dyDescent="0.2">
      <c r="A318" t="s">
        <v>830</v>
      </c>
      <c r="B318" t="s">
        <v>320</v>
      </c>
      <c r="C318" t="s">
        <v>8</v>
      </c>
      <c r="D318" t="s">
        <v>1069</v>
      </c>
      <c r="F318" t="s">
        <v>971</v>
      </c>
      <c r="G318" t="s">
        <v>1496</v>
      </c>
      <c r="H318" s="5" t="s">
        <v>1495</v>
      </c>
      <c r="J318" t="s">
        <v>1497</v>
      </c>
    </row>
    <row r="319" spans="1:10" x14ac:dyDescent="0.2">
      <c r="A319" t="s">
        <v>831</v>
      </c>
      <c r="B319" t="s">
        <v>16</v>
      </c>
      <c r="C319" t="s">
        <v>17</v>
      </c>
      <c r="D319" t="s">
        <v>1070</v>
      </c>
      <c r="F319" t="s">
        <v>971</v>
      </c>
      <c r="G319" t="s">
        <v>1498</v>
      </c>
      <c r="H319" t="s">
        <v>1500</v>
      </c>
      <c r="J319" t="s">
        <v>1499</v>
      </c>
    </row>
    <row r="320" spans="1:10" x14ac:dyDescent="0.2">
      <c r="A320" t="s">
        <v>832</v>
      </c>
      <c r="B320" t="s">
        <v>748</v>
      </c>
      <c r="C320" t="s">
        <v>8</v>
      </c>
      <c r="D320" t="s">
        <v>1071</v>
      </c>
      <c r="F320" t="s">
        <v>971</v>
      </c>
      <c r="G320" t="s">
        <v>1501</v>
      </c>
      <c r="H320" s="5" t="s">
        <v>1502</v>
      </c>
      <c r="J320" t="s">
        <v>1503</v>
      </c>
    </row>
    <row r="321" spans="1:10" x14ac:dyDescent="0.2">
      <c r="A321" t="s">
        <v>833</v>
      </c>
      <c r="B321" t="s">
        <v>749</v>
      </c>
      <c r="C321" t="s">
        <v>17</v>
      </c>
      <c r="D321" t="s">
        <v>1072</v>
      </c>
      <c r="F321" t="s">
        <v>971</v>
      </c>
      <c r="G321" t="s">
        <v>1504</v>
      </c>
      <c r="H321" s="5" t="s">
        <v>1505</v>
      </c>
      <c r="J321" t="s">
        <v>1506</v>
      </c>
    </row>
    <row r="322" spans="1:10" x14ac:dyDescent="0.2">
      <c r="A322" t="s">
        <v>834</v>
      </c>
      <c r="B322" t="s">
        <v>16</v>
      </c>
      <c r="C322" t="s">
        <v>17</v>
      </c>
      <c r="D322" t="s">
        <v>1073</v>
      </c>
    </row>
    <row r="323" spans="1:10" x14ac:dyDescent="0.2">
      <c r="A323" t="s">
        <v>835</v>
      </c>
      <c r="B323" t="s">
        <v>750</v>
      </c>
      <c r="C323" t="s">
        <v>8</v>
      </c>
      <c r="D323" t="s">
        <v>1074</v>
      </c>
    </row>
    <row r="324" spans="1:10" x14ac:dyDescent="0.2">
      <c r="A324" t="s">
        <v>836</v>
      </c>
      <c r="B324" t="s">
        <v>16</v>
      </c>
      <c r="C324" t="s">
        <v>17</v>
      </c>
      <c r="D324" t="s">
        <v>1075</v>
      </c>
    </row>
    <row r="325" spans="1:10" x14ac:dyDescent="0.2">
      <c r="A325" t="s">
        <v>837</v>
      </c>
      <c r="B325" t="s">
        <v>751</v>
      </c>
      <c r="C325" t="s">
        <v>8</v>
      </c>
      <c r="D325" t="s">
        <v>1076</v>
      </c>
    </row>
    <row r="326" spans="1:10" x14ac:dyDescent="0.2">
      <c r="A326" t="s">
        <v>838</v>
      </c>
      <c r="B326" t="s">
        <v>16</v>
      </c>
      <c r="C326" t="s">
        <v>17</v>
      </c>
      <c r="D326" t="s">
        <v>1077</v>
      </c>
      <c r="F326" t="s">
        <v>971</v>
      </c>
      <c r="G326" t="s">
        <v>1507</v>
      </c>
      <c r="H326" s="5" t="s">
        <v>1508</v>
      </c>
      <c r="J326" t="s">
        <v>1509</v>
      </c>
    </row>
    <row r="327" spans="1:10" x14ac:dyDescent="0.2">
      <c r="A327" t="s">
        <v>839</v>
      </c>
      <c r="B327" t="s">
        <v>752</v>
      </c>
      <c r="C327" t="s">
        <v>8</v>
      </c>
      <c r="D327" t="s">
        <v>1078</v>
      </c>
    </row>
    <row r="328" spans="1:10" x14ac:dyDescent="0.2">
      <c r="A328" t="s">
        <v>840</v>
      </c>
      <c r="B328" t="s">
        <v>480</v>
      </c>
      <c r="C328" t="s">
        <v>17</v>
      </c>
      <c r="D328" t="s">
        <v>1079</v>
      </c>
      <c r="E328" t="s">
        <v>971</v>
      </c>
      <c r="F328" t="s">
        <v>971</v>
      </c>
      <c r="G328" t="s">
        <v>1511</v>
      </c>
      <c r="H328" s="5" t="s">
        <v>1510</v>
      </c>
      <c r="J328" t="s">
        <v>1512</v>
      </c>
    </row>
    <row r="329" spans="1:10" x14ac:dyDescent="0.2">
      <c r="A329" t="s">
        <v>841</v>
      </c>
      <c r="B329" t="s">
        <v>7</v>
      </c>
      <c r="C329" t="s">
        <v>8</v>
      </c>
      <c r="D329" t="s">
        <v>1080</v>
      </c>
      <c r="F329" t="s">
        <v>971</v>
      </c>
      <c r="G329" t="s">
        <v>1513</v>
      </c>
      <c r="H329" s="5" t="s">
        <v>1515</v>
      </c>
      <c r="J329" t="s">
        <v>1514</v>
      </c>
    </row>
    <row r="330" spans="1:10" x14ac:dyDescent="0.2">
      <c r="A330" t="s">
        <v>842</v>
      </c>
      <c r="B330" t="s">
        <v>753</v>
      </c>
      <c r="C330" t="s">
        <v>8</v>
      </c>
      <c r="D330" t="s">
        <v>1081</v>
      </c>
    </row>
    <row r="331" spans="1:10" x14ac:dyDescent="0.2">
      <c r="A331" t="s">
        <v>843</v>
      </c>
      <c r="B331" t="s">
        <v>754</v>
      </c>
      <c r="C331" t="s">
        <v>8</v>
      </c>
      <c r="D331" t="s">
        <v>1082</v>
      </c>
    </row>
    <row r="332" spans="1:10" x14ac:dyDescent="0.2">
      <c r="A332" t="s">
        <v>845</v>
      </c>
      <c r="B332" t="s">
        <v>755</v>
      </c>
      <c r="C332" t="s">
        <v>8</v>
      </c>
      <c r="D332" t="s">
        <v>1083</v>
      </c>
    </row>
    <row r="333" spans="1:10" x14ac:dyDescent="0.2">
      <c r="A333" t="s">
        <v>846</v>
      </c>
      <c r="B333" t="s">
        <v>90</v>
      </c>
      <c r="C333" t="s">
        <v>27</v>
      </c>
      <c r="D333" t="s">
        <v>1084</v>
      </c>
      <c r="F333" t="s">
        <v>971</v>
      </c>
      <c r="G333" t="s">
        <v>1516</v>
      </c>
      <c r="H333" s="5" t="s">
        <v>1517</v>
      </c>
      <c r="J333" t="s">
        <v>1516</v>
      </c>
    </row>
    <row r="334" spans="1:10" x14ac:dyDescent="0.2">
      <c r="A334" t="s">
        <v>847</v>
      </c>
      <c r="B334" t="s">
        <v>756</v>
      </c>
      <c r="C334" t="s">
        <v>8</v>
      </c>
      <c r="D334" t="s">
        <v>1085</v>
      </c>
      <c r="G334" t="s">
        <v>1518</v>
      </c>
      <c r="J334" t="s">
        <v>1518</v>
      </c>
    </row>
    <row r="335" spans="1:10" x14ac:dyDescent="0.2">
      <c r="A335" t="s">
        <v>848</v>
      </c>
      <c r="B335" t="s">
        <v>69</v>
      </c>
      <c r="C335" t="s">
        <v>70</v>
      </c>
      <c r="D335" t="s">
        <v>1086</v>
      </c>
    </row>
    <row r="336" spans="1:10" x14ac:dyDescent="0.2">
      <c r="A336" t="s">
        <v>849</v>
      </c>
      <c r="B336" t="s">
        <v>16</v>
      </c>
      <c r="C336" t="s">
        <v>17</v>
      </c>
      <c r="D336" t="s">
        <v>1087</v>
      </c>
      <c r="H336" s="5"/>
    </row>
    <row r="337" spans="1:10" x14ac:dyDescent="0.2">
      <c r="A337" t="s">
        <v>850</v>
      </c>
      <c r="B337" t="s">
        <v>16</v>
      </c>
      <c r="C337" t="s">
        <v>17</v>
      </c>
      <c r="D337" t="s">
        <v>1088</v>
      </c>
      <c r="E337" t="s">
        <v>971</v>
      </c>
      <c r="F337" t="s">
        <v>971</v>
      </c>
      <c r="G337" t="s">
        <v>1520</v>
      </c>
      <c r="H337" s="5" t="s">
        <v>1521</v>
      </c>
      <c r="J337" t="s">
        <v>1519</v>
      </c>
    </row>
    <row r="338" spans="1:10" x14ac:dyDescent="0.2">
      <c r="A338" t="s">
        <v>851</v>
      </c>
      <c r="B338" t="s">
        <v>759</v>
      </c>
      <c r="C338" t="s">
        <v>251</v>
      </c>
      <c r="D338" t="s">
        <v>1089</v>
      </c>
    </row>
    <row r="339" spans="1:10" x14ac:dyDescent="0.2">
      <c r="A339" t="s">
        <v>852</v>
      </c>
      <c r="B339" t="s">
        <v>302</v>
      </c>
      <c r="C339" t="s">
        <v>60</v>
      </c>
      <c r="D339" t="s">
        <v>1090</v>
      </c>
    </row>
    <row r="340" spans="1:10" x14ac:dyDescent="0.2">
      <c r="A340" t="s">
        <v>853</v>
      </c>
      <c r="B340" t="s">
        <v>760</v>
      </c>
      <c r="C340" t="s">
        <v>17</v>
      </c>
      <c r="D340" t="s">
        <v>1091</v>
      </c>
      <c r="F340" t="s">
        <v>971</v>
      </c>
      <c r="G340" t="s">
        <v>1524</v>
      </c>
      <c r="H340" s="5" t="s">
        <v>1522</v>
      </c>
      <c r="J340" t="s">
        <v>1523</v>
      </c>
    </row>
    <row r="341" spans="1:10" x14ac:dyDescent="0.2">
      <c r="A341" t="s">
        <v>854</v>
      </c>
      <c r="B341" t="s">
        <v>178</v>
      </c>
      <c r="C341" t="s">
        <v>8</v>
      </c>
      <c r="D341" t="s">
        <v>1092</v>
      </c>
      <c r="F341" t="s">
        <v>971</v>
      </c>
      <c r="G341" t="s">
        <v>1525</v>
      </c>
      <c r="H341" s="5" t="s">
        <v>1527</v>
      </c>
      <c r="J341" t="s">
        <v>1526</v>
      </c>
    </row>
    <row r="342" spans="1:10" x14ac:dyDescent="0.2">
      <c r="A342" t="s">
        <v>855</v>
      </c>
      <c r="B342" t="s">
        <v>224</v>
      </c>
      <c r="C342" t="s">
        <v>60</v>
      </c>
      <c r="D342" t="s">
        <v>1093</v>
      </c>
    </row>
    <row r="343" spans="1:10" x14ac:dyDescent="0.2">
      <c r="A343" t="s">
        <v>856</v>
      </c>
      <c r="B343" t="s">
        <v>761</v>
      </c>
      <c r="C343" t="s">
        <v>8</v>
      </c>
      <c r="D343" t="s">
        <v>1094</v>
      </c>
    </row>
    <row r="344" spans="1:10" x14ac:dyDescent="0.2">
      <c r="A344" t="s">
        <v>857</v>
      </c>
      <c r="B344" t="s">
        <v>270</v>
      </c>
      <c r="C344" t="s">
        <v>27</v>
      </c>
      <c r="D344" t="s">
        <v>1095</v>
      </c>
      <c r="F344" t="s">
        <v>971</v>
      </c>
      <c r="G344" t="s">
        <v>1529</v>
      </c>
      <c r="H344" s="5" t="s">
        <v>1528</v>
      </c>
      <c r="J344" t="s">
        <v>1667</v>
      </c>
    </row>
    <row r="345" spans="1:10" x14ac:dyDescent="0.2">
      <c r="A345" t="s">
        <v>858</v>
      </c>
      <c r="B345" t="s">
        <v>183</v>
      </c>
      <c r="C345" t="s">
        <v>8</v>
      </c>
      <c r="D345" t="s">
        <v>1096</v>
      </c>
      <c r="G345" t="s">
        <v>1531</v>
      </c>
      <c r="H345" s="5" t="s">
        <v>1530</v>
      </c>
      <c r="J345" t="s">
        <v>1532</v>
      </c>
    </row>
    <row r="346" spans="1:10" x14ac:dyDescent="0.2">
      <c r="A346" t="s">
        <v>859</v>
      </c>
      <c r="B346" t="s">
        <v>174</v>
      </c>
      <c r="C346" t="s">
        <v>8</v>
      </c>
      <c r="D346" t="s">
        <v>1097</v>
      </c>
    </row>
    <row r="347" spans="1:10" x14ac:dyDescent="0.2">
      <c r="A347" t="s">
        <v>860</v>
      </c>
      <c r="B347" t="s">
        <v>762</v>
      </c>
      <c r="C347" t="s">
        <v>8</v>
      </c>
      <c r="D347" t="s">
        <v>1098</v>
      </c>
      <c r="F347" t="s">
        <v>971</v>
      </c>
      <c r="H347" t="s">
        <v>1533</v>
      </c>
    </row>
    <row r="348" spans="1:10" x14ac:dyDescent="0.2">
      <c r="A348" t="s">
        <v>861</v>
      </c>
      <c r="B348" t="s">
        <v>90</v>
      </c>
      <c r="C348" t="s">
        <v>27</v>
      </c>
      <c r="D348" t="s">
        <v>1099</v>
      </c>
    </row>
    <row r="349" spans="1:10" x14ac:dyDescent="0.2">
      <c r="A349" t="s">
        <v>862</v>
      </c>
      <c r="B349" t="s">
        <v>737</v>
      </c>
      <c r="C349" t="s">
        <v>8</v>
      </c>
      <c r="D349" t="s">
        <v>1100</v>
      </c>
      <c r="F349" t="s">
        <v>971</v>
      </c>
      <c r="G349" t="s">
        <v>1534</v>
      </c>
      <c r="H349" t="s">
        <v>1536</v>
      </c>
      <c r="J349" t="s">
        <v>1535</v>
      </c>
    </row>
    <row r="350" spans="1:10" x14ac:dyDescent="0.2">
      <c r="A350" t="s">
        <v>864</v>
      </c>
      <c r="B350" t="s">
        <v>763</v>
      </c>
      <c r="C350" t="s">
        <v>65</v>
      </c>
      <c r="D350" t="s">
        <v>1101</v>
      </c>
    </row>
    <row r="351" spans="1:10" x14ac:dyDescent="0.2">
      <c r="A351" t="s">
        <v>865</v>
      </c>
      <c r="B351" t="s">
        <v>764</v>
      </c>
      <c r="C351" t="s">
        <v>65</v>
      </c>
      <c r="D351" t="s">
        <v>1102</v>
      </c>
    </row>
    <row r="352" spans="1:10" x14ac:dyDescent="0.2">
      <c r="A352" t="s">
        <v>866</v>
      </c>
      <c r="B352" t="s">
        <v>19</v>
      </c>
      <c r="C352" t="s">
        <v>8</v>
      </c>
      <c r="D352" t="s">
        <v>1103</v>
      </c>
    </row>
    <row r="353" spans="1:10" x14ac:dyDescent="0.2">
      <c r="A353" t="s">
        <v>867</v>
      </c>
      <c r="B353" t="s">
        <v>16</v>
      </c>
      <c r="C353" t="s">
        <v>17</v>
      </c>
      <c r="D353" t="s">
        <v>75</v>
      </c>
    </row>
    <row r="354" spans="1:10" x14ac:dyDescent="0.2">
      <c r="A354" t="s">
        <v>869</v>
      </c>
      <c r="B354" t="s">
        <v>765</v>
      </c>
      <c r="C354" t="s">
        <v>60</v>
      </c>
      <c r="D354" t="s">
        <v>1104</v>
      </c>
      <c r="F354" t="s">
        <v>971</v>
      </c>
      <c r="G354" t="s">
        <v>1537</v>
      </c>
      <c r="H354" t="s">
        <v>1538</v>
      </c>
      <c r="J354" t="s">
        <v>1540</v>
      </c>
    </row>
    <row r="355" spans="1:10" x14ac:dyDescent="0.2">
      <c r="A355" t="s">
        <v>870</v>
      </c>
      <c r="B355" t="s">
        <v>181</v>
      </c>
      <c r="C355" t="s">
        <v>8</v>
      </c>
      <c r="D355" t="s">
        <v>1105</v>
      </c>
      <c r="F355" t="s">
        <v>971</v>
      </c>
      <c r="G355" t="s">
        <v>1542</v>
      </c>
      <c r="H355" s="5" t="s">
        <v>1541</v>
      </c>
      <c r="J355" t="s">
        <v>1539</v>
      </c>
    </row>
    <row r="356" spans="1:10" x14ac:dyDescent="0.2">
      <c r="A356" t="s">
        <v>871</v>
      </c>
      <c r="B356" t="s">
        <v>766</v>
      </c>
      <c r="C356" t="s">
        <v>17</v>
      </c>
      <c r="D356" t="s">
        <v>1106</v>
      </c>
    </row>
    <row r="357" spans="1:10" x14ac:dyDescent="0.2">
      <c r="A357" t="s">
        <v>872</v>
      </c>
      <c r="B357" t="s">
        <v>16</v>
      </c>
      <c r="C357" t="s">
        <v>17</v>
      </c>
      <c r="D357" t="s">
        <v>1107</v>
      </c>
      <c r="H357" t="s">
        <v>1543</v>
      </c>
    </row>
    <row r="358" spans="1:10" x14ac:dyDescent="0.2">
      <c r="A358" t="s">
        <v>873</v>
      </c>
      <c r="B358" t="s">
        <v>7</v>
      </c>
      <c r="C358" t="s">
        <v>8</v>
      </c>
      <c r="D358" t="s">
        <v>1108</v>
      </c>
    </row>
    <row r="359" spans="1:10" x14ac:dyDescent="0.2">
      <c r="A359" t="s">
        <v>874</v>
      </c>
      <c r="B359" t="s">
        <v>16</v>
      </c>
      <c r="C359" t="s">
        <v>17</v>
      </c>
      <c r="D359" t="s">
        <v>1109</v>
      </c>
    </row>
    <row r="360" spans="1:10" x14ac:dyDescent="0.2">
      <c r="A360" t="s">
        <v>875</v>
      </c>
      <c r="B360" t="s">
        <v>750</v>
      </c>
      <c r="C360" t="s">
        <v>8</v>
      </c>
      <c r="D360" t="s">
        <v>1110</v>
      </c>
    </row>
    <row r="361" spans="1:10" x14ac:dyDescent="0.2">
      <c r="A361" t="s">
        <v>876</v>
      </c>
      <c r="B361" t="s">
        <v>767</v>
      </c>
      <c r="C361" t="s">
        <v>8</v>
      </c>
      <c r="D361" t="s">
        <v>1111</v>
      </c>
    </row>
    <row r="362" spans="1:10" x14ac:dyDescent="0.2">
      <c r="A362" t="s">
        <v>877</v>
      </c>
      <c r="B362" t="s">
        <v>768</v>
      </c>
      <c r="C362" t="s">
        <v>27</v>
      </c>
      <c r="D362" t="s">
        <v>1112</v>
      </c>
      <c r="G362" t="s">
        <v>1544</v>
      </c>
      <c r="H362" s="5" t="s">
        <v>1545</v>
      </c>
    </row>
    <row r="363" spans="1:10" x14ac:dyDescent="0.2">
      <c r="A363" t="s">
        <v>878</v>
      </c>
      <c r="B363" t="s">
        <v>149</v>
      </c>
      <c r="C363" t="s">
        <v>8</v>
      </c>
      <c r="D363" t="s">
        <v>1113</v>
      </c>
    </row>
    <row r="364" spans="1:10" x14ac:dyDescent="0.2">
      <c r="A364" t="s">
        <v>879</v>
      </c>
      <c r="B364" t="s">
        <v>769</v>
      </c>
      <c r="C364" t="s">
        <v>770</v>
      </c>
      <c r="D364" t="s">
        <v>1114</v>
      </c>
      <c r="F364" t="s">
        <v>971</v>
      </c>
      <c r="G364" t="s">
        <v>1547</v>
      </c>
      <c r="H364" t="s">
        <v>1546</v>
      </c>
      <c r="J364" t="s">
        <v>1548</v>
      </c>
    </row>
    <row r="365" spans="1:10" x14ac:dyDescent="0.2">
      <c r="A365" t="s">
        <v>880</v>
      </c>
      <c r="B365" t="s">
        <v>16</v>
      </c>
      <c r="C365" t="s">
        <v>17</v>
      </c>
      <c r="D365" t="s">
        <v>1115</v>
      </c>
      <c r="E365" t="s">
        <v>971</v>
      </c>
      <c r="F365" t="s">
        <v>971</v>
      </c>
      <c r="G365" t="s">
        <v>1550</v>
      </c>
      <c r="H365" s="5" t="s">
        <v>1549</v>
      </c>
      <c r="J365" t="s">
        <v>1551</v>
      </c>
    </row>
    <row r="366" spans="1:10" x14ac:dyDescent="0.2">
      <c r="A366" t="s">
        <v>881</v>
      </c>
      <c r="B366" t="s">
        <v>771</v>
      </c>
      <c r="C366" t="s">
        <v>8</v>
      </c>
      <c r="D366" t="s">
        <v>1116</v>
      </c>
    </row>
    <row r="367" spans="1:10" x14ac:dyDescent="0.2">
      <c r="A367" t="s">
        <v>882</v>
      </c>
      <c r="B367" t="s">
        <v>772</v>
      </c>
      <c r="C367" t="s">
        <v>8</v>
      </c>
      <c r="D367" t="s">
        <v>1117</v>
      </c>
    </row>
    <row r="368" spans="1:10" x14ac:dyDescent="0.2">
      <c r="A368" t="s">
        <v>883</v>
      </c>
      <c r="B368" t="s">
        <v>302</v>
      </c>
      <c r="C368" t="s">
        <v>60</v>
      </c>
      <c r="D368" t="s">
        <v>1118</v>
      </c>
      <c r="F368" t="s">
        <v>971</v>
      </c>
      <c r="G368" t="s">
        <v>1552</v>
      </c>
      <c r="H368" s="5" t="s">
        <v>1554</v>
      </c>
      <c r="J368" t="s">
        <v>1553</v>
      </c>
    </row>
    <row r="369" spans="1:10" x14ac:dyDescent="0.2">
      <c r="A369" t="s">
        <v>884</v>
      </c>
      <c r="B369" t="s">
        <v>773</v>
      </c>
      <c r="C369" t="s">
        <v>8</v>
      </c>
      <c r="D369" t="s">
        <v>1119</v>
      </c>
    </row>
    <row r="370" spans="1:10" x14ac:dyDescent="0.2">
      <c r="A370" t="s">
        <v>885</v>
      </c>
      <c r="B370" t="s">
        <v>92</v>
      </c>
      <c r="C370" t="s">
        <v>17</v>
      </c>
      <c r="D370" t="s">
        <v>93</v>
      </c>
    </row>
    <row r="371" spans="1:10" ht="34" x14ac:dyDescent="0.2">
      <c r="A371" t="s">
        <v>887</v>
      </c>
      <c r="B371" t="s">
        <v>774</v>
      </c>
      <c r="C371" t="s">
        <v>17</v>
      </c>
      <c r="D371" t="s">
        <v>1121</v>
      </c>
      <c r="E371" t="s">
        <v>971</v>
      </c>
      <c r="F371" t="s">
        <v>971</v>
      </c>
      <c r="G371" s="13" t="s">
        <v>1555</v>
      </c>
      <c r="H371" s="5" t="s">
        <v>1557</v>
      </c>
      <c r="J371" s="13" t="s">
        <v>1556</v>
      </c>
    </row>
    <row r="372" spans="1:10" x14ac:dyDescent="0.2">
      <c r="A372" t="s">
        <v>888</v>
      </c>
      <c r="B372" t="s">
        <v>760</v>
      </c>
      <c r="C372" t="s">
        <v>17</v>
      </c>
      <c r="D372" t="s">
        <v>1122</v>
      </c>
      <c r="E372" t="s">
        <v>971</v>
      </c>
      <c r="F372" t="s">
        <v>971</v>
      </c>
      <c r="G372" t="s">
        <v>1558</v>
      </c>
      <c r="H372" t="s">
        <v>1559</v>
      </c>
      <c r="J372" t="s">
        <v>1560</v>
      </c>
    </row>
    <row r="373" spans="1:10" x14ac:dyDescent="0.2">
      <c r="A373" t="s">
        <v>889</v>
      </c>
      <c r="B373" t="s">
        <v>7</v>
      </c>
      <c r="C373" t="s">
        <v>8</v>
      </c>
      <c r="D373" t="s">
        <v>1123</v>
      </c>
      <c r="F373" t="s">
        <v>971</v>
      </c>
      <c r="G373" t="s">
        <v>1561</v>
      </c>
      <c r="J373" t="s">
        <v>1562</v>
      </c>
    </row>
    <row r="374" spans="1:10" x14ac:dyDescent="0.2">
      <c r="A374" t="s">
        <v>890</v>
      </c>
      <c r="B374" t="s">
        <v>7</v>
      </c>
      <c r="C374" t="s">
        <v>8</v>
      </c>
      <c r="D374" t="s">
        <v>1124</v>
      </c>
      <c r="F374" t="s">
        <v>971</v>
      </c>
      <c r="G374" t="s">
        <v>1563</v>
      </c>
      <c r="H374" s="5" t="s">
        <v>1564</v>
      </c>
      <c r="J374" t="s">
        <v>1565</v>
      </c>
    </row>
    <row r="375" spans="1:10" x14ac:dyDescent="0.2">
      <c r="A375" t="s">
        <v>891</v>
      </c>
      <c r="B375" t="s">
        <v>775</v>
      </c>
      <c r="C375" t="s">
        <v>17</v>
      </c>
      <c r="D375" t="s">
        <v>1125</v>
      </c>
      <c r="G375" t="s">
        <v>1566</v>
      </c>
      <c r="H375" s="5" t="s">
        <v>1567</v>
      </c>
      <c r="J375" t="s">
        <v>1568</v>
      </c>
    </row>
    <row r="376" spans="1:10" x14ac:dyDescent="0.2">
      <c r="A376" t="s">
        <v>892</v>
      </c>
      <c r="B376" t="s">
        <v>7</v>
      </c>
      <c r="C376" t="s">
        <v>8</v>
      </c>
      <c r="D376" t="s">
        <v>1126</v>
      </c>
    </row>
    <row r="377" spans="1:10" x14ac:dyDescent="0.2">
      <c r="A377" t="s">
        <v>893</v>
      </c>
      <c r="B377" t="s">
        <v>776</v>
      </c>
      <c r="C377" t="s">
        <v>8</v>
      </c>
      <c r="D377" t="s">
        <v>1127</v>
      </c>
    </row>
    <row r="378" spans="1:10" x14ac:dyDescent="0.2">
      <c r="A378" t="s">
        <v>894</v>
      </c>
      <c r="B378" t="s">
        <v>777</v>
      </c>
      <c r="C378" t="s">
        <v>17</v>
      </c>
      <c r="D378" t="s">
        <v>1128</v>
      </c>
    </row>
    <row r="379" spans="1:10" x14ac:dyDescent="0.2">
      <c r="A379" t="s">
        <v>896</v>
      </c>
      <c r="B379" t="s">
        <v>7</v>
      </c>
      <c r="C379" t="s">
        <v>8</v>
      </c>
      <c r="D379" t="s">
        <v>1129</v>
      </c>
      <c r="F379" t="s">
        <v>971</v>
      </c>
      <c r="G379" t="s">
        <v>1570</v>
      </c>
      <c r="H379" s="5" t="s">
        <v>1569</v>
      </c>
      <c r="J379" t="s">
        <v>1571</v>
      </c>
    </row>
    <row r="380" spans="1:10" x14ac:dyDescent="0.2">
      <c r="A380" t="s">
        <v>897</v>
      </c>
      <c r="B380" t="s">
        <v>16</v>
      </c>
      <c r="C380" t="s">
        <v>17</v>
      </c>
      <c r="D380" t="s">
        <v>1130</v>
      </c>
      <c r="E380" t="s">
        <v>971</v>
      </c>
      <c r="F380" t="s">
        <v>971</v>
      </c>
      <c r="G380" t="s">
        <v>1572</v>
      </c>
      <c r="J380" t="s">
        <v>1573</v>
      </c>
    </row>
    <row r="381" spans="1:10" x14ac:dyDescent="0.2">
      <c r="A381" t="s">
        <v>898</v>
      </c>
      <c r="B381" t="s">
        <v>229</v>
      </c>
      <c r="C381" t="s">
        <v>27</v>
      </c>
      <c r="D381" t="s">
        <v>1131</v>
      </c>
    </row>
    <row r="382" spans="1:10" x14ac:dyDescent="0.2">
      <c r="A382" t="s">
        <v>899</v>
      </c>
      <c r="B382" t="s">
        <v>778</v>
      </c>
      <c r="C382" t="s">
        <v>8</v>
      </c>
      <c r="D382" t="s">
        <v>1132</v>
      </c>
    </row>
    <row r="383" spans="1:10" x14ac:dyDescent="0.2">
      <c r="A383" t="s">
        <v>900</v>
      </c>
      <c r="B383" t="s">
        <v>779</v>
      </c>
      <c r="C383" t="s">
        <v>17</v>
      </c>
      <c r="D383" t="s">
        <v>1133</v>
      </c>
      <c r="F383" t="s">
        <v>971</v>
      </c>
      <c r="G383" t="s">
        <v>1574</v>
      </c>
      <c r="H383" s="5" t="s">
        <v>1575</v>
      </c>
      <c r="J383" t="s">
        <v>1576</v>
      </c>
    </row>
    <row r="384" spans="1:10" x14ac:dyDescent="0.2">
      <c r="A384" t="s">
        <v>901</v>
      </c>
      <c r="B384" t="s">
        <v>780</v>
      </c>
      <c r="C384" t="s">
        <v>8</v>
      </c>
      <c r="D384" t="s">
        <v>1134</v>
      </c>
      <c r="F384" t="s">
        <v>971</v>
      </c>
      <c r="G384" t="s">
        <v>1578</v>
      </c>
      <c r="H384" s="5" t="s">
        <v>1577</v>
      </c>
      <c r="J384" t="s">
        <v>1578</v>
      </c>
    </row>
    <row r="385" spans="1:10" x14ac:dyDescent="0.2">
      <c r="A385" t="s">
        <v>902</v>
      </c>
      <c r="B385" t="s">
        <v>781</v>
      </c>
      <c r="C385" t="s">
        <v>17</v>
      </c>
      <c r="D385" t="s">
        <v>1135</v>
      </c>
    </row>
    <row r="386" spans="1:10" x14ac:dyDescent="0.2">
      <c r="A386" t="s">
        <v>903</v>
      </c>
      <c r="B386" t="s">
        <v>211</v>
      </c>
      <c r="C386" t="s">
        <v>17</v>
      </c>
      <c r="D386" t="s">
        <v>1136</v>
      </c>
      <c r="F386" t="s">
        <v>971</v>
      </c>
      <c r="G386" t="s">
        <v>1580</v>
      </c>
      <c r="H386" s="5" t="s">
        <v>1579</v>
      </c>
      <c r="J386" t="s">
        <v>1581</v>
      </c>
    </row>
    <row r="387" spans="1:10" x14ac:dyDescent="0.2">
      <c r="A387" t="s">
        <v>904</v>
      </c>
      <c r="B387" t="s">
        <v>420</v>
      </c>
      <c r="C387" t="s">
        <v>27</v>
      </c>
      <c r="D387" t="s">
        <v>1137</v>
      </c>
    </row>
    <row r="388" spans="1:10" x14ac:dyDescent="0.2">
      <c r="A388" t="s">
        <v>905</v>
      </c>
      <c r="B388" t="s">
        <v>270</v>
      </c>
      <c r="C388" t="s">
        <v>27</v>
      </c>
      <c r="D388" t="s">
        <v>1138</v>
      </c>
      <c r="F388" t="s">
        <v>971</v>
      </c>
      <c r="G388" t="s">
        <v>1582</v>
      </c>
      <c r="H388" s="5" t="s">
        <v>1583</v>
      </c>
    </row>
    <row r="389" spans="1:10" x14ac:dyDescent="0.2">
      <c r="A389" t="s">
        <v>906</v>
      </c>
      <c r="B389" t="s">
        <v>113</v>
      </c>
      <c r="C389" t="s">
        <v>27</v>
      </c>
      <c r="D389" t="s">
        <v>1037</v>
      </c>
    </row>
    <row r="390" spans="1:10" x14ac:dyDescent="0.2">
      <c r="A390" t="s">
        <v>907</v>
      </c>
      <c r="B390" t="s">
        <v>741</v>
      </c>
      <c r="C390" t="s">
        <v>8</v>
      </c>
      <c r="D390" t="s">
        <v>1035</v>
      </c>
    </row>
    <row r="391" spans="1:10" x14ac:dyDescent="0.2">
      <c r="A391" t="s">
        <v>908</v>
      </c>
      <c r="B391" t="s">
        <v>782</v>
      </c>
      <c r="C391" t="s">
        <v>251</v>
      </c>
      <c r="D391" t="s">
        <v>1038</v>
      </c>
    </row>
    <row r="392" spans="1:10" x14ac:dyDescent="0.2">
      <c r="A392" t="s">
        <v>909</v>
      </c>
      <c r="B392" t="s">
        <v>16</v>
      </c>
      <c r="C392" t="s">
        <v>17</v>
      </c>
      <c r="D392" t="s">
        <v>984</v>
      </c>
      <c r="E392" t="s">
        <v>971</v>
      </c>
      <c r="F392" t="s">
        <v>971</v>
      </c>
      <c r="G392" t="s">
        <v>1584</v>
      </c>
      <c r="H392" s="5" t="s">
        <v>1585</v>
      </c>
      <c r="J392" t="s">
        <v>1668</v>
      </c>
    </row>
    <row r="393" spans="1:10" x14ac:dyDescent="0.2">
      <c r="A393" t="s">
        <v>910</v>
      </c>
      <c r="B393" t="s">
        <v>90</v>
      </c>
      <c r="C393" t="s">
        <v>27</v>
      </c>
      <c r="D393" t="s">
        <v>1034</v>
      </c>
    </row>
    <row r="394" spans="1:10" x14ac:dyDescent="0.2">
      <c r="A394" t="s">
        <v>911</v>
      </c>
      <c r="B394" t="s">
        <v>211</v>
      </c>
      <c r="C394" t="s">
        <v>17</v>
      </c>
      <c r="D394" t="s">
        <v>1033</v>
      </c>
      <c r="H394" s="5" t="s">
        <v>1586</v>
      </c>
    </row>
    <row r="395" spans="1:10" x14ac:dyDescent="0.2">
      <c r="A395" t="s">
        <v>912</v>
      </c>
      <c r="B395" t="s">
        <v>783</v>
      </c>
      <c r="C395" t="s">
        <v>8</v>
      </c>
      <c r="D395" t="s">
        <v>1032</v>
      </c>
    </row>
    <row r="396" spans="1:10" x14ac:dyDescent="0.2">
      <c r="A396" t="s">
        <v>913</v>
      </c>
      <c r="B396" t="s">
        <v>784</v>
      </c>
      <c r="C396" t="s">
        <v>8</v>
      </c>
      <c r="D396" t="s">
        <v>1031</v>
      </c>
    </row>
    <row r="397" spans="1:10" x14ac:dyDescent="0.2">
      <c r="A397" t="s">
        <v>914</v>
      </c>
      <c r="B397" t="s">
        <v>785</v>
      </c>
      <c r="C397" t="s">
        <v>27</v>
      </c>
      <c r="D397" t="s">
        <v>1030</v>
      </c>
    </row>
    <row r="398" spans="1:10" x14ac:dyDescent="0.2">
      <c r="A398" t="s">
        <v>915</v>
      </c>
      <c r="B398" t="s">
        <v>7</v>
      </c>
      <c r="C398" t="s">
        <v>8</v>
      </c>
      <c r="D398" t="s">
        <v>1029</v>
      </c>
      <c r="F398" t="s">
        <v>971</v>
      </c>
      <c r="G398" t="s">
        <v>1587</v>
      </c>
      <c r="H398" s="5" t="s">
        <v>1588</v>
      </c>
      <c r="J398" t="s">
        <v>1589</v>
      </c>
    </row>
    <row r="399" spans="1:10" x14ac:dyDescent="0.2">
      <c r="A399" t="s">
        <v>916</v>
      </c>
      <c r="B399" t="s">
        <v>786</v>
      </c>
      <c r="C399" t="s">
        <v>27</v>
      </c>
      <c r="D399" t="s">
        <v>1028</v>
      </c>
    </row>
    <row r="400" spans="1:10" x14ac:dyDescent="0.2">
      <c r="A400" t="s">
        <v>917</v>
      </c>
      <c r="B400" t="s">
        <v>787</v>
      </c>
      <c r="C400" t="s">
        <v>60</v>
      </c>
      <c r="D400" t="s">
        <v>1027</v>
      </c>
    </row>
    <row r="401" spans="1:10" x14ac:dyDescent="0.2">
      <c r="A401" t="s">
        <v>918</v>
      </c>
      <c r="B401" t="s">
        <v>289</v>
      </c>
      <c r="C401" t="s">
        <v>17</v>
      </c>
      <c r="D401" t="s">
        <v>1026</v>
      </c>
    </row>
    <row r="402" spans="1:10" x14ac:dyDescent="0.2">
      <c r="A402" t="s">
        <v>920</v>
      </c>
      <c r="B402" t="s">
        <v>788</v>
      </c>
      <c r="C402" t="s">
        <v>60</v>
      </c>
      <c r="D402" t="s">
        <v>477</v>
      </c>
    </row>
    <row r="403" spans="1:10" x14ac:dyDescent="0.2">
      <c r="A403" t="s">
        <v>921</v>
      </c>
      <c r="B403" t="s">
        <v>344</v>
      </c>
      <c r="C403" t="s">
        <v>8</v>
      </c>
      <c r="D403" t="s">
        <v>1025</v>
      </c>
    </row>
    <row r="404" spans="1:10" x14ac:dyDescent="0.2">
      <c r="A404" t="s">
        <v>922</v>
      </c>
      <c r="B404" t="s">
        <v>132</v>
      </c>
      <c r="C404" t="s">
        <v>27</v>
      </c>
      <c r="D404" t="s">
        <v>1024</v>
      </c>
      <c r="G404" t="s">
        <v>1592</v>
      </c>
      <c r="H404" s="5" t="s">
        <v>1590</v>
      </c>
      <c r="J404" t="s">
        <v>1591</v>
      </c>
    </row>
    <row r="405" spans="1:10" x14ac:dyDescent="0.2">
      <c r="A405" t="s">
        <v>923</v>
      </c>
      <c r="B405" t="s">
        <v>16</v>
      </c>
      <c r="C405" t="s">
        <v>17</v>
      </c>
      <c r="D405" t="s">
        <v>1023</v>
      </c>
    </row>
    <row r="406" spans="1:10" x14ac:dyDescent="0.2">
      <c r="A406" t="s">
        <v>924</v>
      </c>
      <c r="B406" t="s">
        <v>16</v>
      </c>
      <c r="C406" t="s">
        <v>17</v>
      </c>
      <c r="D406" t="s">
        <v>1023</v>
      </c>
      <c r="F406" t="s">
        <v>971</v>
      </c>
      <c r="G406" t="s">
        <v>1594</v>
      </c>
      <c r="H406" s="5" t="s">
        <v>1593</v>
      </c>
      <c r="J406" t="s">
        <v>1669</v>
      </c>
    </row>
    <row r="407" spans="1:10" x14ac:dyDescent="0.2">
      <c r="A407" t="s">
        <v>925</v>
      </c>
      <c r="B407" t="s">
        <v>235</v>
      </c>
      <c r="C407" t="s">
        <v>8</v>
      </c>
      <c r="D407" t="s">
        <v>1022</v>
      </c>
    </row>
    <row r="408" spans="1:10" x14ac:dyDescent="0.2">
      <c r="A408" t="s">
        <v>926</v>
      </c>
      <c r="B408" t="s">
        <v>21</v>
      </c>
      <c r="C408" t="s">
        <v>8</v>
      </c>
      <c r="D408" t="s">
        <v>22</v>
      </c>
    </row>
    <row r="409" spans="1:10" x14ac:dyDescent="0.2">
      <c r="A409" t="s">
        <v>927</v>
      </c>
      <c r="B409" t="s">
        <v>16</v>
      </c>
      <c r="C409" t="s">
        <v>17</v>
      </c>
      <c r="D409" t="s">
        <v>1021</v>
      </c>
    </row>
    <row r="410" spans="1:10" x14ac:dyDescent="0.2">
      <c r="A410" t="s">
        <v>928</v>
      </c>
      <c r="B410" t="s">
        <v>16</v>
      </c>
      <c r="C410" t="s">
        <v>17</v>
      </c>
      <c r="D410" t="s">
        <v>1020</v>
      </c>
      <c r="G410" t="s">
        <v>1595</v>
      </c>
      <c r="H410" s="5" t="s">
        <v>1596</v>
      </c>
      <c r="J410" t="s">
        <v>1670</v>
      </c>
    </row>
    <row r="411" spans="1:10" x14ac:dyDescent="0.2">
      <c r="A411" t="s">
        <v>929</v>
      </c>
      <c r="B411" t="s">
        <v>16</v>
      </c>
      <c r="C411" t="s">
        <v>17</v>
      </c>
      <c r="D411" t="s">
        <v>1019</v>
      </c>
      <c r="E411" t="s">
        <v>971</v>
      </c>
      <c r="F411" t="s">
        <v>971</v>
      </c>
      <c r="G411" t="s">
        <v>1597</v>
      </c>
      <c r="H411" t="s">
        <v>1599</v>
      </c>
      <c r="J411" t="s">
        <v>1598</v>
      </c>
    </row>
    <row r="412" spans="1:10" x14ac:dyDescent="0.2">
      <c r="A412" t="s">
        <v>930</v>
      </c>
      <c r="B412" t="s">
        <v>789</v>
      </c>
      <c r="C412" t="s">
        <v>17</v>
      </c>
      <c r="D412" t="s">
        <v>1018</v>
      </c>
    </row>
    <row r="413" spans="1:10" x14ac:dyDescent="0.2">
      <c r="A413" t="s">
        <v>931</v>
      </c>
      <c r="B413" t="s">
        <v>16</v>
      </c>
      <c r="C413" t="s">
        <v>17</v>
      </c>
      <c r="D413" t="s">
        <v>1017</v>
      </c>
      <c r="G413" t="s">
        <v>1600</v>
      </c>
      <c r="H413" s="5" t="s">
        <v>1602</v>
      </c>
      <c r="J413" t="s">
        <v>1601</v>
      </c>
    </row>
    <row r="414" spans="1:10" x14ac:dyDescent="0.2">
      <c r="A414" t="s">
        <v>932</v>
      </c>
      <c r="B414" t="s">
        <v>16</v>
      </c>
      <c r="C414" t="s">
        <v>17</v>
      </c>
      <c r="D414" t="s">
        <v>1016</v>
      </c>
    </row>
    <row r="415" spans="1:10" x14ac:dyDescent="0.2">
      <c r="A415" t="s">
        <v>933</v>
      </c>
      <c r="B415" t="s">
        <v>113</v>
      </c>
      <c r="C415" t="s">
        <v>27</v>
      </c>
      <c r="D415" t="s">
        <v>1015</v>
      </c>
    </row>
    <row r="416" spans="1:10" x14ac:dyDescent="0.2">
      <c r="A416" t="s">
        <v>1603</v>
      </c>
      <c r="B416" t="s">
        <v>276</v>
      </c>
      <c r="C416" t="s">
        <v>27</v>
      </c>
      <c r="D416" t="s">
        <v>1013</v>
      </c>
      <c r="E416" t="s">
        <v>971</v>
      </c>
      <c r="F416" t="s">
        <v>971</v>
      </c>
      <c r="G416" t="s">
        <v>1604</v>
      </c>
      <c r="H416" s="5" t="s">
        <v>1605</v>
      </c>
      <c r="J416" t="s">
        <v>1606</v>
      </c>
    </row>
    <row r="417" spans="1:10" x14ac:dyDescent="0.2">
      <c r="A417" t="s">
        <v>935</v>
      </c>
      <c r="B417" t="s">
        <v>7</v>
      </c>
      <c r="C417" t="s">
        <v>8</v>
      </c>
      <c r="D417" t="s">
        <v>1012</v>
      </c>
    </row>
    <row r="418" spans="1:10" x14ac:dyDescent="0.2">
      <c r="A418" t="s">
        <v>936</v>
      </c>
      <c r="B418" t="s">
        <v>16</v>
      </c>
      <c r="C418" t="s">
        <v>17</v>
      </c>
      <c r="D418" t="s">
        <v>1011</v>
      </c>
      <c r="F418" t="s">
        <v>971</v>
      </c>
      <c r="G418" t="s">
        <v>1607</v>
      </c>
      <c r="H418" s="5" t="s">
        <v>1608</v>
      </c>
      <c r="J418" t="s">
        <v>1671</v>
      </c>
    </row>
    <row r="419" spans="1:10" x14ac:dyDescent="0.2">
      <c r="A419" t="s">
        <v>937</v>
      </c>
      <c r="B419" t="s">
        <v>16</v>
      </c>
      <c r="C419" t="s">
        <v>17</v>
      </c>
      <c r="D419" t="s">
        <v>1010</v>
      </c>
      <c r="F419" t="s">
        <v>971</v>
      </c>
      <c r="G419" t="s">
        <v>1610</v>
      </c>
      <c r="H419" s="5" t="s">
        <v>1609</v>
      </c>
      <c r="J419" t="s">
        <v>1672</v>
      </c>
    </row>
    <row r="420" spans="1:10" x14ac:dyDescent="0.2">
      <c r="A420" t="s">
        <v>938</v>
      </c>
      <c r="B420" t="s">
        <v>16</v>
      </c>
      <c r="C420" t="s">
        <v>17</v>
      </c>
      <c r="D420" t="s">
        <v>1009</v>
      </c>
      <c r="F420" t="s">
        <v>971</v>
      </c>
      <c r="G420" t="s">
        <v>1611</v>
      </c>
      <c r="H420" s="5" t="s">
        <v>1613</v>
      </c>
      <c r="J420" t="s">
        <v>1612</v>
      </c>
    </row>
    <row r="421" spans="1:10" x14ac:dyDescent="0.2">
      <c r="A421" t="s">
        <v>939</v>
      </c>
      <c r="B421" t="s">
        <v>90</v>
      </c>
      <c r="C421" t="s">
        <v>27</v>
      </c>
      <c r="D421" t="s">
        <v>1008</v>
      </c>
      <c r="G421" t="s">
        <v>1614</v>
      </c>
      <c r="H421" s="5" t="s">
        <v>1615</v>
      </c>
      <c r="J421" t="s">
        <v>1614</v>
      </c>
    </row>
    <row r="422" spans="1:10" x14ac:dyDescent="0.2">
      <c r="A422" t="s">
        <v>940</v>
      </c>
      <c r="B422" t="s">
        <v>774</v>
      </c>
      <c r="C422" t="s">
        <v>17</v>
      </c>
      <c r="D422" t="s">
        <v>1007</v>
      </c>
    </row>
    <row r="423" spans="1:10" x14ac:dyDescent="0.2">
      <c r="A423" t="s">
        <v>941</v>
      </c>
      <c r="B423" t="s">
        <v>30</v>
      </c>
      <c r="C423" t="s">
        <v>8</v>
      </c>
      <c r="D423" t="s">
        <v>1006</v>
      </c>
    </row>
    <row r="424" spans="1:10" x14ac:dyDescent="0.2">
      <c r="A424" t="s">
        <v>942</v>
      </c>
      <c r="B424" t="s">
        <v>134</v>
      </c>
      <c r="C424" t="s">
        <v>27</v>
      </c>
      <c r="D424" t="s">
        <v>226</v>
      </c>
    </row>
    <row r="425" spans="1:10" x14ac:dyDescent="0.2">
      <c r="A425" t="s">
        <v>943</v>
      </c>
      <c r="B425" t="s">
        <v>388</v>
      </c>
      <c r="C425" t="s">
        <v>27</v>
      </c>
      <c r="D425" t="s">
        <v>1005</v>
      </c>
    </row>
    <row r="426" spans="1:10" x14ac:dyDescent="0.2">
      <c r="A426" t="s">
        <v>944</v>
      </c>
      <c r="B426" t="s">
        <v>7</v>
      </c>
      <c r="C426" t="s">
        <v>8</v>
      </c>
      <c r="D426" t="s">
        <v>1004</v>
      </c>
      <c r="F426" t="s">
        <v>971</v>
      </c>
      <c r="G426" t="s">
        <v>1616</v>
      </c>
      <c r="H426" s="5" t="s">
        <v>1617</v>
      </c>
      <c r="J426" t="s">
        <v>1618</v>
      </c>
    </row>
    <row r="427" spans="1:10" x14ac:dyDescent="0.2">
      <c r="A427" t="s">
        <v>945</v>
      </c>
      <c r="B427" t="s">
        <v>790</v>
      </c>
      <c r="C427" t="s">
        <v>27</v>
      </c>
      <c r="D427" t="s">
        <v>1003</v>
      </c>
    </row>
    <row r="428" spans="1:10" x14ac:dyDescent="0.2">
      <c r="A428" t="s">
        <v>946</v>
      </c>
      <c r="B428" t="s">
        <v>337</v>
      </c>
      <c r="C428" t="s">
        <v>8</v>
      </c>
      <c r="D428" t="s">
        <v>1002</v>
      </c>
      <c r="F428" t="s">
        <v>971</v>
      </c>
      <c r="G428" t="s">
        <v>1619</v>
      </c>
      <c r="H428" t="s">
        <v>1620</v>
      </c>
      <c r="J428" t="s">
        <v>1619</v>
      </c>
    </row>
    <row r="429" spans="1:10" x14ac:dyDescent="0.2">
      <c r="A429" t="s">
        <v>947</v>
      </c>
      <c r="B429" t="s">
        <v>16</v>
      </c>
      <c r="C429" t="s">
        <v>17</v>
      </c>
      <c r="D429" t="s">
        <v>1001</v>
      </c>
      <c r="E429" t="s">
        <v>971</v>
      </c>
      <c r="F429" t="s">
        <v>971</v>
      </c>
      <c r="G429" t="s">
        <v>1621</v>
      </c>
      <c r="H429" s="5" t="s">
        <v>1622</v>
      </c>
      <c r="J429" t="s">
        <v>1623</v>
      </c>
    </row>
    <row r="430" spans="1:10" x14ac:dyDescent="0.2">
      <c r="A430" t="s">
        <v>948</v>
      </c>
      <c r="B430" t="s">
        <v>227</v>
      </c>
      <c r="C430" t="s">
        <v>17</v>
      </c>
      <c r="D430" t="s">
        <v>1000</v>
      </c>
    </row>
    <row r="431" spans="1:10" x14ac:dyDescent="0.2">
      <c r="A431" t="s">
        <v>949</v>
      </c>
      <c r="B431" t="s">
        <v>16</v>
      </c>
      <c r="C431" t="s">
        <v>17</v>
      </c>
      <c r="D431" t="s">
        <v>999</v>
      </c>
      <c r="F431" t="s">
        <v>971</v>
      </c>
      <c r="G431" t="s">
        <v>1624</v>
      </c>
      <c r="H431" s="5" t="s">
        <v>1625</v>
      </c>
      <c r="J431" t="s">
        <v>1673</v>
      </c>
    </row>
    <row r="432" spans="1:10" x14ac:dyDescent="0.2">
      <c r="A432" t="s">
        <v>950</v>
      </c>
      <c r="B432" t="s">
        <v>100</v>
      </c>
      <c r="C432" t="s">
        <v>27</v>
      </c>
      <c r="D432" t="s">
        <v>998</v>
      </c>
      <c r="E432" t="s">
        <v>971</v>
      </c>
      <c r="F432" t="s">
        <v>971</v>
      </c>
      <c r="G432" t="s">
        <v>1626</v>
      </c>
      <c r="H432" t="s">
        <v>1628</v>
      </c>
      <c r="J432" t="s">
        <v>1627</v>
      </c>
    </row>
    <row r="433" spans="1:10" x14ac:dyDescent="0.2">
      <c r="A433" t="s">
        <v>951</v>
      </c>
      <c r="B433" t="s">
        <v>791</v>
      </c>
      <c r="C433" t="s">
        <v>70</v>
      </c>
      <c r="D433" t="s">
        <v>997</v>
      </c>
      <c r="F433" t="s">
        <v>971</v>
      </c>
      <c r="G433" t="s">
        <v>1629</v>
      </c>
      <c r="H433" s="5" t="s">
        <v>1631</v>
      </c>
      <c r="J433" t="s">
        <v>1630</v>
      </c>
    </row>
    <row r="434" spans="1:10" x14ac:dyDescent="0.2">
      <c r="A434" t="s">
        <v>952</v>
      </c>
      <c r="B434" t="s">
        <v>16</v>
      </c>
      <c r="C434" t="s">
        <v>17</v>
      </c>
      <c r="D434" t="s">
        <v>995</v>
      </c>
      <c r="E434" t="s">
        <v>971</v>
      </c>
      <c r="F434" t="s">
        <v>971</v>
      </c>
      <c r="G434" t="s">
        <v>1632</v>
      </c>
      <c r="H434" s="5" t="s">
        <v>1633</v>
      </c>
      <c r="J434" t="s">
        <v>1674</v>
      </c>
    </row>
    <row r="435" spans="1:10" x14ac:dyDescent="0.2">
      <c r="A435" t="s">
        <v>953</v>
      </c>
      <c r="B435" t="s">
        <v>16</v>
      </c>
      <c r="C435" t="s">
        <v>17</v>
      </c>
      <c r="D435" t="s">
        <v>994</v>
      </c>
    </row>
    <row r="436" spans="1:10" x14ac:dyDescent="0.2">
      <c r="A436" t="s">
        <v>970</v>
      </c>
      <c r="B436" s="8" t="s">
        <v>16</v>
      </c>
      <c r="C436" s="8" t="s">
        <v>17</v>
      </c>
      <c r="D436" s="8" t="s">
        <v>993</v>
      </c>
      <c r="H436" s="5" t="s">
        <v>1634</v>
      </c>
    </row>
    <row r="437" spans="1:10" x14ac:dyDescent="0.2">
      <c r="A437" t="s">
        <v>954</v>
      </c>
      <c r="B437" t="s">
        <v>7</v>
      </c>
      <c r="C437" t="s">
        <v>8</v>
      </c>
      <c r="D437" t="s">
        <v>992</v>
      </c>
      <c r="H437" s="5" t="s">
        <v>1635</v>
      </c>
    </row>
    <row r="438" spans="1:10" x14ac:dyDescent="0.2">
      <c r="A438" t="s">
        <v>955</v>
      </c>
      <c r="B438" t="s">
        <v>7</v>
      </c>
      <c r="C438" t="s">
        <v>8</v>
      </c>
      <c r="D438" t="s">
        <v>992</v>
      </c>
    </row>
    <row r="439" spans="1:10" x14ac:dyDescent="0.2">
      <c r="A439" t="s">
        <v>956</v>
      </c>
      <c r="B439" t="s">
        <v>16</v>
      </c>
      <c r="C439" t="s">
        <v>17</v>
      </c>
      <c r="D439" t="s">
        <v>991</v>
      </c>
      <c r="H439" s="5" t="s">
        <v>1636</v>
      </c>
    </row>
    <row r="440" spans="1:10" x14ac:dyDescent="0.2">
      <c r="A440" t="s">
        <v>957</v>
      </c>
      <c r="B440" t="s">
        <v>90</v>
      </c>
      <c r="C440" t="s">
        <v>27</v>
      </c>
      <c r="D440" t="s">
        <v>990</v>
      </c>
    </row>
    <row r="441" spans="1:10" x14ac:dyDescent="0.2">
      <c r="A441" t="s">
        <v>958</v>
      </c>
      <c r="B441" t="s">
        <v>16</v>
      </c>
      <c r="C441" t="s">
        <v>17</v>
      </c>
      <c r="D441" t="s">
        <v>989</v>
      </c>
    </row>
    <row r="442" spans="1:10" x14ac:dyDescent="0.2">
      <c r="A442" t="s">
        <v>959</v>
      </c>
      <c r="B442" t="s">
        <v>16</v>
      </c>
      <c r="C442" t="s">
        <v>17</v>
      </c>
      <c r="D442" t="s">
        <v>988</v>
      </c>
    </row>
    <row r="443" spans="1:10" x14ac:dyDescent="0.2">
      <c r="A443" t="s">
        <v>960</v>
      </c>
      <c r="B443" t="s">
        <v>16</v>
      </c>
      <c r="C443" t="s">
        <v>17</v>
      </c>
      <c r="D443" t="s">
        <v>987</v>
      </c>
    </row>
    <row r="444" spans="1:10" x14ac:dyDescent="0.2">
      <c r="A444" t="s">
        <v>961</v>
      </c>
      <c r="B444" t="s">
        <v>16</v>
      </c>
      <c r="C444" t="s">
        <v>17</v>
      </c>
      <c r="D444" t="s">
        <v>986</v>
      </c>
    </row>
    <row r="445" spans="1:10" x14ac:dyDescent="0.2">
      <c r="A445" t="s">
        <v>962</v>
      </c>
      <c r="B445" t="s">
        <v>7</v>
      </c>
      <c r="C445" t="s">
        <v>8</v>
      </c>
      <c r="D445" t="s">
        <v>985</v>
      </c>
    </row>
    <row r="446" spans="1:10" x14ac:dyDescent="0.2">
      <c r="A446" t="s">
        <v>963</v>
      </c>
      <c r="B446" t="s">
        <v>16</v>
      </c>
      <c r="C446" t="s">
        <v>17</v>
      </c>
      <c r="D446" t="s">
        <v>984</v>
      </c>
      <c r="F446" t="s">
        <v>971</v>
      </c>
      <c r="G446" t="s">
        <v>1637</v>
      </c>
      <c r="H446" s="5" t="s">
        <v>1638</v>
      </c>
      <c r="J446" t="s">
        <v>1675</v>
      </c>
    </row>
    <row r="447" spans="1:10" x14ac:dyDescent="0.2">
      <c r="A447" t="s">
        <v>964</v>
      </c>
      <c r="B447" t="s">
        <v>360</v>
      </c>
      <c r="C447" t="s">
        <v>8</v>
      </c>
      <c r="D447" t="s">
        <v>983</v>
      </c>
    </row>
    <row r="448" spans="1:10" x14ac:dyDescent="0.2">
      <c r="A448" t="s">
        <v>965</v>
      </c>
      <c r="B448" t="s">
        <v>130</v>
      </c>
      <c r="C448" t="s">
        <v>8</v>
      </c>
      <c r="D448" t="s">
        <v>981</v>
      </c>
    </row>
    <row r="449" spans="1:10" x14ac:dyDescent="0.2">
      <c r="A449" t="s">
        <v>967</v>
      </c>
      <c r="B449" t="s">
        <v>12</v>
      </c>
      <c r="C449" t="s">
        <v>8</v>
      </c>
      <c r="D449" t="s">
        <v>980</v>
      </c>
    </row>
    <row r="450" spans="1:10" x14ac:dyDescent="0.2">
      <c r="A450" t="s">
        <v>968</v>
      </c>
      <c r="B450" t="s">
        <v>337</v>
      </c>
      <c r="C450" t="s">
        <v>8</v>
      </c>
      <c r="D450" t="s">
        <v>979</v>
      </c>
      <c r="F450" t="s">
        <v>971</v>
      </c>
      <c r="G450" t="s">
        <v>1640</v>
      </c>
      <c r="H450" s="5" t="s">
        <v>1639</v>
      </c>
      <c r="J450" t="s">
        <v>1641</v>
      </c>
    </row>
    <row r="451" spans="1:10" x14ac:dyDescent="0.2">
      <c r="A451" t="s">
        <v>969</v>
      </c>
      <c r="B451" t="s">
        <v>235</v>
      </c>
      <c r="C451" t="s">
        <v>8</v>
      </c>
      <c r="D451" t="s">
        <v>978</v>
      </c>
    </row>
  </sheetData>
  <autoFilter ref="A1:L451" xr:uid="{0F7DF3B7-FDD5-F141-AFC3-3011CEA4F46D}"/>
  <hyperlinks>
    <hyperlink ref="H2" r:id="rId1" xr:uid="{CB5618DF-DC8F-C041-84F0-F7678F9EFA5E}"/>
    <hyperlink ref="I2" r:id="rId2" xr:uid="{F308F54F-A126-0642-9468-71D31667DAFB}"/>
    <hyperlink ref="H3" r:id="rId3" xr:uid="{BB6A32BC-A701-F242-8693-3E2F92814331}"/>
    <hyperlink ref="H6" r:id="rId4" xr:uid="{2296008A-3A34-A142-AA3F-7278A87DAC6F}"/>
    <hyperlink ref="H9" r:id="rId5" xr:uid="{A46FBB98-CF97-394A-8DF8-43EBA7D2FF9D}"/>
    <hyperlink ref="H12" r:id="rId6" display="https://webcache.googleusercontent.com/search?q=cache%3Ahttps%3A%2F%2Fwww.dnb.com%2Fbusiness-directory%2Fcompany-profiles.tortuga_investment_corp.bfb9b4c7a2daf2f7c7408cfdec6f275f.html&amp;oq=cache%3Ahttps%3A%2F%2Fwww.dnb.com%2Fbusiness-directory%2Fcompany-profiles.tortuga_investment_corp.bfb9b4c7a2daf2f7c7408cfdec6f275f.html&amp;aqs=chrome..69i57j69i58.1710j0j1&amp;sourceid=chrome&amp;ie=UTF-8" xr:uid="{335E64FF-0D75-464F-9446-76F7599F8F0F}"/>
    <hyperlink ref="H13" r:id="rId7" xr:uid="{F1489861-8B53-E54C-A204-FD133470FA9C}"/>
    <hyperlink ref="H14" r:id="rId8" xr:uid="{F9B61CF7-CA72-5446-9426-299EAC7E41D0}"/>
    <hyperlink ref="H17" r:id="rId9" xr:uid="{AC4B9840-49C3-7C49-850D-6382A25F6BC2}"/>
    <hyperlink ref="H18" r:id="rId10" xr:uid="{FB727D1A-ADB8-8D4C-941E-65343F10286B}"/>
    <hyperlink ref="H20" r:id="rId11" xr:uid="{67D886D9-2548-224F-8370-43977C8896CA}"/>
    <hyperlink ref="H21" r:id="rId12" xr:uid="{F970FFBE-7BA7-544B-BBB7-E19200D51758}"/>
    <hyperlink ref="H22" r:id="rId13" xr:uid="{4646A132-617B-B146-9BD0-A9B7A4B40909}"/>
    <hyperlink ref="H27" r:id="rId14" xr:uid="{599CB43C-6C2F-824A-A0A9-5172999986BC}"/>
    <hyperlink ref="H28" r:id="rId15" xr:uid="{420FA412-5923-324A-B306-5382AB7EB11E}"/>
    <hyperlink ref="H30" r:id="rId16" xr:uid="{F4A7277F-74CC-9A48-90F2-404642F77CC4}"/>
    <hyperlink ref="H31" r:id="rId17" xr:uid="{06FDCB55-82AD-7548-BA78-508871C26D12}"/>
    <hyperlink ref="H32" r:id="rId18" xr:uid="{7E09682A-138E-964B-AEF3-E1715DD30154}"/>
    <hyperlink ref="H33" r:id="rId19" xr:uid="{0EF3B4BC-AD84-314F-820A-056BCA493699}"/>
    <hyperlink ref="H34" r:id="rId20" xr:uid="{55909BFA-A662-084E-B0C6-03F7A6F5FE6B}"/>
    <hyperlink ref="H37" r:id="rId21" xr:uid="{2A02F0CA-B318-2341-A0E0-36F46E68A5A7}"/>
    <hyperlink ref="H43" r:id="rId22" location=":~:text=Pollock%20was%20born%20and%20raised,Business%20Administration%20from%20Harvard%20University." xr:uid="{A0D4B2D2-9C47-0F43-9CD3-A6F626329C79}"/>
    <hyperlink ref="H47" r:id="rId23" xr:uid="{12A59B39-AD33-9448-820A-1F15DFF9DE2F}"/>
    <hyperlink ref="H48" r:id="rId24" xr:uid="{E9760061-E53B-C248-83B7-7C1F9624727F}"/>
    <hyperlink ref="H51" r:id="rId25" xr:uid="{BB15889F-03C0-DC4F-AE7A-8E509D75058F}"/>
    <hyperlink ref="H52" r:id="rId26" xr:uid="{78AFBD5D-9B4D-F443-8840-00E44EB72897}"/>
    <hyperlink ref="H59" r:id="rId27" xr:uid="{6CE948AC-7A26-C74B-B563-98DCDFD44B71}"/>
    <hyperlink ref="H60" r:id="rId28" xr:uid="{578E1264-C708-234F-8A2B-427A63F086D8}"/>
    <hyperlink ref="H61" r:id="rId29" xr:uid="{007507E7-36B8-A64C-A95B-433084B8A2B1}"/>
    <hyperlink ref="H62" r:id="rId30" xr:uid="{C38872AA-E901-5C41-B8BF-B52462412632}"/>
    <hyperlink ref="H64" r:id="rId31" xr:uid="{7B22D958-9D39-8A4C-A6FE-2FF9E35D3991}"/>
    <hyperlink ref="H66" r:id="rId32" xr:uid="{833FFD45-36AB-D943-9F90-270E5CFB8FC2}"/>
    <hyperlink ref="H67" r:id="rId33" xr:uid="{F1FA2E2E-6FEF-3D49-B58B-10FE8A63691F}"/>
    <hyperlink ref="H69" r:id="rId34" xr:uid="{5F69CD6E-1C59-4A4F-ABE8-02F57BC2B2A4}"/>
    <hyperlink ref="H73" r:id="rId35" xr:uid="{6724D0F0-65A2-8F45-B494-F3C1ECA4C1F3}"/>
    <hyperlink ref="H79" r:id="rId36" xr:uid="{E8049FA3-0723-BF42-A0A0-B4EBB55053EF}"/>
    <hyperlink ref="H80" r:id="rId37" xr:uid="{09E3AB5F-4153-F442-B80C-DF7868162F3B}"/>
    <hyperlink ref="H82" r:id="rId38" xr:uid="{39093836-40B0-0F4F-A688-6EA779751F6F}"/>
    <hyperlink ref="H83" r:id="rId39" display="https://www.facebook.com/lmbezeau" xr:uid="{3DC4EFF3-9F39-1043-AE3B-D6EDE01971E7}"/>
    <hyperlink ref="H84" r:id="rId40" xr:uid="{0FE689FF-D97E-2C42-BD0A-F476F5C9D8CA}"/>
    <hyperlink ref="H85" r:id="rId41" xr:uid="{B4394107-BB21-EF43-85C2-AC14F9389CE2}"/>
    <hyperlink ref="H86" r:id="rId42" xr:uid="{D9E40EBA-4BDA-6344-BCCC-195855F3C3EC}"/>
    <hyperlink ref="H88" r:id="rId43" xr:uid="{2FEC185C-9F07-5547-88FF-E66252AB1E2E}"/>
    <hyperlink ref="H89" r:id="rId44" xr:uid="{09EAF421-4848-7F4A-B2FB-494BFC16F241}"/>
    <hyperlink ref="H90" r:id="rId45" xr:uid="{E5E8BB5B-A215-EB46-99F2-CA777B6C97E6}"/>
    <hyperlink ref="H91" r:id="rId46" xr:uid="{18B2518D-F606-8343-BA83-74F247897997}"/>
    <hyperlink ref="H95" r:id="rId47" xr:uid="{F8FDD432-A0D7-C54B-A974-D6DE46459A9D}"/>
    <hyperlink ref="H96" r:id="rId48" display="https://www.sasktoday.ca/south/oil-gas/terry-gunderman-se-sask-oilman-of-the-year-4079500" xr:uid="{786C24A3-EBF4-F944-977C-005F642071D5}"/>
    <hyperlink ref="H97" r:id="rId49" xr:uid="{92129B89-CDCF-9244-8581-7322E661BBE8}"/>
    <hyperlink ref="H98" r:id="rId50" xr:uid="{0E39E77B-308F-C148-826C-51334EF02570}"/>
    <hyperlink ref="H99" r:id="rId51" xr:uid="{3CB87CEF-7487-F94F-83AD-3B20C7D3DADE}"/>
    <hyperlink ref="H110" r:id="rId52" xr:uid="{D920E6CE-E1C5-0845-B806-1AAFF78AEA37}"/>
    <hyperlink ref="H111" r:id="rId53" xr:uid="{1589C0A9-850D-3F49-A2B9-C65CB1F3589F}"/>
    <hyperlink ref="H113" r:id="rId54" xr:uid="{B596CF7C-D5A5-8B45-BBC6-ACA59B0B5C1B}"/>
    <hyperlink ref="H116" r:id="rId55" xr:uid="{F8A211B4-A73D-B04E-948A-2681BCA8D07C}"/>
    <hyperlink ref="H121" r:id="rId56" xr:uid="{098E9C8B-1A77-4248-9F81-70C1EAEE1539}"/>
    <hyperlink ref="H128" r:id="rId57" xr:uid="{94846794-AB26-6344-B6E7-271FC375DE02}"/>
    <hyperlink ref="H132" r:id="rId58" display="https://prairieskystrategy.ca/jim-dinning/" xr:uid="{DE35D251-139C-5B48-B77A-C0088F740A18}"/>
    <hyperlink ref="H135" r:id="rId59" xr:uid="{6BAE3E1D-CD2D-FE44-911A-ED951DF55C30}"/>
    <hyperlink ref="H136" r:id="rId60" xr:uid="{0A1628FB-7F6F-664D-ADC7-D129CD3CAC57}"/>
    <hyperlink ref="H137" r:id="rId61" xr:uid="{CD050DA3-B4E7-2748-88A7-C2B506D8C0F5}"/>
    <hyperlink ref="H143" r:id="rId62" xr:uid="{E171B3A0-72FA-DE4F-B0A5-5BA4112EEF26}"/>
    <hyperlink ref="H144" r:id="rId63" xr:uid="{B674C364-4FCF-5D4D-8AE8-D0AC7858222C}"/>
    <hyperlink ref="H148" r:id="rId64" xr:uid="{4DA55575-08FF-AE4E-88D3-728A9312B890}"/>
    <hyperlink ref="H149" r:id="rId65" xr:uid="{AE74FF86-4DDB-9A4E-9D31-8E150BCAC474}"/>
    <hyperlink ref="H150" r:id="rId66" display="https://www.linkedin.com/in/roderick-mclean-b56ab0a2/; " xr:uid="{D72FADB6-4ECB-2849-B093-61B767893032}"/>
    <hyperlink ref="H151" r:id="rId67" xr:uid="{3AD06C8C-757F-734D-ACCE-6D89F3516121}"/>
    <hyperlink ref="H154" r:id="rId68" xr:uid="{00069581-388F-DB4C-BBF7-5E26F5E9F38E}"/>
    <hyperlink ref="H155" r:id="rId69" xr:uid="{5919B5E6-CAA0-A24E-8AF4-7A8B8A1B61C7}"/>
    <hyperlink ref="H156" r:id="rId70" xr:uid="{8F3293E7-A08F-7E44-8A60-5B950C22CDDB}"/>
    <hyperlink ref="H158" r:id="rId71" xr:uid="{286798EF-4FA7-5145-925F-E59A06F17CD3}"/>
    <hyperlink ref="H160" r:id="rId72" xr:uid="{1AB868AF-3468-ED44-A5C9-90F233FA0289}"/>
    <hyperlink ref="H161" r:id="rId73" xr:uid="{3221CA7E-7D58-8D4F-B773-8A8B5C62D64C}"/>
    <hyperlink ref="H164" r:id="rId74" xr:uid="{376FD071-62B6-CE4B-A883-7F5DFBA29ECF}"/>
    <hyperlink ref="H165" r:id="rId75" xr:uid="{2B203CEA-54D4-1148-97B1-38BCB977BF15}"/>
    <hyperlink ref="H168" r:id="rId76" xr:uid="{526FD555-31FC-F944-9DF9-478EA57E5FCA}"/>
    <hyperlink ref="H173" r:id="rId77" xr:uid="{DA88CD48-4A66-364E-AED3-741371D53F5C}"/>
    <hyperlink ref="H185" r:id="rId78" xr:uid="{1F837930-82C5-5943-8629-AF4FE694D360}"/>
    <hyperlink ref="H186" r:id="rId79" xr:uid="{3465CE20-11EC-0A40-8C1B-008C23A53FDF}"/>
    <hyperlink ref="H189" r:id="rId80" xr:uid="{F83D5AC5-F0E7-C149-8C75-6640383A82F2}"/>
    <hyperlink ref="H191" r:id="rId81" xr:uid="{58BB9236-8098-C34C-8CDA-A8E6A537F701}"/>
    <hyperlink ref="H193" r:id="rId82" xr:uid="{3ED05D84-E23C-614D-9692-EF34DC430AF3}"/>
    <hyperlink ref="H197" r:id="rId83" xr:uid="{619AF5DF-6146-0144-A6EF-674597D9187E}"/>
    <hyperlink ref="H198" r:id="rId84" xr:uid="{C13D3B17-12FD-1F46-A4C2-83237E8A02FA}"/>
    <hyperlink ref="H205" r:id="rId85" xr:uid="{2989D0A5-5472-5745-B4AB-39404A614633}"/>
    <hyperlink ref="H206" r:id="rId86" xr:uid="{144592CC-81FE-AF44-BDF3-3399A9D2DD94}"/>
    <hyperlink ref="H207" r:id="rId87" xr:uid="{74E1F9BA-D8F6-7748-99DE-6B7DE043EC6B}"/>
    <hyperlink ref="H208" r:id="rId88" xr:uid="{194E703D-75FC-9A4B-B4AE-5B13BB58905B}"/>
    <hyperlink ref="H209" r:id="rId89" display="http://www.faithmuskoka.ca/staff" xr:uid="{B87BF36D-89A5-F547-9E76-479BB421A807}"/>
    <hyperlink ref="H211" r:id="rId90" xr:uid="{06562B03-1FCA-3648-82C5-152829802EFE}"/>
    <hyperlink ref="H214" r:id="rId91" xr:uid="{031C3D38-146E-EA42-A10D-1660A4019D10}"/>
    <hyperlink ref="H217" r:id="rId92" xr:uid="{A9232B21-1EA8-DB46-B9CD-0688D04FFDF1}"/>
    <hyperlink ref="H224" r:id="rId93" xr:uid="{8B9CDF81-C24A-3641-B502-90AB77308BAD}"/>
    <hyperlink ref="H229" r:id="rId94" xr:uid="{46648B16-D07E-F844-9272-111B776856E3}"/>
    <hyperlink ref="H230" r:id="rId95" xr:uid="{D4AFC5B4-1B4E-5648-A158-729630278F44}"/>
    <hyperlink ref="H231" r:id="rId96" xr:uid="{4842E8F5-3E82-AB4F-857E-C2B17E307C1B}"/>
    <hyperlink ref="H232" r:id="rId97" xr:uid="{6E539D01-794D-D14F-B287-6C960704E36B}"/>
    <hyperlink ref="H241" r:id="rId98" xr:uid="{E50C2605-502C-FB4A-A178-F2B189E7D5D7}"/>
    <hyperlink ref="H243" r:id="rId99" xr:uid="{3D22D7CC-2B81-7F47-A2BC-B913757BA92E}"/>
    <hyperlink ref="H246" r:id="rId100" xr:uid="{D3202D7B-31D6-8447-ABFB-D318E3774DED}"/>
    <hyperlink ref="H247" r:id="rId101" xr:uid="{0DA610D0-31CA-F744-9ACC-F9468D96139F}"/>
    <hyperlink ref="H251" r:id="rId102" xr:uid="{FEA7C6D4-11A0-E24F-B789-9AF181D17CBA}"/>
    <hyperlink ref="H254" r:id="rId103" xr:uid="{18547225-1584-6540-A166-46B76197E44E}"/>
    <hyperlink ref="H255" r:id="rId104" xr:uid="{A3DF4C22-3C71-724F-8F1C-4F410C9AEDF0}"/>
    <hyperlink ref="H258" r:id="rId105" xr:uid="{AD5A5B90-0582-794B-BA96-856F507FD3F7}"/>
    <hyperlink ref="H261" r:id="rId106" xr:uid="{E8FED7A8-6495-6944-A5BA-78B59B1B2F79}"/>
    <hyperlink ref="H264" r:id="rId107" xr:uid="{EEDFFE5D-2FE3-CA4B-801E-33E758902079}"/>
    <hyperlink ref="H268" r:id="rId108" xr:uid="{B3F9CDFC-5E33-FB4C-9576-B7F0DFD26298}"/>
    <hyperlink ref="H274" r:id="rId109" xr:uid="{92A7CFBD-000A-FA44-ACF7-5A53D3327019}"/>
    <hyperlink ref="H279" r:id="rId110" xr:uid="{183D794D-1220-894F-B2E6-A5E99C5A7D73}"/>
    <hyperlink ref="H282" r:id="rId111" xr:uid="{67FE4B5D-EB73-7D4E-91EF-23ADACB3A92A}"/>
    <hyperlink ref="H283" r:id="rId112" xr:uid="{11F6FC1E-22BE-044D-9774-43842DAF09BD}"/>
    <hyperlink ref="H286" r:id="rId113" xr:uid="{4142665E-FAE1-8C4F-8483-4EB80CAE3A6D}"/>
    <hyperlink ref="H287" r:id="rId114" xr:uid="{92B4B6B3-A5D9-ED4E-8C1F-9CD5EAF8B6C2}"/>
    <hyperlink ref="H292" r:id="rId115" xr:uid="{FAC49586-B404-7242-ACB2-83257B131516}"/>
    <hyperlink ref="H293" r:id="rId116" xr:uid="{A0E95136-30DD-7E4F-A6D9-DC007465D641}"/>
    <hyperlink ref="H295" r:id="rId117" xr:uid="{B5AFF9A8-9EBB-974A-824C-D75F283B6844}"/>
    <hyperlink ref="H299" r:id="rId118" xr:uid="{9FDFD4C2-605F-6841-BAD8-1C7F0BBDC033}"/>
    <hyperlink ref="H300" r:id="rId119" xr:uid="{F4DA56D7-6317-3C4F-950B-6194F5427033}"/>
    <hyperlink ref="H302" r:id="rId120" xr:uid="{61C46F72-F8D2-4C4D-AFA1-18640320DBFC}"/>
    <hyperlink ref="H303" r:id="rId121" xr:uid="{829619B8-26F4-AF43-AFC1-F35F1005DF8C}"/>
    <hyperlink ref="H305" r:id="rId122" xr:uid="{3C8401FE-186B-8740-82BE-DE0B78E15A6E}"/>
    <hyperlink ref="H310" r:id="rId123" xr:uid="{C3A8116A-F992-A149-9A54-0639C8C9C90D}"/>
    <hyperlink ref="H313" r:id="rId124" xr:uid="{2BE4D354-D91F-5B4C-AAF7-0E1B856AC7E2}"/>
    <hyperlink ref="H318" r:id="rId125" xr:uid="{481BEA83-7C1C-AB41-83E6-8B4B21F8D8F7}"/>
    <hyperlink ref="H320" r:id="rId126" xr:uid="{CFF0B2F4-A45D-F840-BD8C-EBA6DB3DE6B7}"/>
    <hyperlink ref="H321" r:id="rId127" xr:uid="{B0ADE8B3-4242-BE42-838C-CA72CD70A832}"/>
    <hyperlink ref="H326" r:id="rId128" xr:uid="{2C609556-C431-BA4E-8962-1DDB8DDC6E7F}"/>
    <hyperlink ref="H328" r:id="rId129" xr:uid="{AE427704-A95C-6C43-82DD-6587B4198D72}"/>
    <hyperlink ref="H329" r:id="rId130" display="https://www.linkedin.com/in/allan-nadler-4a308210/" xr:uid="{5BFF4DF0-24D1-2949-99E4-8DD8A7955C96}"/>
    <hyperlink ref="H333" r:id="rId131" xr:uid="{318125B9-6D9F-AC4F-8583-5996F1FF8C7E}"/>
    <hyperlink ref="H337" r:id="rId132" xr:uid="{C457D26B-85A1-884A-B5B0-DFB18124BC9C}"/>
    <hyperlink ref="H340" r:id="rId133" xr:uid="{BBC2E538-1329-8249-B77D-879C60C8710E}"/>
    <hyperlink ref="H341" r:id="rId134" xr:uid="{83949F0F-9E5F-0446-B3AB-D7F5D57F2EC8}"/>
    <hyperlink ref="H344" r:id="rId135" xr:uid="{9313CB6B-0951-5B47-B153-3E43E65770D7}"/>
    <hyperlink ref="H345" r:id="rId136" xr:uid="{F27C0C74-F9C9-4E47-AE3A-2DC460ACDCC9}"/>
    <hyperlink ref="H355" r:id="rId137" xr:uid="{5E9218B3-3A9A-9B43-8390-DA974A73133B}"/>
    <hyperlink ref="H362" r:id="rId138" xr:uid="{134781D9-0C17-EF47-8918-9B9B38DE4D09}"/>
    <hyperlink ref="H365" r:id="rId139" xr:uid="{D1BE2A2C-9A13-D146-9B89-24E6A7456922}"/>
    <hyperlink ref="H368" r:id="rId140" xr:uid="{D2E25082-7C52-BF45-B603-82D33F55C2A5}"/>
    <hyperlink ref="H371" r:id="rId141" xr:uid="{C59C31AD-FA2A-FD4D-8E22-2C8B3A159B70}"/>
    <hyperlink ref="H374" r:id="rId142" xr:uid="{3FA13AA2-5D89-A048-A321-D53879F1A31A}"/>
    <hyperlink ref="H375" r:id="rId143" xr:uid="{729C4673-A8D2-A44C-9E74-7318D1C0D1E3}"/>
    <hyperlink ref="H379" r:id="rId144" xr:uid="{6B54C82E-341E-E441-BAAA-FCD901E3980A}"/>
    <hyperlink ref="H383" r:id="rId145" xr:uid="{1037C85E-998F-C34A-ACEB-873AD71D7C9D}"/>
    <hyperlink ref="H384" r:id="rId146" xr:uid="{C2C7D29B-BBCE-DD40-BC85-520402241429}"/>
    <hyperlink ref="H386" r:id="rId147" xr:uid="{2AEB24D9-F625-6744-8D56-052AE3A3B100}"/>
    <hyperlink ref="H388" r:id="rId148" xr:uid="{DB7C1577-4BFC-9843-9DD3-9634744BD042}"/>
    <hyperlink ref="H392" r:id="rId149" xr:uid="{B3050DE7-444E-6F47-8D27-DF9D78D130DF}"/>
    <hyperlink ref="H394" r:id="rId150" xr:uid="{780196FD-C57F-BE45-8B80-CE834BF41757}"/>
    <hyperlink ref="H398" r:id="rId151" xr:uid="{4E27A77E-09F6-044B-ACDB-A9D33C26E299}"/>
    <hyperlink ref="H404" r:id="rId152" xr:uid="{E4FBDEB5-9D64-AE4C-AF82-FE271305C40E}"/>
    <hyperlink ref="H406" r:id="rId153" xr:uid="{E5B50B25-DF40-094A-AF06-7863A4EE8EAD}"/>
    <hyperlink ref="H410" r:id="rId154" xr:uid="{807EE62C-502A-7B40-921A-F63D92653C43}"/>
    <hyperlink ref="H413" r:id="rId155" xr:uid="{90483114-8D99-694A-A554-C3009DA30EE3}"/>
    <hyperlink ref="H416" r:id="rId156" xr:uid="{AE80449B-95A3-074E-AAE0-1F6D730A1200}"/>
    <hyperlink ref="H418" r:id="rId157" xr:uid="{AB5638DE-DD6E-7247-AA12-097B952AA1AB}"/>
    <hyperlink ref="H419" r:id="rId158" xr:uid="{12E7A4B3-F3D1-9E4A-9E7C-9714AD1A6739}"/>
    <hyperlink ref="H420" r:id="rId159" xr:uid="{51AF53EC-7D31-3645-834B-B6F621C41A2E}"/>
    <hyperlink ref="H421" r:id="rId160" xr:uid="{215F67F5-08B4-7145-8539-DFD050BC464A}"/>
    <hyperlink ref="H426" r:id="rId161" xr:uid="{9ED1E5BD-5432-5E43-8A5E-C89D9AAC86F0}"/>
    <hyperlink ref="H429" r:id="rId162" xr:uid="{346D7084-A775-9845-9AAA-1297A6C9627F}"/>
    <hyperlink ref="H431" r:id="rId163" xr:uid="{A0DB5DDB-3659-FB47-8921-9237D6F0A761}"/>
    <hyperlink ref="H433" r:id="rId164" xr:uid="{04F02CF2-DFC5-984E-8FCC-8D76A66AC446}"/>
    <hyperlink ref="H434" r:id="rId165" xr:uid="{982B2A3D-43E0-A14F-BF3B-F3D1A77C39D4}"/>
    <hyperlink ref="H436" r:id="rId166" xr:uid="{6103E239-2950-8D42-B22C-46EE2595C8B7}"/>
    <hyperlink ref="H437" r:id="rId167" xr:uid="{0A09F254-B1FF-BD49-8771-EF1DF30E0D1F}"/>
    <hyperlink ref="H439" r:id="rId168" xr:uid="{9762AAE7-60C7-F147-A722-53F4336CEB75}"/>
    <hyperlink ref="H446" r:id="rId169" xr:uid="{95A220FC-378A-C342-948D-805D05D1F75D}"/>
    <hyperlink ref="H450" r:id="rId170" xr:uid="{DD4785B2-2F99-F24A-9767-9117D4EF7B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2022-07-08T20:45:54Z</dcterms:created>
  <dcterms:modified xsi:type="dcterms:W3CDTF">2022-07-27T20:21:36Z</dcterms:modified>
</cp:coreProperties>
</file>