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hidePivotFieldList="1"/>
  <mc:AlternateContent xmlns:mc="http://schemas.openxmlformats.org/markup-compatibility/2006">
    <mc:Choice Requires="x15">
      <x15ac:absPath xmlns:x15ac="http://schemas.microsoft.com/office/spreadsheetml/2010/11/ac" url="/Users/michaelfisher/Library/CloudStorage/GoogleDrive-michael@desmogblog.com/My Drive/On File/On File by Profile/Climate Disinformation Database/Orgs/S-T/The Thirteen Foundation/"/>
    </mc:Choice>
  </mc:AlternateContent>
  <xr:revisionPtr revIDLastSave="0" documentId="13_ncr:1_{96393996-5AEF-6846-BA2A-5966466F876E}" xr6:coauthVersionLast="47" xr6:coauthVersionMax="47" xr10:uidLastSave="{00000000-0000-0000-0000-000000000000}"/>
  <bookViews>
    <workbookView xWindow="51200" yWindow="500" windowWidth="51200" windowHeight="28300" tabRatio="500" xr2:uid="{00000000-000D-0000-FFFF-FFFF00000000}"/>
  </bookViews>
  <sheets>
    <sheet name="Analysis" sheetId="5" r:id="rId1"/>
    <sheet name="Data" sheetId="1" r:id="rId2"/>
    <sheet name="Resources" sheetId="4" r:id="rId3"/>
  </sheets>
  <definedNames>
    <definedName name="_xlnm._FilterDatabase" localSheetId="1" hidden="1">Data!$A$1:$I$141</definedName>
    <definedName name="_xlnm._FilterDatabase" localSheetId="2" hidden="1">Resources!$A$1:$B$84</definedName>
  </definedNames>
  <calcPr calcId="191029"/>
  <pivotCaches>
    <pivotCache cacheId="22" r:id="rId4"/>
  </pivotCache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2" i="5" l="1"/>
  <c r="I37" i="5"/>
  <c r="I56" i="5"/>
  <c r="I87" i="5"/>
  <c r="I26" i="5"/>
  <c r="I64" i="5"/>
  <c r="I60" i="5"/>
  <c r="I46" i="5"/>
  <c r="I65" i="5"/>
  <c r="I41" i="5"/>
  <c r="I88" i="5"/>
  <c r="I89" i="5"/>
  <c r="I79" i="5"/>
  <c r="I80" i="5"/>
  <c r="I51" i="5"/>
  <c r="I70" i="5"/>
  <c r="I81" i="5"/>
  <c r="I82" i="5"/>
  <c r="I83" i="5"/>
  <c r="I57" i="5"/>
  <c r="I85" i="5"/>
  <c r="I84" i="5"/>
  <c r="I86" i="5"/>
  <c r="I90" i="5"/>
  <c r="I32" i="5"/>
  <c r="I33" i="5"/>
  <c r="I34" i="5"/>
  <c r="I35" i="5"/>
  <c r="I36" i="5"/>
  <c r="I38" i="5"/>
  <c r="I39" i="5"/>
  <c r="I40" i="5"/>
  <c r="I42" i="5"/>
  <c r="I43" i="5"/>
  <c r="I44" i="5"/>
  <c r="I45" i="5"/>
  <c r="I47" i="5"/>
  <c r="I48" i="5"/>
  <c r="I49" i="5"/>
  <c r="I50" i="5"/>
  <c r="I52" i="5"/>
  <c r="I53" i="5"/>
  <c r="I54" i="5"/>
  <c r="I55" i="5"/>
  <c r="I58" i="5"/>
  <c r="I59" i="5"/>
  <c r="I61" i="5"/>
  <c r="I62" i="5"/>
  <c r="I63" i="5"/>
  <c r="I66" i="5"/>
  <c r="I67" i="5"/>
  <c r="I68" i="5"/>
  <c r="I69" i="5"/>
  <c r="I71" i="5"/>
  <c r="I72" i="5"/>
  <c r="I73" i="5"/>
  <c r="I74" i="5"/>
  <c r="I75" i="5"/>
  <c r="I76" i="5"/>
  <c r="I77" i="5"/>
  <c r="I78" i="5"/>
  <c r="I10" i="5"/>
  <c r="I11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7" i="5"/>
  <c r="I28" i="5"/>
  <c r="I29" i="5"/>
  <c r="I30" i="5"/>
  <c r="I31" i="5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I9" i="5"/>
  <c r="B39" i="1"/>
  <c r="B37" i="1"/>
  <c r="B38" i="1"/>
  <c r="B35" i="1"/>
  <c r="B34" i="1"/>
  <c r="B33" i="1"/>
  <c r="B32" i="1"/>
  <c r="B31" i="1"/>
  <c r="B30" i="1"/>
  <c r="B36" i="1"/>
  <c r="B29" i="1"/>
  <c r="B28" i="1"/>
  <c r="B27" i="1"/>
  <c r="B26" i="1"/>
  <c r="B25" i="1"/>
  <c r="B24" i="1"/>
  <c r="B16" i="1"/>
  <c r="B17" i="1"/>
  <c r="B18" i="1"/>
  <c r="B19" i="1"/>
  <c r="B20" i="1"/>
  <c r="B21" i="1"/>
  <c r="B22" i="1"/>
  <c r="B23" i="1"/>
  <c r="B67" i="1"/>
  <c r="B69" i="1"/>
  <c r="B68" i="1"/>
  <c r="B70" i="1"/>
  <c r="B71" i="1"/>
  <c r="B72" i="1"/>
  <c r="B73" i="1"/>
  <c r="B74" i="1"/>
  <c r="B75" i="1"/>
  <c r="B76" i="1"/>
  <c r="B77" i="1"/>
  <c r="B78" i="1"/>
  <c r="B80" i="1"/>
  <c r="B79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5" i="1"/>
  <c r="B116" i="1"/>
  <c r="B114" i="1"/>
  <c r="B113" i="1"/>
  <c r="B140" i="1"/>
  <c r="B141" i="1"/>
  <c r="B66" i="1"/>
</calcChain>
</file>

<file path=xl/sharedStrings.xml><?xml version="1.0" encoding="utf-8"?>
<sst xmlns="http://schemas.openxmlformats.org/spreadsheetml/2006/main" count="655" uniqueCount="117">
  <si>
    <t>donor_name</t>
  </si>
  <si>
    <t>recipient_name</t>
  </si>
  <si>
    <t>contribution</t>
  </si>
  <si>
    <t>year</t>
  </si>
  <si>
    <t>The Thirteen Foundation</t>
  </si>
  <si>
    <t>40 Days for Life</t>
  </si>
  <si>
    <t>American Majority</t>
  </si>
  <si>
    <t>Carbon Camp Corporation</t>
  </si>
  <si>
    <t>Center for Human Rights and Constitutional Law</t>
  </si>
  <si>
    <t>Cisco Fire Department</t>
  </si>
  <si>
    <t>Cross Timbers Pregnancy Care Center</t>
  </si>
  <si>
    <t>Eastland County Crisis Center</t>
  </si>
  <si>
    <t>Eastland County eTeen</t>
  </si>
  <si>
    <t>Eastland Volunteer Fire Department</t>
  </si>
  <si>
    <t>Eastlast County General Fund</t>
  </si>
  <si>
    <t>Family Research Council</t>
  </si>
  <si>
    <t>Focus on the Family</t>
  </si>
  <si>
    <t>Hamilton County Carenet</t>
  </si>
  <si>
    <t>Heartbeat International</t>
  </si>
  <si>
    <t>Heartbeat of Miami</t>
  </si>
  <si>
    <t>Kenya Mission</t>
  </si>
  <si>
    <t>Liberty Counsel</t>
  </si>
  <si>
    <t>Media Revolution Ministries</t>
  </si>
  <si>
    <t>Revival of Faith Ministries</t>
  </si>
  <si>
    <t>Rising Star Volunteer Fire Department</t>
  </si>
  <si>
    <t>State Policy Network</t>
  </si>
  <si>
    <t>Texas Home School Coalition</t>
  </si>
  <si>
    <t>Texas Right To Life Committee Educational Fund</t>
  </si>
  <si>
    <t>The Heritage Foundation</t>
  </si>
  <si>
    <t>The Solid Rock</t>
  </si>
  <si>
    <t>Yahweh's Frystown Assembly</t>
  </si>
  <si>
    <t>Wounded Warrior Project</t>
  </si>
  <si>
    <t>Wallbuilders</t>
  </si>
  <si>
    <t>Prime Time Christian Broadcasting</t>
  </si>
  <si>
    <t>New Missions Inc</t>
  </si>
  <si>
    <t>National Institute of Marriage</t>
  </si>
  <si>
    <t>Combat Marine Outdoors</t>
  </si>
  <si>
    <t>Care Net</t>
  </si>
  <si>
    <t>datasource</t>
  </si>
  <si>
    <t>transaction_id</t>
  </si>
  <si>
    <t>CT2017</t>
  </si>
  <si>
    <t>Year</t>
  </si>
  <si>
    <t>verified</t>
  </si>
  <si>
    <t>added</t>
  </si>
  <si>
    <t>Africa for Yahwh Ministries</t>
  </si>
  <si>
    <t>Family Talk</t>
  </si>
  <si>
    <t>Gideons International</t>
  </si>
  <si>
    <t>Life Dynamics</t>
  </si>
  <si>
    <t>Life Outreach International Association</t>
  </si>
  <si>
    <t>Museum of the Bible</t>
  </si>
  <si>
    <t>National Christian Foundation</t>
  </si>
  <si>
    <t>Northside Baptist Church</t>
  </si>
  <si>
    <t>Online for Life</t>
  </si>
  <si>
    <t>Yahweh International Ministry</t>
  </si>
  <si>
    <t>Shalom Assembly of Yahweh</t>
  </si>
  <si>
    <t>Trinity Baptist Church</t>
  </si>
  <si>
    <t>Vineyard Community Church</t>
  </si>
  <si>
    <t>Grand Total</t>
  </si>
  <si>
    <t>Sum of contribution</t>
  </si>
  <si>
    <t>Organization</t>
  </si>
  <si>
    <t>Resource URL</t>
  </si>
  <si>
    <t>https://www.sourcewatch.org/index.php/National_Christian_Foundation</t>
  </si>
  <si>
    <t>http://www.rightwingwatch.org/organizations/media-revolution-ministries/</t>
  </si>
  <si>
    <t>https://www.sourcewatch.org/index.php/American_Majority</t>
  </si>
  <si>
    <t>https://www.sourcewatch.org/index.php/Liberty_Counsel</t>
  </si>
  <si>
    <t>https://www.desmogblog.com/state-policy-network</t>
  </si>
  <si>
    <t>http://www.rightwingwatch.org/organizations/focus-on-the-family/</t>
  </si>
  <si>
    <t>https://www.desmogblog.com/franklin-centre-government-and-public-integrity</t>
  </si>
  <si>
    <t>https://www.desmogblog.com/prageru</t>
  </si>
  <si>
    <t>https://www.sourcewatch.org/index.php/Family_Research_Council</t>
  </si>
  <si>
    <t>https://www.desmogblog.com/heritage-foundation</t>
  </si>
  <si>
    <t>Data retrieved</t>
  </si>
  <si>
    <t>https://www.desmogblog.com/thirteen-foundation</t>
  </si>
  <si>
    <t>The Thirteen Foundation Funding</t>
  </si>
  <si>
    <t>modified</t>
  </si>
  <si>
    <t>African Bible Project</t>
  </si>
  <si>
    <t>American Family Association</t>
  </si>
  <si>
    <t>Assembly of Yahweh</t>
  </si>
  <si>
    <t>Cisco Senior Nutrition</t>
  </si>
  <si>
    <t>Community Bible Study Inc</t>
  </si>
  <si>
    <t>notes</t>
  </si>
  <si>
    <t>Home School Foundation</t>
  </si>
  <si>
    <t>Messianic Assemblies of Yahweh</t>
  </si>
  <si>
    <t>Passion Life Ministries</t>
  </si>
  <si>
    <t>Prager University</t>
  </si>
  <si>
    <t>Serenity Foundation of Texas</t>
  </si>
  <si>
    <t>Yahweh's Assembly in Messiah</t>
  </si>
  <si>
    <t>Yahweh's Restoration Ministry</t>
  </si>
  <si>
    <t>Assembly of Yahweh 7th Day</t>
  </si>
  <si>
    <t>Calvary Baptist Church</t>
  </si>
  <si>
    <t>Church of Christ</t>
  </si>
  <si>
    <t>Church of the Nazarene</t>
  </si>
  <si>
    <t>Eastland County Open Door</t>
  </si>
  <si>
    <t>First Assembly of Yahvah</t>
  </si>
  <si>
    <t>First Baptist Church Cisco</t>
  </si>
  <si>
    <t>Firstfruits Christian Fellowship</t>
  </si>
  <si>
    <t>Gunsight Baptist Church</t>
  </si>
  <si>
    <t>International Kingdom Builders Fellowship</t>
  </si>
  <si>
    <t>Living Truth Church of God</t>
  </si>
  <si>
    <t>Mountain Top Church</t>
  </si>
  <si>
    <t>River of Life Church</t>
  </si>
  <si>
    <t>Second Baptist Church</t>
  </si>
  <si>
    <t>The Pentecostals of Eastland</t>
  </si>
  <si>
    <t>A Woman's Heart A Child's Life</t>
  </si>
  <si>
    <t>Faith Baptist Church</t>
  </si>
  <si>
    <t>Wallbuilder Presentations</t>
  </si>
  <si>
    <t>Cannot be confirmed (poor text quality)</t>
  </si>
  <si>
    <t>Ark of the Covenant Fellowship</t>
  </si>
  <si>
    <t>Empower Texans Foundation</t>
  </si>
  <si>
    <t>Texans for Vaccine Freedom</t>
  </si>
  <si>
    <t>Donee</t>
  </si>
  <si>
    <t>https://www.sourcewatch.org/index.php/Empower_Texans_Foundation</t>
  </si>
  <si>
    <t>https://www.sourcewatch.org/index.php/American_Family_Association</t>
  </si>
  <si>
    <t>https://www.desmog.com/prageru/</t>
  </si>
  <si>
    <t>Prager University Foundation / PragerU</t>
  </si>
  <si>
    <t>Franklin Center for Government &amp; Public Integrity</t>
  </si>
  <si>
    <t>*Note: Schedules of donees are missing from 2020 and 2021 filings. Data from 2013 filing is limited due to poor image quality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</si>
</sst>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20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theme="9" tint="-0.249977111117893"/>
      </patternFill>
    </fill>
  </fills>
  <borders count="2">
    <border>
      <left/>
      <right/>
      <top/>
      <bottom/>
      <diagonal/>
    </border>
    <border>
      <left/>
      <right/>
      <top style="thin">
        <color theme="9" tint="-0.249977111117893"/>
      </top>
      <bottom style="thin">
        <color theme="9" tint="0.79998168889431442"/>
      </bottom>
      <diagonal/>
    </border>
  </borders>
  <cellStyleXfs count="1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2" fillId="2" borderId="1" xfId="0" applyFont="1" applyFill="1" applyBorder="1"/>
    <xf numFmtId="164" fontId="0" fillId="0" borderId="0" xfId="0" applyNumberFormat="1"/>
    <xf numFmtId="0" fontId="5" fillId="0" borderId="0" xfId="9" applyFont="1"/>
    <xf numFmtId="0" fontId="6" fillId="0" borderId="0" xfId="0" applyFont="1"/>
    <xf numFmtId="0" fontId="7" fillId="0" borderId="0" xfId="0" applyFont="1"/>
    <xf numFmtId="164" fontId="1" fillId="0" borderId="0" xfId="0" applyNumberFormat="1" applyFont="1"/>
    <xf numFmtId="0" fontId="9" fillId="0" borderId="0" xfId="0" applyFont="1"/>
    <xf numFmtId="15" fontId="6" fillId="0" borderId="0" xfId="0" applyNumberFormat="1" applyFont="1" applyAlignment="1"/>
    <xf numFmtId="0" fontId="0" fillId="0" borderId="0" xfId="0" applyAlignment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/>
    <cellStyle name="Normal" xfId="0" builtinId="0"/>
  </cellStyles>
  <dxfs count="7"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5177.69423090278" createdVersion="4" refreshedVersion="8" minRefreshableVersion="3" recordCount="141" xr:uid="{00000000-000A-0000-FFFF-FFFF06000000}">
  <cacheSource type="worksheet">
    <worksheetSource ref="A1:G1048576" sheet="Data"/>
  </cacheSource>
  <cacheFields count="7">
    <cacheField name="datasource" numFmtId="0">
      <sharedItems containsBlank="1" containsMixedTypes="1" containsNumber="1" containsInteger="1" minValue="990" maxValue="990"/>
    </cacheField>
    <cacheField name="transaction_id" numFmtId="0">
      <sharedItems containsBlank="1"/>
    </cacheField>
    <cacheField name="donor_name" numFmtId="0">
      <sharedItems containsBlank="1"/>
    </cacheField>
    <cacheField name="recipient_name" numFmtId="0">
      <sharedItems containsBlank="1" count="105">
        <s v="Ark of the Covenant Fellowship"/>
        <s v="Assembly of Yahweh 7th Day"/>
        <s v="Cisco Senior Nutrition"/>
        <s v="Eastland County Open Door"/>
        <s v="Empower Texans Foundation"/>
        <s v="Family Talk"/>
        <s v="Heartbeat International"/>
        <s v="Revival of Faith Ministries"/>
        <s v="Shalom Assembly of Yahweh"/>
        <s v="Texans for Vaccine Freedom"/>
        <s v="Texas Home School Coalition"/>
        <s v="Texas Right To Life Committee Educational Fund"/>
        <s v="Yahweh's Frystown Assembly"/>
        <s v="Yahweh's Restoration Ministry"/>
        <s v="Africa for Yahwh Ministries"/>
        <s v="Assembly of Yahweh"/>
        <s v="Eastland County Crisis Center"/>
        <s v="Family Research Council"/>
        <s v="Gideons International"/>
        <s v="Liberty Counsel"/>
        <s v="Life Dynamics"/>
        <s v="Life Outreach International Association"/>
        <s v="Museum of the Bible"/>
        <s v="National Christian Foundation"/>
        <s v="Northside Baptist Church"/>
        <s v="Online for Life"/>
        <s v="Prager University Foundation / PragerU"/>
        <s v="Trinity Baptist Church"/>
        <s v="Vineyard Community Church"/>
        <s v="Wallbuilders"/>
        <s v="Yahweh International Ministry"/>
        <s v="Yahweh's Assembly in Messiah"/>
        <s v="A Woman's Heart A Child's Life"/>
        <s v="African Bible Project"/>
        <s v="American Family Association"/>
        <s v="Community Bible Study Inc"/>
        <s v="Focus on the Family"/>
        <s v="Home School Foundation"/>
        <s v="Media Revolution Ministries"/>
        <s v="Messianic Assemblies of Yahweh"/>
        <s v="National Institute of Marriage"/>
        <s v="Passion Life Ministries"/>
        <s v="River of Life Church"/>
        <s v="Serenity Foundation of Texas"/>
        <s v="Wallbuilder Presentations"/>
        <s v="40 Days for Life"/>
        <s v="American Majority"/>
        <s v="Calvary Baptist Church"/>
        <s v="Carbon Camp Corporation"/>
        <s v="Center for Human Rights and Constitutional Law"/>
        <s v="Church of Christ"/>
        <s v="Church of the Nazarene"/>
        <s v="Cisco Fire Department"/>
        <s v="Cross Timbers Pregnancy Care Center"/>
        <s v="Eastland County eTeen"/>
        <s v="Eastland Volunteer Fire Department"/>
        <s v="Eastlast County General Fund"/>
        <s v="First Assembly of Yahvah"/>
        <s v="First Baptist Church Cisco"/>
        <s v="Firstfruits Christian Fellowship"/>
        <s v="Franklin Center for Government &amp; Public Integrity"/>
        <s v="Gunsight Baptist Church"/>
        <s v="Hamilton County Carenet"/>
        <s v="Heartbeat of Miami"/>
        <s v="International Kingdom Builders Fellowship"/>
        <s v="Kenya Mission"/>
        <s v="Living Truth Church of God"/>
        <s v="Mountain Top Church"/>
        <s v="Rising Star Volunteer Fire Department"/>
        <s v="Second Baptist Church"/>
        <s v="State Policy Network"/>
        <s v="The Heritage Foundation"/>
        <s v="The Pentecostals of Eastland"/>
        <s v="The Solid Rock"/>
        <s v="Care Net"/>
        <s v="Combat Marine Outdoors"/>
        <s v="Faith Baptist Church"/>
        <s v="New Missions Inc"/>
        <s v="Prime Time Christian Broadcasting"/>
        <s v="Wounded Warrior Project"/>
        <m/>
        <s v="Franklin Center for Government &amp;amp; Public Integrity" u="1"/>
        <s v="Prager University Foundation" u="1"/>
        <s v="Prager University" u="1"/>
        <s v="Assembly of Yahweh 7th Day (Cisco TX)" u="1"/>
        <s v="Assembly of Yahweh (Eaton Rapids MI)" u="1"/>
        <s v="Calvary Baptist Church (Cisco TX)" u="1"/>
        <s v="Church of Christ (Cisco TX)" u="1"/>
        <s v="Church of the Nazarene (Cisco TX)" u="1"/>
        <s v="Eastland County Open Door (Cisco TX)" u="1"/>
        <s v="First Assembly of Yahvah (Emory TX)" u="1"/>
        <s v="First Baptist Church Cisco (Cisco TX)" u="1"/>
        <s v="Firstfruits Christian Fellowship (Gorman TX)" u="1"/>
        <s v="Gunsight Baptist Church (Eastland TX)" u="1"/>
        <s v="International Kingdom Builders Fellowship (Eastland TX)" u="1"/>
        <s v="Living Truth Church of God (Eastland TX)" u="1"/>
        <s v="Mountain Top Church (Cisco TX)" u="1"/>
        <s v="River of Life Church (Eastland TX)" u="1"/>
        <s v="Second Baptist Church (Ranger TX)" u="1"/>
        <s v="Shalom Assembly of Yahweh (Rock Falls IL)" u="1"/>
        <s v="The Pentecostals of Eastland (Eastland TX)" u="1"/>
        <s v="Yahweh's Assembly in Messiah (Rocheport MO)" u="1"/>
        <s v="Yahweh's Restoration Ministry (Holts Summit MO)" u="1"/>
        <s v="Faith Baptist Church (Cisco TX)" u="1"/>
        <s v="A Woman's Heart A Child's Life (Greenville TX)" u="1"/>
      </sharedItems>
    </cacheField>
    <cacheField name="contribution" numFmtId="164">
      <sharedItems containsString="0" containsBlank="1" containsNumber="1" minValue="1000" maxValue="3135000"/>
    </cacheField>
    <cacheField name="year" numFmtId="0">
      <sharedItems containsString="0" containsBlank="1" containsNumber="1" containsInteger="1" minValue="2010" maxValue="2019" count="7">
        <n v="2019"/>
        <n v="2015"/>
        <n v="2013"/>
        <n v="2012"/>
        <n v="2011"/>
        <n v="2010"/>
        <m/>
      </sharedItems>
    </cacheField>
    <cacheField name="verified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1">
  <r>
    <n v="990"/>
    <s v="The Thirteen Foundation_Ark of the Covenant Fellowship20193200"/>
    <s v="The Thirteen Foundation"/>
    <x v="0"/>
    <n v="3200"/>
    <x v="0"/>
    <s v="added"/>
  </r>
  <r>
    <n v="990"/>
    <s v="The Thirteen Foundation_Assembly of Yahweh 7th Day2019210000"/>
    <s v="The Thirteen Foundation"/>
    <x v="1"/>
    <n v="210000"/>
    <x v="0"/>
    <s v="added"/>
  </r>
  <r>
    <n v="990"/>
    <s v="The Thirteen Foundation_Cisco Senior Nutrition201917500"/>
    <s v="The Thirteen Foundation"/>
    <x v="2"/>
    <n v="17500"/>
    <x v="0"/>
    <s v="added"/>
  </r>
  <r>
    <n v="990"/>
    <s v="The Thirteen Foundation_Eastland County Open Door201950000"/>
    <s v="The Thirteen Foundation"/>
    <x v="3"/>
    <n v="50000"/>
    <x v="0"/>
    <s v="added"/>
  </r>
  <r>
    <n v="990"/>
    <s v="The Thirteen Foundation_Empower Texans Foundation2019675000"/>
    <s v="The Thirteen Foundation"/>
    <x v="4"/>
    <n v="675000"/>
    <x v="0"/>
    <s v="added"/>
  </r>
  <r>
    <n v="990"/>
    <s v="The Thirteen Foundation_Family Talk2019500000"/>
    <s v="The Thirteen Foundation"/>
    <x v="5"/>
    <n v="500000"/>
    <x v="0"/>
    <s v="added"/>
  </r>
  <r>
    <n v="990"/>
    <s v="The Thirteen Foundation_Heartbeat International20191400000"/>
    <s v="The Thirteen Foundation"/>
    <x v="6"/>
    <n v="1400000"/>
    <x v="0"/>
    <s v="added"/>
  </r>
  <r>
    <n v="990"/>
    <s v="The Thirteen Foundation_Revival of Faith Ministries2019625000"/>
    <s v="The Thirteen Foundation"/>
    <x v="7"/>
    <n v="625000"/>
    <x v="0"/>
    <s v="added"/>
  </r>
  <r>
    <n v="990"/>
    <s v="The Thirteen Foundation_Shalom Assembly of Yahweh2019144432"/>
    <s v="The Thirteen Foundation"/>
    <x v="8"/>
    <n v="144432"/>
    <x v="0"/>
    <s v="added"/>
  </r>
  <r>
    <n v="990"/>
    <s v="The Thirteen Foundation_Texans for Vaccine Freedom201990000"/>
    <s v="The Thirteen Foundation"/>
    <x v="9"/>
    <n v="90000"/>
    <x v="0"/>
    <s v="added"/>
  </r>
  <r>
    <n v="990"/>
    <s v="The Thirteen Foundation_Texas Home School Coalition2019200000"/>
    <s v="The Thirteen Foundation"/>
    <x v="10"/>
    <n v="200000"/>
    <x v="0"/>
    <s v="added"/>
  </r>
  <r>
    <n v="990"/>
    <s v="The Thirteen Foundation_Texas Right To Life Committee Educational Fund2019150000"/>
    <s v="The Thirteen Foundation"/>
    <x v="11"/>
    <n v="150000"/>
    <x v="0"/>
    <s v="added"/>
  </r>
  <r>
    <n v="990"/>
    <s v="The Thirteen Foundation_Yahweh's Frystown Assembly201975395"/>
    <s v="The Thirteen Foundation"/>
    <x v="12"/>
    <n v="75395"/>
    <x v="0"/>
    <s v="added"/>
  </r>
  <r>
    <n v="990"/>
    <s v="The Thirteen Foundation_Yahweh's Restoration Ministry2019211558"/>
    <s v="The Thirteen Foundation"/>
    <x v="13"/>
    <n v="211558"/>
    <x v="0"/>
    <s v="added"/>
  </r>
  <r>
    <n v="990"/>
    <s v="The Thirteen Foundation_Africa for Yahwh Ministries201519500"/>
    <s v="The Thirteen Foundation"/>
    <x v="14"/>
    <n v="19500"/>
    <x v="1"/>
    <s v="added"/>
  </r>
  <r>
    <n v="990"/>
    <s v="The Thirteen Foundation_Assembly of Yahweh201575000"/>
    <s v="The Thirteen Foundation"/>
    <x v="15"/>
    <n v="75000"/>
    <x v="1"/>
    <s v="added"/>
  </r>
  <r>
    <n v="990"/>
    <s v="The Thirteen Foundation_Eastland County Crisis Center2015131501.9"/>
    <s v="The Thirteen Foundation"/>
    <x v="16"/>
    <n v="131501.9"/>
    <x v="1"/>
    <s v="added"/>
  </r>
  <r>
    <n v="990"/>
    <s v="The Thirteen Foundation_Family Research Council2015329000"/>
    <s v="The Thirteen Foundation"/>
    <x v="17"/>
    <n v="329000"/>
    <x v="1"/>
    <s v="added"/>
  </r>
  <r>
    <n v="990"/>
    <s v="The Thirteen Foundation_Family Talk20151000000"/>
    <s v="The Thirteen Foundation"/>
    <x v="5"/>
    <n v="1000000"/>
    <x v="1"/>
    <s v="added"/>
  </r>
  <r>
    <n v="990"/>
    <s v="The Thirteen Foundation_Gideons International20151000"/>
    <s v="The Thirteen Foundation"/>
    <x v="18"/>
    <n v="1000"/>
    <x v="1"/>
    <s v="added"/>
  </r>
  <r>
    <n v="990"/>
    <s v="The Thirteen Foundation_Liberty Counsel20151000000"/>
    <s v="The Thirteen Foundation"/>
    <x v="19"/>
    <n v="1000000"/>
    <x v="1"/>
    <s v="added"/>
  </r>
  <r>
    <n v="990"/>
    <s v="The Thirteen Foundation_Life Dynamics2015350000"/>
    <s v="The Thirteen Foundation"/>
    <x v="20"/>
    <n v="350000"/>
    <x v="1"/>
    <s v="added"/>
  </r>
  <r>
    <n v="990"/>
    <s v="The Thirteen Foundation_Life Outreach International Association20151250000"/>
    <s v="The Thirteen Foundation"/>
    <x v="21"/>
    <n v="1250000"/>
    <x v="1"/>
    <s v="added"/>
  </r>
  <r>
    <n v="990"/>
    <s v="The Thirteen Foundation_Museum of the Bible2015250000"/>
    <s v="The Thirteen Foundation"/>
    <x v="22"/>
    <n v="250000"/>
    <x v="1"/>
    <s v="added"/>
  </r>
  <r>
    <n v="990"/>
    <s v="The Thirteen Foundation_National Christian Foundation20151341666.66"/>
    <s v="The Thirteen Foundation"/>
    <x v="23"/>
    <n v="1341666.6599999999"/>
    <x v="1"/>
    <s v="added"/>
  </r>
  <r>
    <n v="990"/>
    <s v="The Thirteen Foundation_Northside Baptist Church201510000"/>
    <s v="The Thirteen Foundation"/>
    <x v="24"/>
    <n v="10000"/>
    <x v="1"/>
    <s v="added"/>
  </r>
  <r>
    <n v="990"/>
    <s v="The Thirteen Foundation_Online for Life20152500000"/>
    <s v="The Thirteen Foundation"/>
    <x v="25"/>
    <n v="2500000"/>
    <x v="1"/>
    <s v="added"/>
  </r>
  <r>
    <n v="990"/>
    <s v="The Thirteen Foundation_Prager University Foundation / PragerU20151000000"/>
    <s v="The Thirteen Foundation"/>
    <x v="26"/>
    <n v="1000000"/>
    <x v="1"/>
    <s v="added"/>
  </r>
  <r>
    <n v="990"/>
    <s v="The Thirteen Foundation_Shalom Assembly of Yahweh2015624628.29"/>
    <s v="The Thirteen Foundation"/>
    <x v="8"/>
    <n v="624628.29"/>
    <x v="1"/>
    <s v="added"/>
  </r>
  <r>
    <n v="990"/>
    <s v="The Thirteen Foundation_Texas Home School Coalition2015100000"/>
    <s v="The Thirteen Foundation"/>
    <x v="10"/>
    <n v="100000"/>
    <x v="1"/>
    <s v="added"/>
  </r>
  <r>
    <n v="990"/>
    <s v="The Thirteen Foundation_Texas Right To Life Committee Educational Fund2015150000"/>
    <s v="The Thirteen Foundation"/>
    <x v="11"/>
    <n v="150000"/>
    <x v="1"/>
    <s v="added"/>
  </r>
  <r>
    <n v="990"/>
    <s v="The Thirteen Foundation_Trinity Baptist Church2015393500"/>
    <s v="The Thirteen Foundation"/>
    <x v="27"/>
    <n v="393500"/>
    <x v="1"/>
    <s v="added"/>
  </r>
  <r>
    <n v="990"/>
    <s v="The Thirteen Foundation_Vineyard Community Church20151511931"/>
    <s v="The Thirteen Foundation"/>
    <x v="28"/>
    <n v="1511931"/>
    <x v="1"/>
    <s v="added"/>
  </r>
  <r>
    <n v="990"/>
    <s v="The Thirteen Foundation_Wallbuilders20153135000"/>
    <s v="The Thirteen Foundation"/>
    <x v="29"/>
    <n v="3135000"/>
    <x v="1"/>
    <s v="added"/>
  </r>
  <r>
    <n v="990"/>
    <s v="The Thirteen Foundation_Yahweh International Ministry201560000"/>
    <s v="The Thirteen Foundation"/>
    <x v="30"/>
    <n v="60000"/>
    <x v="1"/>
    <s v="added"/>
  </r>
  <r>
    <n v="990"/>
    <s v="The Thirteen Foundation_Yahweh's Assembly in Messiah2015278359.79"/>
    <s v="The Thirteen Foundation"/>
    <x v="31"/>
    <n v="278359.78999999998"/>
    <x v="1"/>
    <s v="added"/>
  </r>
  <r>
    <n v="990"/>
    <s v="The Thirteen Foundation_Yahweh's Frystown Assembly201534908.17"/>
    <s v="The Thirteen Foundation"/>
    <x v="12"/>
    <n v="34908.17"/>
    <x v="1"/>
    <s v="added"/>
  </r>
  <r>
    <n v="990"/>
    <s v="The Thirteen Foundation_Yahweh's Restoration Ministry20152043819.97"/>
    <s v="The Thirteen Foundation"/>
    <x v="13"/>
    <n v="2043819.97"/>
    <x v="1"/>
    <s v="added"/>
  </r>
  <r>
    <n v="990"/>
    <s v="The Thirteen Foundation_A Woman's Heart A Child's Life20135000"/>
    <s v="The Thirteen Foundation"/>
    <x v="32"/>
    <n v="5000"/>
    <x v="2"/>
    <s v="added"/>
  </r>
  <r>
    <n v="990"/>
    <s v="The Thirteen Foundation_African Bible Project2013"/>
    <s v="The Thirteen Foundation"/>
    <x v="33"/>
    <m/>
    <x v="2"/>
    <s v="added"/>
  </r>
  <r>
    <n v="990"/>
    <s v="The Thirteen Foundation_American Family Association2013922000"/>
    <s v="The Thirteen Foundation"/>
    <x v="34"/>
    <n v="922000"/>
    <x v="2"/>
    <s v="added"/>
  </r>
  <r>
    <n v="990"/>
    <s v="The Thirteen Foundation_Assembly of Yahweh2013"/>
    <s v="The Thirteen Foundation"/>
    <x v="15"/>
    <m/>
    <x v="2"/>
    <s v="added"/>
  </r>
  <r>
    <n v="990"/>
    <s v="The Thirteen Foundation_Assembly of Yahweh201330000"/>
    <s v="The Thirteen Foundation"/>
    <x v="15"/>
    <n v="30000"/>
    <x v="2"/>
    <s v="added"/>
  </r>
  <r>
    <n v="990"/>
    <s v="The Thirteen Foundation_Cisco Senior Nutrition2013"/>
    <s v="The Thirteen Foundation"/>
    <x v="2"/>
    <m/>
    <x v="2"/>
    <s v="added"/>
  </r>
  <r>
    <n v="990"/>
    <s v="The Thirteen Foundation_Community Bible Study Inc201315000"/>
    <s v="The Thirteen Foundation"/>
    <x v="35"/>
    <n v="15000"/>
    <x v="2"/>
    <s v="added"/>
  </r>
  <r>
    <n v="990"/>
    <s v="The Thirteen Foundation_Eastland County Crisis Center2013"/>
    <s v="The Thirteen Foundation"/>
    <x v="16"/>
    <m/>
    <x v="2"/>
    <s v="added"/>
  </r>
  <r>
    <n v="990"/>
    <s v="The Thirteen Foundation_Family Talk201325000"/>
    <s v="The Thirteen Foundation"/>
    <x v="5"/>
    <n v="25000"/>
    <x v="2"/>
    <s v="added"/>
  </r>
  <r>
    <n v="990"/>
    <s v="The Thirteen Foundation_Focus on the Family2013500000"/>
    <s v="The Thirteen Foundation"/>
    <x v="36"/>
    <n v="500000"/>
    <x v="2"/>
    <s v="added"/>
  </r>
  <r>
    <n v="990"/>
    <s v="The Thirteen Foundation_Home School Foundation201325000"/>
    <s v="The Thirteen Foundation"/>
    <x v="37"/>
    <n v="25000"/>
    <x v="2"/>
    <s v="added"/>
  </r>
  <r>
    <n v="990"/>
    <s v="The Thirteen Foundation_Liberty Counsel2013500000"/>
    <s v="The Thirteen Foundation"/>
    <x v="19"/>
    <n v="500000"/>
    <x v="2"/>
    <s v="added"/>
  </r>
  <r>
    <n v="990"/>
    <s v="The Thirteen Foundation_Life Dynamics2013600000"/>
    <s v="The Thirteen Foundation"/>
    <x v="20"/>
    <n v="600000"/>
    <x v="2"/>
    <s v="added"/>
  </r>
  <r>
    <n v="990"/>
    <s v="The Thirteen Foundation_Media Revolution Ministries20131157143"/>
    <s v="The Thirteen Foundation"/>
    <x v="38"/>
    <n v="1157143"/>
    <x v="2"/>
    <s v="added"/>
  </r>
  <r>
    <n v="990"/>
    <s v="The Thirteen Foundation_Messianic Assemblies of Yahweh2013132500"/>
    <s v="The Thirteen Foundation"/>
    <x v="39"/>
    <n v="132500"/>
    <x v="2"/>
    <s v="added"/>
  </r>
  <r>
    <n v="990"/>
    <s v="The Thirteen Foundation_National Institute of Marriage201325000"/>
    <s v="The Thirteen Foundation"/>
    <x v="40"/>
    <n v="25000"/>
    <x v="2"/>
    <s v="added"/>
  </r>
  <r>
    <n v="990"/>
    <s v="The Thirteen Foundation_Passion Life Ministries201315000"/>
    <s v="The Thirteen Foundation"/>
    <x v="41"/>
    <n v="15000"/>
    <x v="2"/>
    <s v="added"/>
  </r>
  <r>
    <n v="990"/>
    <s v="The Thirteen Foundation_Prager University Foundation / PragerU2013250000"/>
    <s v="The Thirteen Foundation"/>
    <x v="26"/>
    <n v="250000"/>
    <x v="2"/>
    <s v="added"/>
  </r>
  <r>
    <n v="990"/>
    <s v="The Thirteen Foundation_Revival of Faith Ministries2013"/>
    <s v="The Thirteen Foundation"/>
    <x v="7"/>
    <m/>
    <x v="2"/>
    <s v="added"/>
  </r>
  <r>
    <n v="990"/>
    <s v="The Thirteen Foundation_River of Life Church201332000"/>
    <s v="The Thirteen Foundation"/>
    <x v="42"/>
    <n v="32000"/>
    <x v="2"/>
    <s v="added"/>
  </r>
  <r>
    <n v="990"/>
    <s v="The Thirteen Foundation_Serenity Foundation of Texas2013"/>
    <s v="The Thirteen Foundation"/>
    <x v="43"/>
    <m/>
    <x v="2"/>
    <s v="added"/>
  </r>
  <r>
    <n v="990"/>
    <s v="The Thirteen Foundation_Shalom Assembly of Yahweh201341050"/>
    <s v="The Thirteen Foundation"/>
    <x v="8"/>
    <n v="41050"/>
    <x v="2"/>
    <s v="added"/>
  </r>
  <r>
    <n v="990"/>
    <s v="The Thirteen Foundation_Texas Home School Coalition2013"/>
    <s v="The Thirteen Foundation"/>
    <x v="10"/>
    <m/>
    <x v="2"/>
    <s v="added"/>
  </r>
  <r>
    <n v="990"/>
    <s v="The Thirteen Foundation_Texas Right To Life Committee Educational Fund2013175000"/>
    <s v="The Thirteen Foundation"/>
    <x v="11"/>
    <n v="175000"/>
    <x v="2"/>
    <s v="added"/>
  </r>
  <r>
    <n v="990"/>
    <s v="The Thirteen Foundation_Wallbuilder Presentations2013"/>
    <s v="The Thirteen Foundation"/>
    <x v="44"/>
    <m/>
    <x v="2"/>
    <s v="added"/>
  </r>
  <r>
    <n v="990"/>
    <s v="The Thirteen Foundation_Yahweh's Restoration Ministry2013"/>
    <s v="The Thirteen Foundation"/>
    <x v="13"/>
    <m/>
    <x v="2"/>
    <s v="added"/>
  </r>
  <r>
    <s v="CT2017"/>
    <s v="The Thirteen Foundation_40 Days for Life201220000"/>
    <s v="The Thirteen Foundation"/>
    <x v="45"/>
    <n v="20000"/>
    <x v="3"/>
    <m/>
  </r>
  <r>
    <s v="CT2017"/>
    <s v="The Thirteen Foundation_American Majority20122114100"/>
    <s v="The Thirteen Foundation"/>
    <x v="46"/>
    <n v="2114100"/>
    <x v="3"/>
    <m/>
  </r>
  <r>
    <s v="CT2017"/>
    <s v="The Thirteen Foundation_Assembly of Yahweh2012100000"/>
    <s v="The Thirteen Foundation"/>
    <x v="15"/>
    <n v="100000"/>
    <x v="3"/>
    <m/>
  </r>
  <r>
    <s v="CT2017"/>
    <s v="The Thirteen Foundation_Assembly of Yahweh 7th Day2012395000"/>
    <s v="The Thirteen Foundation"/>
    <x v="1"/>
    <n v="395000"/>
    <x v="3"/>
    <m/>
  </r>
  <r>
    <s v="CT2017"/>
    <s v="The Thirteen Foundation_Calvary Baptist Church20125000"/>
    <s v="The Thirteen Foundation"/>
    <x v="47"/>
    <n v="5000"/>
    <x v="3"/>
    <m/>
  </r>
  <r>
    <s v="CT2017"/>
    <s v="The Thirteen Foundation_Carbon Camp Corporation20125000"/>
    <s v="The Thirteen Foundation"/>
    <x v="48"/>
    <n v="5000"/>
    <x v="3"/>
    <m/>
  </r>
  <r>
    <s v="CT2017"/>
    <s v="The Thirteen Foundation_Center for Human Rights and Constitutional Law201250000"/>
    <s v="The Thirteen Foundation"/>
    <x v="49"/>
    <n v="50000"/>
    <x v="3"/>
    <m/>
  </r>
  <r>
    <s v="CT2017"/>
    <s v="The Thirteen Foundation_Church of Christ20125000"/>
    <s v="The Thirteen Foundation"/>
    <x v="50"/>
    <n v="5000"/>
    <x v="3"/>
    <m/>
  </r>
  <r>
    <s v="CT2017"/>
    <s v="The Thirteen Foundation_Church of the Nazarene20125000"/>
    <s v="The Thirteen Foundation"/>
    <x v="51"/>
    <n v="5000"/>
    <x v="3"/>
    <m/>
  </r>
  <r>
    <s v="CT2017"/>
    <s v="The Thirteen Foundation_Cisco Fire Department201225000"/>
    <s v="The Thirteen Foundation"/>
    <x v="52"/>
    <n v="25000"/>
    <x v="3"/>
    <m/>
  </r>
  <r>
    <s v="CT2017"/>
    <s v="The Thirteen Foundation_Cross Timbers Pregnancy Care Center201215000"/>
    <s v="The Thirteen Foundation"/>
    <x v="53"/>
    <n v="15000"/>
    <x v="3"/>
    <m/>
  </r>
  <r>
    <s v="CT2017"/>
    <s v="The Thirteen Foundation_Eastland County Crisis Center2012182797"/>
    <s v="The Thirteen Foundation"/>
    <x v="16"/>
    <n v="182797"/>
    <x v="3"/>
    <m/>
  </r>
  <r>
    <s v="CT2017"/>
    <s v="The Thirteen Foundation_Eastland County eTeen20125000"/>
    <s v="The Thirteen Foundation"/>
    <x v="54"/>
    <n v="5000"/>
    <x v="3"/>
    <m/>
  </r>
  <r>
    <s v="CT2017"/>
    <s v="The Thirteen Foundation_Eastland County Open Door201290023"/>
    <s v="The Thirteen Foundation"/>
    <x v="3"/>
    <n v="90023"/>
    <x v="3"/>
    <m/>
  </r>
  <r>
    <s v="CT2017"/>
    <s v="The Thirteen Foundation_Eastland Volunteer Fire Department201225000"/>
    <s v="The Thirteen Foundation"/>
    <x v="55"/>
    <n v="25000"/>
    <x v="3"/>
    <m/>
  </r>
  <r>
    <s v="CT2017"/>
    <s v="The Thirteen Foundation_Eastlast County General Fund2012100000"/>
    <s v="The Thirteen Foundation"/>
    <x v="56"/>
    <n v="100000"/>
    <x v="3"/>
    <m/>
  </r>
  <r>
    <s v="CT2017"/>
    <s v="The Thirteen Foundation_Family Research Council2012265000"/>
    <s v="The Thirteen Foundation"/>
    <x v="17"/>
    <n v="265000"/>
    <x v="3"/>
    <m/>
  </r>
  <r>
    <s v="CT2017"/>
    <s v="The Thirteen Foundation_First Assembly of Yahvah201212000"/>
    <s v="The Thirteen Foundation"/>
    <x v="57"/>
    <n v="12000"/>
    <x v="3"/>
    <m/>
  </r>
  <r>
    <s v="CT2017"/>
    <s v="The Thirteen Foundation_First Baptist Church Cisco20127000"/>
    <s v="The Thirteen Foundation"/>
    <x v="58"/>
    <n v="7000"/>
    <x v="3"/>
    <m/>
  </r>
  <r>
    <s v="CT2017"/>
    <s v="The Thirteen Foundation_Firstfruits Christian Fellowship20125000"/>
    <s v="The Thirteen Foundation"/>
    <x v="59"/>
    <n v="5000"/>
    <x v="3"/>
    <m/>
  </r>
  <r>
    <s v="CT2017"/>
    <s v="The Thirteen Foundation_Focus on the Family20121100000"/>
    <s v="The Thirteen Foundation"/>
    <x v="36"/>
    <n v="1100000"/>
    <x v="3"/>
    <m/>
  </r>
  <r>
    <s v="CT2017"/>
    <s v="The Thirteen Foundation_Franklin Center for Government &amp; Public Integrity20121309775"/>
    <s v="The Thirteen Foundation"/>
    <x v="60"/>
    <n v="1309775"/>
    <x v="3"/>
    <m/>
  </r>
  <r>
    <s v="CT2017"/>
    <s v="The Thirteen Foundation_Gunsight Baptist Church20125000"/>
    <s v="The Thirteen Foundation"/>
    <x v="61"/>
    <n v="5000"/>
    <x v="3"/>
    <m/>
  </r>
  <r>
    <s v="CT2017"/>
    <s v="The Thirteen Foundation_Hamilton County Carenet20125000"/>
    <s v="The Thirteen Foundation"/>
    <x v="62"/>
    <n v="5000"/>
    <x v="3"/>
    <m/>
  </r>
  <r>
    <s v="CT2017"/>
    <s v="The Thirteen Foundation_Heartbeat International201225000"/>
    <s v="The Thirteen Foundation"/>
    <x v="6"/>
    <n v="25000"/>
    <x v="3"/>
    <m/>
  </r>
  <r>
    <s v="CT2017"/>
    <s v="The Thirteen Foundation_Heartbeat of Miami201210000"/>
    <s v="The Thirteen Foundation"/>
    <x v="63"/>
    <n v="10000"/>
    <x v="3"/>
    <m/>
  </r>
  <r>
    <s v="CT2017"/>
    <s v="The Thirteen Foundation_International Kingdom Builders Fellowship20125000"/>
    <s v="The Thirteen Foundation"/>
    <x v="64"/>
    <n v="5000"/>
    <x v="3"/>
    <m/>
  </r>
  <r>
    <s v="CT2017"/>
    <s v="The Thirteen Foundation_Kenya Mission20126196"/>
    <s v="The Thirteen Foundation"/>
    <x v="65"/>
    <n v="6196"/>
    <x v="3"/>
    <m/>
  </r>
  <r>
    <s v="CT2017"/>
    <s v="The Thirteen Foundation_Liberty Counsel2012500000"/>
    <s v="The Thirteen Foundation"/>
    <x v="19"/>
    <n v="500000"/>
    <x v="3"/>
    <m/>
  </r>
  <r>
    <s v="CT2017"/>
    <s v="The Thirteen Foundation_Life Dynamics2012725000"/>
    <s v="The Thirteen Foundation"/>
    <x v="20"/>
    <n v="725000"/>
    <x v="3"/>
    <s v="modified"/>
  </r>
  <r>
    <s v="CT2017"/>
    <s v="The Thirteen Foundation_Living Truth Church of God20125000"/>
    <s v="The Thirteen Foundation"/>
    <x v="66"/>
    <n v="5000"/>
    <x v="3"/>
    <m/>
  </r>
  <r>
    <s v="CT2017"/>
    <s v="The Thirteen Foundation_Media Revolution Ministries20122242857"/>
    <s v="The Thirteen Foundation"/>
    <x v="38"/>
    <n v="2242857"/>
    <x v="3"/>
    <m/>
  </r>
  <r>
    <s v="CT2017"/>
    <s v="The Thirteen Foundation_Mountain Top Church20125000"/>
    <s v="The Thirteen Foundation"/>
    <x v="67"/>
    <n v="5000"/>
    <x v="3"/>
    <m/>
  </r>
  <r>
    <s v="CT2017"/>
    <s v="The Thirteen Foundation_Revival of Faith Ministries20123000"/>
    <s v="The Thirteen Foundation"/>
    <x v="7"/>
    <n v="3000"/>
    <x v="3"/>
    <m/>
  </r>
  <r>
    <s v="CT2017"/>
    <s v="The Thirteen Foundation_Rising Star Volunteer Fire Department201225000"/>
    <s v="The Thirteen Foundation"/>
    <x v="68"/>
    <n v="25000"/>
    <x v="3"/>
    <m/>
  </r>
  <r>
    <s v="CT2017"/>
    <s v="The Thirteen Foundation_River of Life Church20125000"/>
    <s v="The Thirteen Foundation"/>
    <x v="42"/>
    <n v="5000"/>
    <x v="3"/>
    <m/>
  </r>
  <r>
    <s v="CT2017"/>
    <s v="The Thirteen Foundation_Second Baptist Church20125000"/>
    <s v="The Thirteen Foundation"/>
    <x v="69"/>
    <n v="5000"/>
    <x v="3"/>
    <m/>
  </r>
  <r>
    <s v="CT2017"/>
    <s v="The Thirteen Foundation_Shalom Assembly of Yahweh2012479428"/>
    <s v="The Thirteen Foundation"/>
    <x v="8"/>
    <n v="479428"/>
    <x v="3"/>
    <m/>
  </r>
  <r>
    <s v="CT2017"/>
    <s v="The Thirteen Foundation_State Policy Network20121526125"/>
    <s v="The Thirteen Foundation"/>
    <x v="70"/>
    <n v="1526125"/>
    <x v="3"/>
    <m/>
  </r>
  <r>
    <s v="CT2017"/>
    <s v="The Thirteen Foundation_Texas Home School Coalition2012100000"/>
    <s v="The Thirteen Foundation"/>
    <x v="10"/>
    <n v="100000"/>
    <x v="3"/>
    <m/>
  </r>
  <r>
    <s v="CT2017"/>
    <s v="The Thirteen Foundation_Texas Right To Life Committee Educational Fund2012160000"/>
    <s v="The Thirteen Foundation"/>
    <x v="11"/>
    <n v="160000"/>
    <x v="3"/>
    <m/>
  </r>
  <r>
    <s v="CT2017"/>
    <s v="The Thirteen Foundation_The Heritage Foundation2012500000"/>
    <s v="The Thirteen Foundation"/>
    <x v="71"/>
    <n v="500000"/>
    <x v="3"/>
    <m/>
  </r>
  <r>
    <s v="CT2017"/>
    <s v="The Thirteen Foundation_The Pentecostals of Eastland20125000"/>
    <s v="The Thirteen Foundation"/>
    <x v="72"/>
    <n v="5000"/>
    <x v="3"/>
    <m/>
  </r>
  <r>
    <s v="CT2017"/>
    <s v="The Thirteen Foundation_The Solid Rock2012100000"/>
    <s v="The Thirteen Foundation"/>
    <x v="73"/>
    <n v="100000"/>
    <x v="3"/>
    <m/>
  </r>
  <r>
    <s v="CT2017"/>
    <s v="The Thirteen Foundation_Yahweh's Assembly in Messiah2012100000"/>
    <s v="The Thirteen Foundation"/>
    <x v="31"/>
    <n v="100000"/>
    <x v="3"/>
    <m/>
  </r>
  <r>
    <s v="CT2017"/>
    <s v="The Thirteen Foundation_Yahweh's Frystown Assembly201250000"/>
    <s v="The Thirteen Foundation"/>
    <x v="12"/>
    <n v="50000"/>
    <x v="3"/>
    <m/>
  </r>
  <r>
    <s v="CT2017"/>
    <s v="The Thirteen Foundation_Yahweh's Restoration Ministry2012408023"/>
    <s v="The Thirteen Foundation"/>
    <x v="13"/>
    <n v="408023"/>
    <x v="3"/>
    <m/>
  </r>
  <r>
    <s v="CT2017"/>
    <s v="The Thirteen Foundation_40 Days for Life201120000"/>
    <s v="The Thirteen Foundation"/>
    <x v="45"/>
    <n v="20000"/>
    <x v="4"/>
    <s v="verified"/>
  </r>
  <r>
    <s v="CT2017"/>
    <s v="The Thirteen Foundation_A Woman's Heart A Child's Life201125000"/>
    <s v="The Thirteen Foundation"/>
    <x v="32"/>
    <n v="25000"/>
    <x v="4"/>
    <s v="verified"/>
  </r>
  <r>
    <s v="CT2017"/>
    <s v="The Thirteen Foundation_Assembly of Yahweh2011150000"/>
    <s v="The Thirteen Foundation"/>
    <x v="15"/>
    <n v="150000"/>
    <x v="4"/>
    <s v="verified"/>
  </r>
  <r>
    <s v="CT2017"/>
    <s v="The Thirteen Foundation_Assembly of Yahweh 7th Day201146000"/>
    <s v="The Thirteen Foundation"/>
    <x v="1"/>
    <n v="46000"/>
    <x v="4"/>
    <s v="verified"/>
  </r>
  <r>
    <s v="CT2017"/>
    <s v="The Thirteen Foundation_Care Net2011450000"/>
    <s v="The Thirteen Foundation"/>
    <x v="74"/>
    <n v="450000"/>
    <x v="4"/>
    <s v="verified"/>
  </r>
  <r>
    <s v="CT2017"/>
    <s v="The Thirteen Foundation_Combat Marine Outdoors201110000"/>
    <s v="The Thirteen Foundation"/>
    <x v="75"/>
    <n v="10000"/>
    <x v="4"/>
    <s v="verified"/>
  </r>
  <r>
    <s v="CT2017"/>
    <s v="The Thirteen Foundation_Eastland County eTeen20115000"/>
    <s v="The Thirteen Foundation"/>
    <x v="54"/>
    <n v="5000"/>
    <x v="4"/>
    <s v="verified"/>
  </r>
  <r>
    <s v="CT2017"/>
    <s v="The Thirteen Foundation_Eastland County Open Door201167000"/>
    <s v="The Thirteen Foundation"/>
    <x v="3"/>
    <n v="67000"/>
    <x v="4"/>
    <s v="verified"/>
  </r>
  <r>
    <s v="CT2017"/>
    <s v="The Thirteen Foundation_Faith Baptist Church201127000"/>
    <s v="The Thirteen Foundation"/>
    <x v="76"/>
    <n v="27000"/>
    <x v="4"/>
    <s v="verified"/>
  </r>
  <r>
    <s v="CT2017"/>
    <s v="The Thirteen Foundation_Family Research Council2011265000"/>
    <s v="The Thirteen Foundation"/>
    <x v="17"/>
    <n v="265000"/>
    <x v="4"/>
    <s v="verified"/>
  </r>
  <r>
    <s v="CT2017"/>
    <s v="The Thirteen Foundation_First Assembly of Yahvah201150000"/>
    <s v="The Thirteen Foundation"/>
    <x v="57"/>
    <n v="50000"/>
    <x v="4"/>
    <s v="verified"/>
  </r>
  <r>
    <s v="CT2017"/>
    <s v="The Thirteen Foundation_Focus on the Family2011300000"/>
    <s v="The Thirteen Foundation"/>
    <x v="36"/>
    <n v="300000"/>
    <x v="4"/>
    <s v="verified"/>
  </r>
  <r>
    <s v="CT2017"/>
    <s v="The Thirteen Foundation_Heartbeat International2011172000"/>
    <s v="The Thirteen Foundation"/>
    <x v="6"/>
    <n v="172000"/>
    <x v="4"/>
    <s v="verified"/>
  </r>
  <r>
    <s v="CT2017"/>
    <s v="The Thirteen Foundation_Liberty Counsel2011500000"/>
    <s v="The Thirteen Foundation"/>
    <x v="19"/>
    <n v="500000"/>
    <x v="4"/>
    <s v="verified"/>
  </r>
  <r>
    <s v="CT2017"/>
    <s v="The Thirteen Foundation_Life Dynamics2011550000"/>
    <s v="The Thirteen Foundation"/>
    <x v="20"/>
    <n v="550000"/>
    <x v="4"/>
    <s v="modified"/>
  </r>
  <r>
    <s v="CT2017"/>
    <s v="The Thirteen Foundation_National Institute of Marriage201175000"/>
    <s v="The Thirteen Foundation"/>
    <x v="40"/>
    <n v="75000"/>
    <x v="4"/>
    <s v="verified"/>
  </r>
  <r>
    <s v="CT2017"/>
    <s v="The Thirteen Foundation_New Missions Inc20114680"/>
    <s v="The Thirteen Foundation"/>
    <x v="77"/>
    <n v="4680"/>
    <x v="4"/>
    <s v="verified"/>
  </r>
  <r>
    <s v="CT2017"/>
    <s v="The Thirteen Foundation_Prime Time Christian Broadcasting2011100000"/>
    <s v="The Thirteen Foundation"/>
    <x v="78"/>
    <n v="100000"/>
    <x v="4"/>
    <s v="verified"/>
  </r>
  <r>
    <s v="CT2017"/>
    <s v="The Thirteen Foundation_Rising Star Volunteer Fire Department201125000"/>
    <s v="The Thirteen Foundation"/>
    <x v="68"/>
    <n v="25000"/>
    <x v="4"/>
    <s v="verified"/>
  </r>
  <r>
    <s v="CT2017"/>
    <s v="The Thirteen Foundation_River of Life Church2011200000"/>
    <s v="The Thirteen Foundation"/>
    <x v="42"/>
    <n v="200000"/>
    <x v="4"/>
    <s v="verified"/>
  </r>
  <r>
    <s v="CT2017"/>
    <s v="The Thirteen Foundation_Texas Home School Coalition2011150000"/>
    <s v="The Thirteen Foundation"/>
    <x v="10"/>
    <n v="150000"/>
    <x v="4"/>
    <s v="verified"/>
  </r>
  <r>
    <s v="CT2017"/>
    <s v="The Thirteen Foundation_Texas Right To Life Committee Educational Fund2011150000"/>
    <s v="The Thirteen Foundation"/>
    <x v="11"/>
    <n v="150000"/>
    <x v="4"/>
    <s v="verified"/>
  </r>
  <r>
    <s v="CT2017"/>
    <s v="The Thirteen Foundation_The Heritage Foundation2011200000"/>
    <s v="The Thirteen Foundation"/>
    <x v="71"/>
    <n v="200000"/>
    <x v="4"/>
    <s v="verified"/>
  </r>
  <r>
    <s v="CT2017"/>
    <s v="The Thirteen Foundation_Wallbuilders201185000"/>
    <s v="The Thirteen Foundation"/>
    <x v="29"/>
    <n v="85000"/>
    <x v="4"/>
    <s v="verified"/>
  </r>
  <r>
    <s v="CT2017"/>
    <s v="The Thirteen Foundation_Wounded Warrior Project2011215000"/>
    <s v="The Thirteen Foundation"/>
    <x v="79"/>
    <n v="215000"/>
    <x v="4"/>
    <s v="verified"/>
  </r>
  <r>
    <s v="CT2017"/>
    <s v="The Thirteen Foundation_Yahweh's Assembly in Messiah2011166000"/>
    <s v="The Thirteen Foundation"/>
    <x v="31"/>
    <n v="166000"/>
    <x v="4"/>
    <s v="verified"/>
  </r>
  <r>
    <s v="CT2017"/>
    <s v="The Thirteen Foundation_Yahweh's Frystown Assembly2011150000"/>
    <s v="The Thirteen Foundation"/>
    <x v="12"/>
    <n v="150000"/>
    <x v="4"/>
    <s v="verified"/>
  </r>
  <r>
    <s v="CT2017"/>
    <s v="The Thirteen Foundation_Yahweh's Restoration Ministry201175000"/>
    <s v="The Thirteen Foundation"/>
    <x v="13"/>
    <n v="75000"/>
    <x v="4"/>
    <s v="verified"/>
  </r>
  <r>
    <s v="CT2017"/>
    <s v="The Thirteen Foundation_Prime Time Christian Broadcasting2010100000"/>
    <s v="The Thirteen Foundation"/>
    <x v="78"/>
    <n v="100000"/>
    <x v="5"/>
    <s v="verified"/>
  </r>
  <r>
    <m/>
    <m/>
    <m/>
    <x v="80"/>
    <m/>
    <x v="6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22" applyNumberFormats="0" applyBorderFormats="0" applyFontFormats="0" applyPatternFormats="0" applyAlignmentFormats="0" applyWidthHeightFormats="1" dataCaption="Values" updatedVersion="8" minRefreshableVersion="3" useAutoFormatting="1" itemPrintTitles="1" createdVersion="4" indent="0" outline="1" outlineData="1" multipleFieldFilters="0" rowHeaderCaption="Donee" colHeaderCaption="Year">
  <location ref="A7:H89" firstHeaderRow="1" firstDataRow="2" firstDataCol="1"/>
  <pivotFields count="7">
    <pivotField showAll="0"/>
    <pivotField showAll="0"/>
    <pivotField showAll="0"/>
    <pivotField axis="axisRow" showAll="0" sortType="descending">
      <items count="106">
        <item x="45"/>
        <item m="1" x="104"/>
        <item x="14"/>
        <item x="46"/>
        <item m="1" x="85"/>
        <item m="1" x="84"/>
        <item m="1" x="86"/>
        <item x="48"/>
        <item x="74"/>
        <item x="49"/>
        <item m="1" x="87"/>
        <item m="1" x="88"/>
        <item x="52"/>
        <item x="75"/>
        <item x="53"/>
        <item x="16"/>
        <item x="54"/>
        <item m="1" x="89"/>
        <item x="55"/>
        <item x="56"/>
        <item m="1" x="103"/>
        <item x="17"/>
        <item x="5"/>
        <item m="1" x="90"/>
        <item m="1" x="91"/>
        <item m="1" x="92"/>
        <item x="36"/>
        <item m="1" x="81"/>
        <item x="18"/>
        <item m="1" x="93"/>
        <item x="62"/>
        <item x="6"/>
        <item x="63"/>
        <item m="1" x="94"/>
        <item x="65"/>
        <item x="19"/>
        <item x="20"/>
        <item x="21"/>
        <item m="1" x="95"/>
        <item x="38"/>
        <item m="1" x="96"/>
        <item x="22"/>
        <item x="23"/>
        <item x="40"/>
        <item x="77"/>
        <item x="24"/>
        <item x="25"/>
        <item m="1" x="82"/>
        <item x="78"/>
        <item x="7"/>
        <item x="68"/>
        <item m="1" x="97"/>
        <item m="1" x="98"/>
        <item x="8"/>
        <item m="1" x="99"/>
        <item x="70"/>
        <item x="10"/>
        <item x="11"/>
        <item x="71"/>
        <item m="1" x="100"/>
        <item x="73"/>
        <item x="27"/>
        <item x="28"/>
        <item x="29"/>
        <item x="79"/>
        <item x="30"/>
        <item m="1" x="101"/>
        <item x="12"/>
        <item m="1" x="102"/>
        <item x="80"/>
        <item x="0"/>
        <item x="1"/>
        <item x="2"/>
        <item x="3"/>
        <item x="4"/>
        <item x="9"/>
        <item x="13"/>
        <item x="15"/>
        <item x="31"/>
        <item x="32"/>
        <item x="33"/>
        <item x="34"/>
        <item x="35"/>
        <item x="37"/>
        <item x="39"/>
        <item x="41"/>
        <item m="1" x="83"/>
        <item x="42"/>
        <item x="43"/>
        <item x="44"/>
        <item x="47"/>
        <item x="50"/>
        <item x="51"/>
        <item x="57"/>
        <item x="58"/>
        <item x="59"/>
        <item x="61"/>
        <item x="64"/>
        <item x="66"/>
        <item x="67"/>
        <item x="69"/>
        <item x="72"/>
        <item x="76"/>
        <item x="26"/>
        <item x="6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  <pivotField axis="axisCol" showAll="0" sortType="ascending">
      <items count="8">
        <item x="5"/>
        <item x="4"/>
        <item x="3"/>
        <item x="2"/>
        <item x="1"/>
        <item x="0"/>
        <item h="1" x="6"/>
        <item t="default"/>
      </items>
    </pivotField>
    <pivotField showAll="0"/>
  </pivotFields>
  <rowFields count="1">
    <field x="3"/>
  </rowFields>
  <rowItems count="81">
    <i>
      <x v="39"/>
    </i>
    <i>
      <x v="63"/>
    </i>
    <i>
      <x v="76"/>
    </i>
    <i>
      <x v="46"/>
    </i>
    <i>
      <x v="35"/>
    </i>
    <i>
      <x v="36"/>
    </i>
    <i>
      <x v="3"/>
    </i>
    <i>
      <x v="26"/>
    </i>
    <i>
      <x v="31"/>
    </i>
    <i>
      <x v="55"/>
    </i>
    <i>
      <x v="22"/>
    </i>
    <i>
      <x v="62"/>
    </i>
    <i>
      <x v="42"/>
    </i>
    <i>
      <x v="104"/>
    </i>
    <i>
      <x v="53"/>
    </i>
    <i>
      <x v="103"/>
    </i>
    <i>
      <x v="37"/>
    </i>
    <i>
      <x v="81"/>
    </i>
    <i>
      <x v="21"/>
    </i>
    <i>
      <x v="57"/>
    </i>
    <i>
      <x v="58"/>
    </i>
    <i>
      <x v="74"/>
    </i>
    <i>
      <x v="71"/>
    </i>
    <i>
      <x v="49"/>
    </i>
    <i>
      <x v="56"/>
    </i>
    <i>
      <x v="78"/>
    </i>
    <i>
      <x v="8"/>
    </i>
    <i>
      <x v="61"/>
    </i>
    <i>
      <x v="77"/>
    </i>
    <i>
      <x v="15"/>
    </i>
    <i>
      <x v="67"/>
    </i>
    <i>
      <x v="41"/>
    </i>
    <i>
      <x v="87"/>
    </i>
    <i>
      <x v="64"/>
    </i>
    <i>
      <x v="73"/>
    </i>
    <i>
      <x v="48"/>
    </i>
    <i>
      <x v="84"/>
    </i>
    <i>
      <x v="43"/>
    </i>
    <i>
      <x v="19"/>
    </i>
    <i>
      <x v="60"/>
    </i>
    <i>
      <x v="75"/>
    </i>
    <i>
      <x v="93"/>
    </i>
    <i>
      <x v="65"/>
    </i>
    <i>
      <x v="9"/>
    </i>
    <i>
      <x v="50"/>
    </i>
    <i>
      <x/>
    </i>
    <i>
      <x v="79"/>
    </i>
    <i>
      <x v="102"/>
    </i>
    <i>
      <x v="18"/>
    </i>
    <i>
      <x v="12"/>
    </i>
    <i>
      <x v="83"/>
    </i>
    <i>
      <x v="2"/>
    </i>
    <i>
      <x v="72"/>
    </i>
    <i>
      <x v="85"/>
    </i>
    <i>
      <x v="14"/>
    </i>
    <i>
      <x v="82"/>
    </i>
    <i>
      <x v="45"/>
    </i>
    <i>
      <x v="32"/>
    </i>
    <i>
      <x v="16"/>
    </i>
    <i>
      <x v="13"/>
    </i>
    <i>
      <x v="94"/>
    </i>
    <i>
      <x v="34"/>
    </i>
    <i>
      <x v="96"/>
    </i>
    <i>
      <x v="98"/>
    </i>
    <i>
      <x v="92"/>
    </i>
    <i>
      <x v="97"/>
    </i>
    <i>
      <x v="7"/>
    </i>
    <i>
      <x v="99"/>
    </i>
    <i>
      <x v="100"/>
    </i>
    <i>
      <x v="101"/>
    </i>
    <i>
      <x v="95"/>
    </i>
    <i>
      <x v="30"/>
    </i>
    <i>
      <x v="91"/>
    </i>
    <i>
      <x v="90"/>
    </i>
    <i>
      <x v="44"/>
    </i>
    <i>
      <x v="70"/>
    </i>
    <i>
      <x v="28"/>
    </i>
    <i>
      <x v="88"/>
    </i>
    <i>
      <x v="89"/>
    </i>
    <i>
      <x v="80"/>
    </i>
    <i t="grand">
      <x/>
    </i>
  </rowItems>
  <colFields count="1">
    <field x="5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contribution" fld="4" baseField="0" baseItem="0" numFmtId="164"/>
  </dataFields>
  <formats count="1">
    <format dxfId="6">
      <pivotArea outline="0" collapsedLevelsAreSubtotals="1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mogblog.com/thirteen-foundation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0"/>
  <sheetViews>
    <sheetView tabSelected="1" workbookViewId="0">
      <selection activeCell="J14" sqref="J14"/>
    </sheetView>
  </sheetViews>
  <sheetFormatPr baseColWidth="10" defaultRowHeight="16" x14ac:dyDescent="0.2"/>
  <cols>
    <col min="1" max="1" width="42.5" bestFit="1" customWidth="1"/>
    <col min="2" max="2" width="8.6640625" bestFit="1" customWidth="1"/>
    <col min="3" max="3" width="10.1640625" customWidth="1"/>
    <col min="4" max="4" width="11.1640625" customWidth="1"/>
    <col min="5" max="5" width="10.1640625" bestFit="1" customWidth="1"/>
    <col min="6" max="6" width="11.1640625" bestFit="1" customWidth="1"/>
    <col min="7" max="7" width="10.1640625" bestFit="1" customWidth="1"/>
    <col min="8" max="8" width="11.1640625" bestFit="1" customWidth="1"/>
    <col min="9" max="9" width="14.83203125" bestFit="1" customWidth="1"/>
    <col min="16" max="16" width="123.6640625" bestFit="1" customWidth="1"/>
    <col min="17" max="17" width="10.83203125" bestFit="1" customWidth="1"/>
    <col min="18" max="19" width="8.6640625" bestFit="1" customWidth="1"/>
    <col min="20" max="21" width="10.1640625" bestFit="1" customWidth="1"/>
    <col min="22" max="22" width="12.1640625" bestFit="1" customWidth="1"/>
    <col min="23" max="23" width="10.1640625" bestFit="1" customWidth="1"/>
    <col min="24" max="24" width="12.1640625" bestFit="1" customWidth="1"/>
    <col min="25" max="25" width="68.33203125" bestFit="1" customWidth="1"/>
  </cols>
  <sheetData>
    <row r="1" spans="1:28" ht="29" x14ac:dyDescent="0.35">
      <c r="A1" s="8" t="s">
        <v>73</v>
      </c>
    </row>
    <row r="3" spans="1:28" ht="21" x14ac:dyDescent="0.25">
      <c r="A3" s="7" t="s">
        <v>71</v>
      </c>
      <c r="B3" s="11">
        <v>45177</v>
      </c>
      <c r="C3" s="12"/>
    </row>
    <row r="4" spans="1:28" ht="26" x14ac:dyDescent="0.3">
      <c r="A4" s="6" t="s">
        <v>72</v>
      </c>
    </row>
    <row r="5" spans="1:28" ht="21" x14ac:dyDescent="0.25">
      <c r="A5" s="10" t="s">
        <v>116</v>
      </c>
    </row>
    <row r="7" spans="1:28" x14ac:dyDescent="0.2">
      <c r="A7" s="2" t="s">
        <v>58</v>
      </c>
      <c r="B7" s="2" t="s">
        <v>41</v>
      </c>
    </row>
    <row r="8" spans="1:28" x14ac:dyDescent="0.2">
      <c r="A8" s="2" t="s">
        <v>110</v>
      </c>
      <c r="B8">
        <v>2010</v>
      </c>
      <c r="C8">
        <v>2011</v>
      </c>
      <c r="D8">
        <v>2012</v>
      </c>
      <c r="E8">
        <v>2013</v>
      </c>
      <c r="F8">
        <v>2015</v>
      </c>
      <c r="G8">
        <v>2019</v>
      </c>
      <c r="H8" t="s">
        <v>57</v>
      </c>
      <c r="I8" s="4" t="s">
        <v>60</v>
      </c>
      <c r="P8" s="1"/>
      <c r="Q8" s="1"/>
      <c r="R8" s="1"/>
      <c r="S8" s="1"/>
      <c r="T8" s="1"/>
      <c r="U8" s="1"/>
      <c r="V8" s="1"/>
      <c r="W8" s="1"/>
    </row>
    <row r="9" spans="1:28" x14ac:dyDescent="0.2">
      <c r="A9" s="3" t="s">
        <v>22</v>
      </c>
      <c r="B9" s="5"/>
      <c r="C9" s="5"/>
      <c r="D9" s="5">
        <v>2242857</v>
      </c>
      <c r="E9" s="5">
        <v>1157143</v>
      </c>
      <c r="F9" s="5"/>
      <c r="G9" s="5"/>
      <c r="H9" s="5">
        <v>3400000</v>
      </c>
      <c r="I9" t="str">
        <f>IFERROR(IF(VLOOKUP(A9,Resources!A:B,2,FALSE)=0,"",VLOOKUP(A9,Resources!A:B,2,FALSE)),"")</f>
        <v>http://www.rightwingwatch.org/organizations/media-revolution-ministries/</v>
      </c>
      <c r="P9" s="3"/>
      <c r="Q9" s="5"/>
      <c r="R9" s="5"/>
      <c r="S9" s="5"/>
      <c r="T9" s="5"/>
      <c r="U9" s="5"/>
      <c r="V9" s="5"/>
      <c r="W9" s="5"/>
      <c r="AB9" s="1"/>
    </row>
    <row r="10" spans="1:28" x14ac:dyDescent="0.2">
      <c r="A10" s="3" t="s">
        <v>32</v>
      </c>
      <c r="B10" s="5"/>
      <c r="C10" s="5">
        <v>85000</v>
      </c>
      <c r="D10" s="5"/>
      <c r="E10" s="5"/>
      <c r="F10" s="5">
        <v>3135000</v>
      </c>
      <c r="G10" s="5"/>
      <c r="H10" s="5">
        <v>3220000</v>
      </c>
      <c r="I10" t="str">
        <f>IFERROR(IF(VLOOKUP(A10,Resources!A:B,2,FALSE)=0,"",VLOOKUP(A10,Resources!A:B,2,FALSE)),"")</f>
        <v/>
      </c>
      <c r="P10" s="3"/>
      <c r="Q10" s="5"/>
      <c r="R10" s="5"/>
      <c r="S10" s="5"/>
      <c r="T10" s="5"/>
      <c r="U10" s="5"/>
      <c r="V10" s="5"/>
      <c r="W10" s="5"/>
      <c r="AB10" s="1"/>
    </row>
    <row r="11" spans="1:28" x14ac:dyDescent="0.2">
      <c r="A11" s="3" t="s">
        <v>87</v>
      </c>
      <c r="B11" s="5"/>
      <c r="C11" s="5">
        <v>75000</v>
      </c>
      <c r="D11" s="5">
        <v>408023</v>
      </c>
      <c r="E11" s="5"/>
      <c r="F11" s="5">
        <v>2043819.97</v>
      </c>
      <c r="G11" s="5">
        <v>211558</v>
      </c>
      <c r="H11" s="5">
        <v>2738400.9699999997</v>
      </c>
      <c r="I11" t="str">
        <f>IFERROR(IF(VLOOKUP(A11,Resources!A:B,2,FALSE)=0,"",VLOOKUP(A11,Resources!A:B,2,FALSE)),"")</f>
        <v/>
      </c>
      <c r="P11" s="3"/>
      <c r="Q11" s="5"/>
      <c r="R11" s="5"/>
      <c r="S11" s="5"/>
      <c r="T11" s="5"/>
      <c r="U11" s="5"/>
      <c r="V11" s="5"/>
      <c r="W11" s="5"/>
      <c r="AB11" s="1"/>
    </row>
    <row r="12" spans="1:28" x14ac:dyDescent="0.2">
      <c r="A12" s="3" t="s">
        <v>52</v>
      </c>
      <c r="B12" s="5"/>
      <c r="C12" s="5"/>
      <c r="D12" s="5"/>
      <c r="E12" s="5"/>
      <c r="F12" s="5">
        <v>2500000</v>
      </c>
      <c r="G12" s="5"/>
      <c r="H12" s="5">
        <v>2500000</v>
      </c>
      <c r="I12" t="str">
        <f>IFERROR(IF(VLOOKUP(A12,Resources!A:B,2,FALSE)=0,"",VLOOKUP(A12,Resources!A:B,2,FALSE)),"")</f>
        <v/>
      </c>
      <c r="P12" s="3"/>
      <c r="Q12" s="5"/>
      <c r="R12" s="5"/>
      <c r="S12" s="5"/>
      <c r="T12" s="5"/>
      <c r="U12" s="5"/>
      <c r="V12" s="5"/>
      <c r="W12" s="5"/>
      <c r="AB12" s="1"/>
    </row>
    <row r="13" spans="1:28" x14ac:dyDescent="0.2">
      <c r="A13" s="3" t="s">
        <v>21</v>
      </c>
      <c r="B13" s="5"/>
      <c r="C13" s="5">
        <v>500000</v>
      </c>
      <c r="D13" s="5">
        <v>500000</v>
      </c>
      <c r="E13" s="5">
        <v>500000</v>
      </c>
      <c r="F13" s="5">
        <v>1000000</v>
      </c>
      <c r="G13" s="5"/>
      <c r="H13" s="5">
        <v>2500000</v>
      </c>
      <c r="I13" t="str">
        <f>IFERROR(IF(VLOOKUP(A13,Resources!A:B,2,FALSE)=0,"",VLOOKUP(A13,Resources!A:B,2,FALSE)),"")</f>
        <v>https://www.sourcewatch.org/index.php/Liberty_Counsel</v>
      </c>
      <c r="P13" s="3"/>
      <c r="Q13" s="5"/>
      <c r="R13" s="5"/>
      <c r="S13" s="5"/>
      <c r="T13" s="5"/>
      <c r="U13" s="5"/>
      <c r="V13" s="5"/>
      <c r="W13" s="5"/>
      <c r="AB13" s="1"/>
    </row>
    <row r="14" spans="1:28" x14ac:dyDescent="0.2">
      <c r="A14" s="3" t="s">
        <v>47</v>
      </c>
      <c r="B14" s="5"/>
      <c r="C14" s="5">
        <v>550000</v>
      </c>
      <c r="D14" s="5">
        <v>725000</v>
      </c>
      <c r="E14" s="5">
        <v>600000</v>
      </c>
      <c r="F14" s="5">
        <v>350000</v>
      </c>
      <c r="G14" s="5"/>
      <c r="H14" s="5">
        <v>2225000</v>
      </c>
      <c r="I14" t="str">
        <f>IFERROR(IF(VLOOKUP(A14,Resources!A:B,2,FALSE)=0,"",VLOOKUP(A14,Resources!A:B,2,FALSE)),"")</f>
        <v/>
      </c>
      <c r="P14" s="3"/>
      <c r="Q14" s="5"/>
      <c r="R14" s="5"/>
      <c r="S14" s="5"/>
      <c r="T14" s="5"/>
      <c r="U14" s="5"/>
      <c r="V14" s="5"/>
      <c r="W14" s="5"/>
      <c r="AB14" s="1"/>
    </row>
    <row r="15" spans="1:28" x14ac:dyDescent="0.2">
      <c r="A15" s="3" t="s">
        <v>6</v>
      </c>
      <c r="B15" s="5"/>
      <c r="C15" s="5"/>
      <c r="D15" s="5">
        <v>2114100</v>
      </c>
      <c r="E15" s="5"/>
      <c r="F15" s="5"/>
      <c r="G15" s="5"/>
      <c r="H15" s="5">
        <v>2114100</v>
      </c>
      <c r="I15" t="str">
        <f>IFERROR(IF(VLOOKUP(A15,Resources!A:B,2,FALSE)=0,"",VLOOKUP(A15,Resources!A:B,2,FALSE)),"")</f>
        <v>https://www.sourcewatch.org/index.php/American_Majority</v>
      </c>
      <c r="P15" s="3"/>
      <c r="Q15" s="5"/>
      <c r="R15" s="5"/>
      <c r="S15" s="5"/>
      <c r="T15" s="5"/>
      <c r="U15" s="5"/>
      <c r="V15" s="5"/>
      <c r="W15" s="5"/>
      <c r="AB15" s="1"/>
    </row>
    <row r="16" spans="1:28" x14ac:dyDescent="0.2">
      <c r="A16" s="3" t="s">
        <v>16</v>
      </c>
      <c r="B16" s="5"/>
      <c r="C16" s="5">
        <v>300000</v>
      </c>
      <c r="D16" s="5">
        <v>1100000</v>
      </c>
      <c r="E16" s="5">
        <v>500000</v>
      </c>
      <c r="F16" s="5"/>
      <c r="G16" s="5"/>
      <c r="H16" s="5">
        <v>1900000</v>
      </c>
      <c r="I16" t="str">
        <f>IFERROR(IF(VLOOKUP(A16,Resources!A:B,2,FALSE)=0,"",VLOOKUP(A16,Resources!A:B,2,FALSE)),"")</f>
        <v>http://www.rightwingwatch.org/organizations/focus-on-the-family/</v>
      </c>
      <c r="P16" s="3"/>
      <c r="Q16" s="5"/>
      <c r="R16" s="5"/>
      <c r="S16" s="5"/>
      <c r="T16" s="5"/>
      <c r="U16" s="5"/>
      <c r="V16" s="5"/>
      <c r="W16" s="5"/>
    </row>
    <row r="17" spans="1:23" x14ac:dyDescent="0.2">
      <c r="A17" s="3" t="s">
        <v>18</v>
      </c>
      <c r="B17" s="5"/>
      <c r="C17" s="5">
        <v>172000</v>
      </c>
      <c r="D17" s="5">
        <v>25000</v>
      </c>
      <c r="E17" s="5"/>
      <c r="F17" s="5"/>
      <c r="G17" s="5">
        <v>1400000</v>
      </c>
      <c r="H17" s="5">
        <v>1597000</v>
      </c>
      <c r="I17" t="str">
        <f>IFERROR(IF(VLOOKUP(A17,Resources!A:B,2,FALSE)=0,"",VLOOKUP(A17,Resources!A:B,2,FALSE)),"")</f>
        <v/>
      </c>
      <c r="P17" s="3"/>
      <c r="Q17" s="5"/>
      <c r="R17" s="5"/>
      <c r="S17" s="5"/>
      <c r="T17" s="5"/>
      <c r="U17" s="5"/>
      <c r="V17" s="5"/>
      <c r="W17" s="5"/>
    </row>
    <row r="18" spans="1:23" x14ac:dyDescent="0.2">
      <c r="A18" s="3" t="s">
        <v>25</v>
      </c>
      <c r="B18" s="5"/>
      <c r="C18" s="5"/>
      <c r="D18" s="5">
        <v>1526125</v>
      </c>
      <c r="E18" s="5"/>
      <c r="F18" s="5"/>
      <c r="G18" s="5"/>
      <c r="H18" s="5">
        <v>1526125</v>
      </c>
      <c r="I18" t="str">
        <f>IFERROR(IF(VLOOKUP(A18,Resources!A:B,2,FALSE)=0,"",VLOOKUP(A18,Resources!A:B,2,FALSE)),"")</f>
        <v>https://www.desmogblog.com/state-policy-network</v>
      </c>
      <c r="P18" s="3"/>
      <c r="Q18" s="5"/>
      <c r="R18" s="5"/>
      <c r="S18" s="5"/>
      <c r="T18" s="5"/>
      <c r="U18" s="5"/>
      <c r="V18" s="5"/>
      <c r="W18" s="5"/>
    </row>
    <row r="19" spans="1:23" x14ac:dyDescent="0.2">
      <c r="A19" s="3" t="s">
        <v>45</v>
      </c>
      <c r="B19" s="5"/>
      <c r="C19" s="5"/>
      <c r="D19" s="5"/>
      <c r="E19" s="5">
        <v>25000</v>
      </c>
      <c r="F19" s="5">
        <v>1000000</v>
      </c>
      <c r="G19" s="5">
        <v>500000</v>
      </c>
      <c r="H19" s="5">
        <v>1525000</v>
      </c>
      <c r="I19" t="str">
        <f>IFERROR(IF(VLOOKUP(A19,Resources!A:B,2,FALSE)=0,"",VLOOKUP(A19,Resources!A:B,2,FALSE)),"")</f>
        <v/>
      </c>
      <c r="P19" s="3"/>
      <c r="Q19" s="5"/>
      <c r="R19" s="5"/>
      <c r="S19" s="5"/>
      <c r="T19" s="5"/>
      <c r="U19" s="5"/>
      <c r="V19" s="5"/>
      <c r="W19" s="5"/>
    </row>
    <row r="20" spans="1:23" x14ac:dyDescent="0.2">
      <c r="A20" s="3" t="s">
        <v>56</v>
      </c>
      <c r="B20" s="5"/>
      <c r="C20" s="5"/>
      <c r="D20" s="5"/>
      <c r="E20" s="5"/>
      <c r="F20" s="5">
        <v>1511931</v>
      </c>
      <c r="G20" s="5"/>
      <c r="H20" s="5">
        <v>1511931</v>
      </c>
      <c r="I20" t="str">
        <f>IFERROR(IF(VLOOKUP(A20,Resources!A:B,2,FALSE)=0,"",VLOOKUP(A20,Resources!A:B,2,FALSE)),"")</f>
        <v/>
      </c>
      <c r="P20" s="3"/>
      <c r="Q20" s="5"/>
      <c r="R20" s="5"/>
      <c r="S20" s="5"/>
      <c r="T20" s="5"/>
      <c r="U20" s="5"/>
      <c r="V20" s="5"/>
      <c r="W20" s="5"/>
    </row>
    <row r="21" spans="1:23" x14ac:dyDescent="0.2">
      <c r="A21" s="3" t="s">
        <v>50</v>
      </c>
      <c r="B21" s="5"/>
      <c r="C21" s="5"/>
      <c r="D21" s="5"/>
      <c r="E21" s="5"/>
      <c r="F21" s="5">
        <v>1341666.6599999999</v>
      </c>
      <c r="G21" s="5"/>
      <c r="H21" s="5">
        <v>1341666.6599999999</v>
      </c>
      <c r="I21" t="str">
        <f>IFERROR(IF(VLOOKUP(A21,Resources!A:B,2,FALSE)=0,"",VLOOKUP(A21,Resources!A:B,2,FALSE)),"")</f>
        <v>https://www.sourcewatch.org/index.php/National_Christian_Foundation</v>
      </c>
      <c r="P21" s="3"/>
      <c r="Q21" s="5"/>
      <c r="R21" s="5"/>
      <c r="S21" s="5"/>
      <c r="T21" s="5"/>
      <c r="U21" s="5"/>
      <c r="V21" s="5"/>
      <c r="W21" s="5"/>
    </row>
    <row r="22" spans="1:23" x14ac:dyDescent="0.2">
      <c r="A22" s="3" t="s">
        <v>115</v>
      </c>
      <c r="B22" s="5"/>
      <c r="C22" s="5"/>
      <c r="D22" s="5">
        <v>1309775</v>
      </c>
      <c r="E22" s="5"/>
      <c r="F22" s="5"/>
      <c r="G22" s="5"/>
      <c r="H22" s="5">
        <v>1309775</v>
      </c>
      <c r="I22" t="str">
        <f>IFERROR(IF(VLOOKUP(A22,Resources!A:B,2,FALSE)=0,"",VLOOKUP(A22,Resources!A:B,2,FALSE)),"")</f>
        <v>https://www.desmogblog.com/franklin-centre-government-and-public-integrity</v>
      </c>
      <c r="P22" s="3"/>
      <c r="Q22" s="5"/>
      <c r="R22" s="5"/>
      <c r="S22" s="5"/>
      <c r="T22" s="5"/>
      <c r="U22" s="5"/>
      <c r="V22" s="5"/>
      <c r="W22" s="5"/>
    </row>
    <row r="23" spans="1:23" x14ac:dyDescent="0.2">
      <c r="A23" s="3" t="s">
        <v>54</v>
      </c>
      <c r="B23" s="5"/>
      <c r="C23" s="5"/>
      <c r="D23" s="5">
        <v>479428</v>
      </c>
      <c r="E23" s="5">
        <v>41050</v>
      </c>
      <c r="F23" s="5">
        <v>624628.29</v>
      </c>
      <c r="G23" s="5">
        <v>144432</v>
      </c>
      <c r="H23" s="5">
        <v>1289538.29</v>
      </c>
      <c r="I23" t="str">
        <f>IFERROR(IF(VLOOKUP(A23,Resources!A:B,2,FALSE)=0,"",VLOOKUP(A23,Resources!A:B,2,FALSE)),"")</f>
        <v/>
      </c>
      <c r="P23" s="3"/>
      <c r="Q23" s="5"/>
      <c r="R23" s="5"/>
      <c r="S23" s="5"/>
      <c r="T23" s="5"/>
      <c r="U23" s="5"/>
      <c r="V23" s="5"/>
      <c r="W23" s="5"/>
    </row>
    <row r="24" spans="1:23" x14ac:dyDescent="0.2">
      <c r="A24" s="3" t="s">
        <v>114</v>
      </c>
      <c r="B24" s="5"/>
      <c r="C24" s="5"/>
      <c r="D24" s="5"/>
      <c r="E24" s="5">
        <v>250000</v>
      </c>
      <c r="F24" s="5">
        <v>1000000</v>
      </c>
      <c r="G24" s="5"/>
      <c r="H24" s="5">
        <v>1250000</v>
      </c>
      <c r="I24" t="str">
        <f>IFERROR(IF(VLOOKUP(A24,Resources!A:B,2,FALSE)=0,"",VLOOKUP(A24,Resources!A:B,2,FALSE)),"")</f>
        <v>https://www.desmogblog.com/prageru</v>
      </c>
      <c r="P24" s="3"/>
      <c r="Q24" s="5"/>
      <c r="R24" s="5"/>
      <c r="S24" s="5"/>
      <c r="T24" s="5"/>
      <c r="U24" s="5"/>
      <c r="V24" s="5"/>
      <c r="W24" s="5"/>
    </row>
    <row r="25" spans="1:23" x14ac:dyDescent="0.2">
      <c r="A25" s="3" t="s">
        <v>48</v>
      </c>
      <c r="B25" s="5"/>
      <c r="C25" s="5"/>
      <c r="D25" s="5"/>
      <c r="E25" s="5"/>
      <c r="F25" s="5">
        <v>1250000</v>
      </c>
      <c r="G25" s="5"/>
      <c r="H25" s="5">
        <v>1250000</v>
      </c>
      <c r="I25" t="str">
        <f>IFERROR(IF(VLOOKUP(A25,Resources!A:B,2,FALSE)=0,"",VLOOKUP(A25,Resources!A:B,2,FALSE)),"")</f>
        <v/>
      </c>
      <c r="P25" s="3"/>
      <c r="Q25" s="5"/>
      <c r="R25" s="5"/>
      <c r="S25" s="5"/>
      <c r="T25" s="5"/>
      <c r="U25" s="5"/>
      <c r="V25" s="5"/>
      <c r="W25" s="5"/>
    </row>
    <row r="26" spans="1:23" x14ac:dyDescent="0.2">
      <c r="A26" s="3" t="s">
        <v>76</v>
      </c>
      <c r="B26" s="5"/>
      <c r="C26" s="5"/>
      <c r="D26" s="5"/>
      <c r="E26" s="5">
        <v>922000</v>
      </c>
      <c r="F26" s="5"/>
      <c r="G26" s="5"/>
      <c r="H26" s="5">
        <v>922000</v>
      </c>
      <c r="I26" t="str">
        <f>IFERROR(IF(VLOOKUP(A26,Resources!A:B,2,FALSE)=0,"",VLOOKUP(A26,Resources!A:B,2,FALSE)),"")</f>
        <v>https://www.sourcewatch.org/index.php/American_Family_Association</v>
      </c>
      <c r="P26" s="3"/>
      <c r="Q26" s="5"/>
      <c r="R26" s="5"/>
      <c r="S26" s="5"/>
      <c r="T26" s="5"/>
      <c r="U26" s="5"/>
      <c r="V26" s="5"/>
      <c r="W26" s="5"/>
    </row>
    <row r="27" spans="1:23" x14ac:dyDescent="0.2">
      <c r="A27" s="3" t="s">
        <v>15</v>
      </c>
      <c r="B27" s="5"/>
      <c r="C27" s="5">
        <v>265000</v>
      </c>
      <c r="D27" s="5">
        <v>265000</v>
      </c>
      <c r="E27" s="5"/>
      <c r="F27" s="5">
        <v>329000</v>
      </c>
      <c r="G27" s="5"/>
      <c r="H27" s="5">
        <v>859000</v>
      </c>
      <c r="I27" t="str">
        <f>IFERROR(IF(VLOOKUP(A27,Resources!A:B,2,FALSE)=0,"",VLOOKUP(A27,Resources!A:B,2,FALSE)),"")</f>
        <v>https://www.sourcewatch.org/index.php/Family_Research_Council</v>
      </c>
      <c r="P27" s="3"/>
      <c r="Q27" s="5"/>
      <c r="R27" s="5"/>
      <c r="S27" s="5"/>
      <c r="T27" s="5"/>
      <c r="U27" s="5"/>
      <c r="V27" s="5"/>
      <c r="W27" s="5"/>
    </row>
    <row r="28" spans="1:23" x14ac:dyDescent="0.2">
      <c r="A28" s="3" t="s">
        <v>27</v>
      </c>
      <c r="B28" s="5"/>
      <c r="C28" s="5">
        <v>150000</v>
      </c>
      <c r="D28" s="5">
        <v>160000</v>
      </c>
      <c r="E28" s="5">
        <v>175000</v>
      </c>
      <c r="F28" s="5">
        <v>150000</v>
      </c>
      <c r="G28" s="5">
        <v>150000</v>
      </c>
      <c r="H28" s="5">
        <v>785000</v>
      </c>
      <c r="I28" t="str">
        <f>IFERROR(IF(VLOOKUP(A28,Resources!A:B,2,FALSE)=0,"",VLOOKUP(A28,Resources!A:B,2,FALSE)),"")</f>
        <v/>
      </c>
      <c r="P28" s="3"/>
      <c r="Q28" s="5"/>
      <c r="R28" s="5"/>
      <c r="S28" s="5"/>
      <c r="T28" s="5"/>
      <c r="U28" s="5"/>
      <c r="V28" s="5"/>
      <c r="W28" s="5"/>
    </row>
    <row r="29" spans="1:23" x14ac:dyDescent="0.2">
      <c r="A29" s="3" t="s">
        <v>28</v>
      </c>
      <c r="B29" s="5"/>
      <c r="C29" s="5">
        <v>200000</v>
      </c>
      <c r="D29" s="5">
        <v>500000</v>
      </c>
      <c r="E29" s="5"/>
      <c r="F29" s="5"/>
      <c r="G29" s="5"/>
      <c r="H29" s="5">
        <v>700000</v>
      </c>
      <c r="I29" t="str">
        <f>IFERROR(IF(VLOOKUP(A29,Resources!A:B,2,FALSE)=0,"",VLOOKUP(A29,Resources!A:B,2,FALSE)),"")</f>
        <v>https://www.desmogblog.com/heritage-foundation</v>
      </c>
      <c r="P29" s="3"/>
      <c r="Q29" s="5"/>
      <c r="R29" s="5"/>
      <c r="S29" s="5"/>
      <c r="T29" s="5"/>
      <c r="U29" s="5"/>
      <c r="V29" s="5"/>
      <c r="W29" s="5"/>
    </row>
    <row r="30" spans="1:23" x14ac:dyDescent="0.2">
      <c r="A30" s="3" t="s">
        <v>108</v>
      </c>
      <c r="B30" s="5"/>
      <c r="C30" s="5"/>
      <c r="D30" s="5"/>
      <c r="E30" s="5"/>
      <c r="F30" s="5"/>
      <c r="G30" s="5">
        <v>675000</v>
      </c>
      <c r="H30" s="5">
        <v>675000</v>
      </c>
      <c r="I30" t="str">
        <f>IFERROR(IF(VLOOKUP(A30,Resources!A:B,2,FALSE)=0,"",VLOOKUP(A30,Resources!A:B,2,FALSE)),"")</f>
        <v>https://www.sourcewatch.org/index.php/Empower_Texans_Foundation</v>
      </c>
      <c r="P30" s="3"/>
      <c r="Q30" s="5"/>
      <c r="R30" s="5"/>
      <c r="S30" s="5"/>
      <c r="T30" s="5"/>
      <c r="U30" s="5"/>
      <c r="V30" s="5"/>
      <c r="W30" s="5"/>
    </row>
    <row r="31" spans="1:23" x14ac:dyDescent="0.2">
      <c r="A31" s="3" t="s">
        <v>88</v>
      </c>
      <c r="B31" s="5"/>
      <c r="C31" s="5">
        <v>46000</v>
      </c>
      <c r="D31" s="5">
        <v>395000</v>
      </c>
      <c r="E31" s="5"/>
      <c r="F31" s="5"/>
      <c r="G31" s="5">
        <v>210000</v>
      </c>
      <c r="H31" s="5">
        <v>651000</v>
      </c>
      <c r="I31" t="str">
        <f>IFERROR(IF(VLOOKUP(A31,Resources!A:B,2,FALSE)=0,"",VLOOKUP(A31,Resources!A:B,2,FALSE)),"")</f>
        <v/>
      </c>
      <c r="P31" s="3"/>
      <c r="Q31" s="5"/>
      <c r="R31" s="5"/>
      <c r="S31" s="5"/>
      <c r="T31" s="5"/>
      <c r="U31" s="5"/>
      <c r="V31" s="5"/>
      <c r="W31" s="5"/>
    </row>
    <row r="32" spans="1:23" x14ac:dyDescent="0.2">
      <c r="A32" s="3" t="s">
        <v>23</v>
      </c>
      <c r="B32" s="5"/>
      <c r="C32" s="5"/>
      <c r="D32" s="5">
        <v>3000</v>
      </c>
      <c r="E32" s="5"/>
      <c r="F32" s="5"/>
      <c r="G32" s="5">
        <v>625000</v>
      </c>
      <c r="H32" s="5">
        <v>628000</v>
      </c>
      <c r="I32" t="str">
        <f>IFERROR(IF(VLOOKUP(A32,Resources!A:B,2,FALSE)=0,"",VLOOKUP(A32,Resources!A:B,2,FALSE)),"")</f>
        <v/>
      </c>
      <c r="P32" s="3"/>
      <c r="Q32" s="5"/>
      <c r="R32" s="5"/>
      <c r="S32" s="5"/>
      <c r="T32" s="5"/>
      <c r="U32" s="5"/>
      <c r="V32" s="5"/>
      <c r="W32" s="5"/>
    </row>
    <row r="33" spans="1:23" x14ac:dyDescent="0.2">
      <c r="A33" s="3" t="s">
        <v>26</v>
      </c>
      <c r="B33" s="5"/>
      <c r="C33" s="5">
        <v>150000</v>
      </c>
      <c r="D33" s="5">
        <v>100000</v>
      </c>
      <c r="E33" s="5"/>
      <c r="F33" s="5">
        <v>100000</v>
      </c>
      <c r="G33" s="5">
        <v>200000</v>
      </c>
      <c r="H33" s="5">
        <v>550000</v>
      </c>
      <c r="I33" t="str">
        <f>IFERROR(IF(VLOOKUP(A33,Resources!A:B,2,FALSE)=0,"",VLOOKUP(A33,Resources!A:B,2,FALSE)),"")</f>
        <v/>
      </c>
      <c r="P33" s="3"/>
      <c r="Q33" s="5"/>
      <c r="R33" s="5"/>
      <c r="S33" s="5"/>
      <c r="T33" s="5"/>
      <c r="U33" s="5"/>
      <c r="V33" s="5"/>
      <c r="W33" s="5"/>
    </row>
    <row r="34" spans="1:23" x14ac:dyDescent="0.2">
      <c r="A34" s="3" t="s">
        <v>86</v>
      </c>
      <c r="B34" s="5"/>
      <c r="C34" s="5">
        <v>166000</v>
      </c>
      <c r="D34" s="5">
        <v>100000</v>
      </c>
      <c r="E34" s="5"/>
      <c r="F34" s="5">
        <v>278359.78999999998</v>
      </c>
      <c r="G34" s="5"/>
      <c r="H34" s="5">
        <v>544359.79</v>
      </c>
      <c r="I34" t="str">
        <f>IFERROR(IF(VLOOKUP(A34,Resources!A:B,2,FALSE)=0,"",VLOOKUP(A34,Resources!A:B,2,FALSE)),"")</f>
        <v/>
      </c>
      <c r="P34" s="3"/>
      <c r="Q34" s="5"/>
      <c r="R34" s="5"/>
      <c r="S34" s="5"/>
      <c r="T34" s="5"/>
      <c r="U34" s="5"/>
      <c r="V34" s="5"/>
      <c r="W34" s="5"/>
    </row>
    <row r="35" spans="1:23" x14ac:dyDescent="0.2">
      <c r="A35" s="3" t="s">
        <v>37</v>
      </c>
      <c r="B35" s="5"/>
      <c r="C35" s="5">
        <v>450000</v>
      </c>
      <c r="D35" s="5"/>
      <c r="E35" s="5"/>
      <c r="F35" s="5"/>
      <c r="G35" s="5"/>
      <c r="H35" s="5">
        <v>450000</v>
      </c>
      <c r="I35" t="str">
        <f>IFERROR(IF(VLOOKUP(A35,Resources!A:B,2,FALSE)=0,"",VLOOKUP(A35,Resources!A:B,2,FALSE)),"")</f>
        <v/>
      </c>
      <c r="P35" s="3"/>
      <c r="Q35" s="5"/>
      <c r="R35" s="5"/>
      <c r="S35" s="5"/>
      <c r="T35" s="5"/>
      <c r="U35" s="5"/>
      <c r="V35" s="5"/>
      <c r="W35" s="5"/>
    </row>
    <row r="36" spans="1:23" x14ac:dyDescent="0.2">
      <c r="A36" s="3" t="s">
        <v>55</v>
      </c>
      <c r="B36" s="5"/>
      <c r="C36" s="5"/>
      <c r="D36" s="5"/>
      <c r="E36" s="5"/>
      <c r="F36" s="5">
        <v>393500</v>
      </c>
      <c r="G36" s="5"/>
      <c r="H36" s="5">
        <v>393500</v>
      </c>
      <c r="I36" t="str">
        <f>IFERROR(IF(VLOOKUP(A36,Resources!A:B,2,FALSE)=0,"",VLOOKUP(A36,Resources!A:B,2,FALSE)),"")</f>
        <v/>
      </c>
      <c r="P36" s="3"/>
      <c r="Q36" s="5"/>
      <c r="R36" s="5"/>
      <c r="S36" s="5"/>
      <c r="T36" s="5"/>
      <c r="U36" s="5"/>
      <c r="V36" s="5"/>
      <c r="W36" s="5"/>
    </row>
    <row r="37" spans="1:23" x14ac:dyDescent="0.2">
      <c r="A37" s="3" t="s">
        <v>77</v>
      </c>
      <c r="B37" s="5"/>
      <c r="C37" s="5">
        <v>150000</v>
      </c>
      <c r="D37" s="5">
        <v>100000</v>
      </c>
      <c r="E37" s="5">
        <v>30000</v>
      </c>
      <c r="F37" s="5">
        <v>75000</v>
      </c>
      <c r="G37" s="5"/>
      <c r="H37" s="5">
        <v>355000</v>
      </c>
      <c r="I37" t="str">
        <f>IFERROR(IF(VLOOKUP(A37,Resources!A:B,2,FALSE)=0,"",VLOOKUP(A37,Resources!A:B,2,FALSE)),"")</f>
        <v/>
      </c>
      <c r="P37" s="3"/>
      <c r="Q37" s="5"/>
      <c r="R37" s="5"/>
      <c r="S37" s="5"/>
      <c r="T37" s="5"/>
      <c r="U37" s="5"/>
      <c r="V37" s="5"/>
      <c r="W37" s="5"/>
    </row>
    <row r="38" spans="1:23" x14ac:dyDescent="0.2">
      <c r="A38" s="3" t="s">
        <v>11</v>
      </c>
      <c r="B38" s="5"/>
      <c r="C38" s="5"/>
      <c r="D38" s="5">
        <v>182797</v>
      </c>
      <c r="E38" s="5"/>
      <c r="F38" s="5">
        <v>131501.9</v>
      </c>
      <c r="G38" s="5"/>
      <c r="H38" s="5">
        <v>314298.90000000002</v>
      </c>
      <c r="I38" t="str">
        <f>IFERROR(IF(VLOOKUP(A38,Resources!A:B,2,FALSE)=0,"",VLOOKUP(A38,Resources!A:B,2,FALSE)),"")</f>
        <v/>
      </c>
      <c r="P38" s="3"/>
      <c r="Q38" s="5"/>
      <c r="R38" s="5"/>
      <c r="S38" s="5"/>
      <c r="T38" s="5"/>
      <c r="U38" s="5"/>
      <c r="V38" s="5"/>
      <c r="W38" s="5"/>
    </row>
    <row r="39" spans="1:23" x14ac:dyDescent="0.2">
      <c r="A39" s="3" t="s">
        <v>30</v>
      </c>
      <c r="B39" s="5"/>
      <c r="C39" s="5">
        <v>150000</v>
      </c>
      <c r="D39" s="5">
        <v>50000</v>
      </c>
      <c r="E39" s="5"/>
      <c r="F39" s="5">
        <v>34908.17</v>
      </c>
      <c r="G39" s="5">
        <v>75395</v>
      </c>
      <c r="H39" s="5">
        <v>310303.17</v>
      </c>
      <c r="I39" t="str">
        <f>IFERROR(IF(VLOOKUP(A39,Resources!A:B,2,FALSE)=0,"",VLOOKUP(A39,Resources!A:B,2,FALSE)),"")</f>
        <v/>
      </c>
      <c r="P39" s="3"/>
      <c r="Q39" s="5"/>
      <c r="R39" s="5"/>
      <c r="S39" s="5"/>
      <c r="T39" s="5"/>
      <c r="U39" s="5"/>
      <c r="V39" s="5"/>
      <c r="W39" s="5"/>
    </row>
    <row r="40" spans="1:23" x14ac:dyDescent="0.2">
      <c r="A40" s="3" t="s">
        <v>49</v>
      </c>
      <c r="B40" s="5"/>
      <c r="C40" s="5"/>
      <c r="D40" s="5"/>
      <c r="E40" s="5"/>
      <c r="F40" s="5">
        <v>250000</v>
      </c>
      <c r="G40" s="5"/>
      <c r="H40" s="5">
        <v>250000</v>
      </c>
      <c r="I40" t="str">
        <f>IFERROR(IF(VLOOKUP(A40,Resources!A:B,2,FALSE)=0,"",VLOOKUP(A40,Resources!A:B,2,FALSE)),"")</f>
        <v/>
      </c>
      <c r="P40" s="3"/>
      <c r="Q40" s="5"/>
      <c r="R40" s="5"/>
      <c r="S40" s="5"/>
      <c r="T40" s="5"/>
      <c r="U40" s="5"/>
      <c r="V40" s="5"/>
      <c r="W40" s="5"/>
    </row>
    <row r="41" spans="1:23" x14ac:dyDescent="0.2">
      <c r="A41" s="3" t="s">
        <v>100</v>
      </c>
      <c r="B41" s="5"/>
      <c r="C41" s="5">
        <v>200000</v>
      </c>
      <c r="D41" s="5">
        <v>5000</v>
      </c>
      <c r="E41" s="5">
        <v>32000</v>
      </c>
      <c r="F41" s="5"/>
      <c r="G41" s="5"/>
      <c r="H41" s="5">
        <v>237000</v>
      </c>
      <c r="I41" t="str">
        <f>IFERROR(IF(VLOOKUP(A41,Resources!A:B,2,FALSE)=0,"",VLOOKUP(A41,Resources!A:B,2,FALSE)),"")</f>
        <v/>
      </c>
      <c r="P41" s="3"/>
      <c r="Q41" s="5"/>
      <c r="R41" s="5"/>
      <c r="S41" s="5"/>
      <c r="T41" s="5"/>
      <c r="U41" s="5"/>
      <c r="V41" s="5"/>
      <c r="W41" s="5"/>
    </row>
    <row r="42" spans="1:23" x14ac:dyDescent="0.2">
      <c r="A42" s="3" t="s">
        <v>31</v>
      </c>
      <c r="B42" s="5"/>
      <c r="C42" s="5">
        <v>215000</v>
      </c>
      <c r="D42" s="5"/>
      <c r="E42" s="5"/>
      <c r="F42" s="5"/>
      <c r="G42" s="5"/>
      <c r="H42" s="5">
        <v>215000</v>
      </c>
      <c r="I42" t="str">
        <f>IFERROR(IF(VLOOKUP(A42,Resources!A:B,2,FALSE)=0,"",VLOOKUP(A42,Resources!A:B,2,FALSE)),"")</f>
        <v/>
      </c>
      <c r="P42" s="3"/>
      <c r="Q42" s="5"/>
      <c r="R42" s="5"/>
      <c r="S42" s="5"/>
      <c r="T42" s="5"/>
      <c r="U42" s="5"/>
      <c r="V42" s="5"/>
      <c r="W42" s="5"/>
    </row>
    <row r="43" spans="1:23" x14ac:dyDescent="0.2">
      <c r="A43" s="3" t="s">
        <v>92</v>
      </c>
      <c r="B43" s="5"/>
      <c r="C43" s="5">
        <v>67000</v>
      </c>
      <c r="D43" s="5">
        <v>90023</v>
      </c>
      <c r="E43" s="5"/>
      <c r="F43" s="5"/>
      <c r="G43" s="5">
        <v>50000</v>
      </c>
      <c r="H43" s="5">
        <v>207023</v>
      </c>
      <c r="I43" t="str">
        <f>IFERROR(IF(VLOOKUP(A43,Resources!A:B,2,FALSE)=0,"",VLOOKUP(A43,Resources!A:B,2,FALSE)),"")</f>
        <v/>
      </c>
      <c r="P43" s="3"/>
      <c r="Q43" s="5"/>
      <c r="R43" s="5"/>
      <c r="S43" s="5"/>
      <c r="T43" s="5"/>
      <c r="U43" s="5"/>
      <c r="V43" s="5"/>
      <c r="W43" s="5"/>
    </row>
    <row r="44" spans="1:23" x14ac:dyDescent="0.2">
      <c r="A44" s="3" t="s">
        <v>33</v>
      </c>
      <c r="B44" s="5">
        <v>100000</v>
      </c>
      <c r="C44" s="5">
        <v>100000</v>
      </c>
      <c r="D44" s="5"/>
      <c r="E44" s="5"/>
      <c r="F44" s="5"/>
      <c r="G44" s="5"/>
      <c r="H44" s="5">
        <v>200000</v>
      </c>
      <c r="I44" t="str">
        <f>IFERROR(IF(VLOOKUP(A44,Resources!A:B,2,FALSE)=0,"",VLOOKUP(A44,Resources!A:B,2,FALSE)),"")</f>
        <v/>
      </c>
      <c r="P44" s="3"/>
      <c r="Q44" s="5"/>
      <c r="R44" s="5"/>
      <c r="S44" s="5"/>
      <c r="T44" s="5"/>
      <c r="U44" s="5"/>
      <c r="V44" s="5"/>
      <c r="W44" s="5"/>
    </row>
    <row r="45" spans="1:23" x14ac:dyDescent="0.2">
      <c r="A45" s="3" t="s">
        <v>82</v>
      </c>
      <c r="B45" s="5"/>
      <c r="C45" s="5"/>
      <c r="D45" s="5"/>
      <c r="E45" s="5">
        <v>132500</v>
      </c>
      <c r="F45" s="5"/>
      <c r="G45" s="5"/>
      <c r="H45" s="5">
        <v>132500</v>
      </c>
      <c r="I45" t="str">
        <f>IFERROR(IF(VLOOKUP(A45,Resources!A:B,2,FALSE)=0,"",VLOOKUP(A45,Resources!A:B,2,FALSE)),"")</f>
        <v/>
      </c>
      <c r="P45" s="3"/>
      <c r="Q45" s="5"/>
      <c r="R45" s="5"/>
      <c r="S45" s="5"/>
      <c r="T45" s="5"/>
      <c r="U45" s="5"/>
      <c r="V45" s="5"/>
      <c r="W45" s="5"/>
    </row>
    <row r="46" spans="1:23" x14ac:dyDescent="0.2">
      <c r="A46" s="3" t="s">
        <v>35</v>
      </c>
      <c r="B46" s="5"/>
      <c r="C46" s="5">
        <v>75000</v>
      </c>
      <c r="D46" s="5"/>
      <c r="E46" s="5">
        <v>25000</v>
      </c>
      <c r="F46" s="5"/>
      <c r="G46" s="5"/>
      <c r="H46" s="5">
        <v>100000</v>
      </c>
      <c r="I46" t="str">
        <f>IFERROR(IF(VLOOKUP(A46,Resources!A:B,2,FALSE)=0,"",VLOOKUP(A46,Resources!A:B,2,FALSE)),"")</f>
        <v/>
      </c>
      <c r="P46" s="3"/>
      <c r="Q46" s="5"/>
      <c r="R46" s="5"/>
      <c r="S46" s="5"/>
      <c r="T46" s="5"/>
      <c r="U46" s="5"/>
      <c r="V46" s="5"/>
      <c r="W46" s="5"/>
    </row>
    <row r="47" spans="1:23" x14ac:dyDescent="0.2">
      <c r="A47" s="3" t="s">
        <v>14</v>
      </c>
      <c r="B47" s="5"/>
      <c r="C47" s="5"/>
      <c r="D47" s="5">
        <v>100000</v>
      </c>
      <c r="E47" s="5"/>
      <c r="F47" s="5"/>
      <c r="G47" s="5"/>
      <c r="H47" s="5">
        <v>100000</v>
      </c>
      <c r="I47" t="str">
        <f>IFERROR(IF(VLOOKUP(A47,Resources!A:B,2,FALSE)=0,"",VLOOKUP(A47,Resources!A:B,2,FALSE)),"")</f>
        <v/>
      </c>
      <c r="P47" s="3"/>
      <c r="Q47" s="5"/>
      <c r="R47" s="5"/>
      <c r="S47" s="5"/>
      <c r="T47" s="5"/>
      <c r="U47" s="5"/>
      <c r="V47" s="5"/>
      <c r="W47" s="5"/>
    </row>
    <row r="48" spans="1:23" x14ac:dyDescent="0.2">
      <c r="A48" s="3" t="s">
        <v>29</v>
      </c>
      <c r="B48" s="5"/>
      <c r="C48" s="5"/>
      <c r="D48" s="5">
        <v>100000</v>
      </c>
      <c r="E48" s="5"/>
      <c r="F48" s="5"/>
      <c r="G48" s="5"/>
      <c r="H48" s="5">
        <v>100000</v>
      </c>
      <c r="I48" t="str">
        <f>IFERROR(IF(VLOOKUP(A48,Resources!A:B,2,FALSE)=0,"",VLOOKUP(A48,Resources!A:B,2,FALSE)),"")</f>
        <v/>
      </c>
      <c r="P48" s="3"/>
      <c r="Q48" s="5"/>
      <c r="R48" s="5"/>
      <c r="S48" s="5"/>
      <c r="T48" s="5"/>
      <c r="U48" s="5"/>
      <c r="V48" s="5"/>
      <c r="W48" s="5"/>
    </row>
    <row r="49" spans="1:23" x14ac:dyDescent="0.2">
      <c r="A49" s="3" t="s">
        <v>109</v>
      </c>
      <c r="B49" s="5"/>
      <c r="C49" s="5"/>
      <c r="D49" s="5"/>
      <c r="E49" s="5"/>
      <c r="F49" s="5"/>
      <c r="G49" s="5">
        <v>90000</v>
      </c>
      <c r="H49" s="5">
        <v>90000</v>
      </c>
      <c r="I49" t="str">
        <f>IFERROR(IF(VLOOKUP(A49,Resources!A:B,2,FALSE)=0,"",VLOOKUP(A49,Resources!A:B,2,FALSE)),"")</f>
        <v/>
      </c>
      <c r="P49" s="3"/>
      <c r="Q49" s="5"/>
      <c r="R49" s="5"/>
      <c r="S49" s="5"/>
      <c r="T49" s="5"/>
      <c r="U49" s="5"/>
      <c r="V49" s="5"/>
      <c r="W49" s="5"/>
    </row>
    <row r="50" spans="1:23" x14ac:dyDescent="0.2">
      <c r="A50" s="3" t="s">
        <v>93</v>
      </c>
      <c r="B50" s="5"/>
      <c r="C50" s="5">
        <v>50000</v>
      </c>
      <c r="D50" s="5">
        <v>12000</v>
      </c>
      <c r="E50" s="5"/>
      <c r="F50" s="5"/>
      <c r="G50" s="5"/>
      <c r="H50" s="5">
        <v>62000</v>
      </c>
      <c r="I50" t="str">
        <f>IFERROR(IF(VLOOKUP(A50,Resources!A:B,2,FALSE)=0,"",VLOOKUP(A50,Resources!A:B,2,FALSE)),"")</f>
        <v/>
      </c>
      <c r="P50" s="3"/>
      <c r="Q50" s="5"/>
      <c r="R50" s="5"/>
      <c r="S50" s="5"/>
      <c r="T50" s="5"/>
      <c r="U50" s="5"/>
      <c r="V50" s="5"/>
      <c r="W50" s="5"/>
    </row>
    <row r="51" spans="1:23" x14ac:dyDescent="0.2">
      <c r="A51" s="3" t="s">
        <v>53</v>
      </c>
      <c r="B51" s="5"/>
      <c r="C51" s="5"/>
      <c r="D51" s="5"/>
      <c r="E51" s="5"/>
      <c r="F51" s="5">
        <v>60000</v>
      </c>
      <c r="G51" s="5"/>
      <c r="H51" s="5">
        <v>60000</v>
      </c>
      <c r="I51" t="str">
        <f>IFERROR(IF(VLOOKUP(A51,Resources!A:B,2,FALSE)=0,"",VLOOKUP(A51,Resources!A:B,2,FALSE)),"")</f>
        <v/>
      </c>
      <c r="P51" s="3"/>
      <c r="Q51" s="5"/>
      <c r="R51" s="5"/>
      <c r="S51" s="5"/>
      <c r="T51" s="5"/>
      <c r="U51" s="5"/>
      <c r="V51" s="5"/>
      <c r="W51" s="5"/>
    </row>
    <row r="52" spans="1:23" x14ac:dyDescent="0.2">
      <c r="A52" s="3" t="s">
        <v>8</v>
      </c>
      <c r="B52" s="5"/>
      <c r="C52" s="5"/>
      <c r="D52" s="5">
        <v>50000</v>
      </c>
      <c r="E52" s="5"/>
      <c r="F52" s="5"/>
      <c r="G52" s="5"/>
      <c r="H52" s="5">
        <v>50000</v>
      </c>
      <c r="I52" t="str">
        <f>IFERROR(IF(VLOOKUP(A52,Resources!A:B,2,FALSE)=0,"",VLOOKUP(A52,Resources!A:B,2,FALSE)),"")</f>
        <v/>
      </c>
      <c r="P52" s="3"/>
      <c r="Q52" s="5"/>
      <c r="R52" s="5"/>
      <c r="S52" s="5"/>
      <c r="T52" s="5"/>
      <c r="U52" s="5"/>
      <c r="V52" s="5"/>
      <c r="W52" s="5"/>
    </row>
    <row r="53" spans="1:23" x14ac:dyDescent="0.2">
      <c r="A53" s="3" t="s">
        <v>24</v>
      </c>
      <c r="B53" s="5"/>
      <c r="C53" s="5">
        <v>25000</v>
      </c>
      <c r="D53" s="5">
        <v>25000</v>
      </c>
      <c r="E53" s="5"/>
      <c r="F53" s="5"/>
      <c r="G53" s="5"/>
      <c r="H53" s="5">
        <v>50000</v>
      </c>
      <c r="I53" t="str">
        <f>IFERROR(IF(VLOOKUP(A53,Resources!A:B,2,FALSE)=0,"",VLOOKUP(A53,Resources!A:B,2,FALSE)),"")</f>
        <v/>
      </c>
      <c r="P53" s="3"/>
      <c r="Q53" s="5"/>
      <c r="R53" s="5"/>
      <c r="S53" s="5"/>
      <c r="T53" s="5"/>
      <c r="U53" s="5"/>
      <c r="V53" s="5"/>
      <c r="W53" s="5"/>
    </row>
    <row r="54" spans="1:23" x14ac:dyDescent="0.2">
      <c r="A54" s="3" t="s">
        <v>5</v>
      </c>
      <c r="B54" s="5"/>
      <c r="C54" s="5">
        <v>20000</v>
      </c>
      <c r="D54" s="5">
        <v>20000</v>
      </c>
      <c r="E54" s="5"/>
      <c r="F54" s="5"/>
      <c r="G54" s="5"/>
      <c r="H54" s="5">
        <v>40000</v>
      </c>
      <c r="I54" t="str">
        <f>IFERROR(IF(VLOOKUP(A54,Resources!A:B,2,FALSE)=0,"",VLOOKUP(A54,Resources!A:B,2,FALSE)),"")</f>
        <v/>
      </c>
      <c r="P54" s="3"/>
      <c r="Q54" s="5"/>
      <c r="R54" s="5"/>
      <c r="S54" s="5"/>
      <c r="T54" s="5"/>
      <c r="U54" s="5"/>
      <c r="V54" s="5"/>
      <c r="W54" s="5"/>
    </row>
    <row r="55" spans="1:23" x14ac:dyDescent="0.2">
      <c r="A55" s="3" t="s">
        <v>103</v>
      </c>
      <c r="B55" s="5"/>
      <c r="C55" s="5">
        <v>25000</v>
      </c>
      <c r="D55" s="5"/>
      <c r="E55" s="5">
        <v>5000</v>
      </c>
      <c r="F55" s="5"/>
      <c r="G55" s="5"/>
      <c r="H55" s="5">
        <v>30000</v>
      </c>
      <c r="I55" t="str">
        <f>IFERROR(IF(VLOOKUP(A55,Resources!A:B,2,FALSE)=0,"",VLOOKUP(A55,Resources!A:B,2,FALSE)),"")</f>
        <v/>
      </c>
      <c r="P55" s="3"/>
      <c r="Q55" s="5"/>
      <c r="R55" s="5"/>
      <c r="S55" s="5"/>
      <c r="T55" s="5"/>
      <c r="U55" s="5"/>
      <c r="V55" s="5"/>
      <c r="W55" s="5"/>
    </row>
    <row r="56" spans="1:23" x14ac:dyDescent="0.2">
      <c r="A56" s="3" t="s">
        <v>104</v>
      </c>
      <c r="B56" s="5"/>
      <c r="C56" s="5">
        <v>27000</v>
      </c>
      <c r="D56" s="5"/>
      <c r="E56" s="5"/>
      <c r="F56" s="5"/>
      <c r="G56" s="5"/>
      <c r="H56" s="5">
        <v>27000</v>
      </c>
      <c r="I56" t="str">
        <f>IFERROR(IF(VLOOKUP(A56,Resources!A:B,2,FALSE)=0,"",VLOOKUP(A56,Resources!A:B,2,FALSE)),"")</f>
        <v/>
      </c>
      <c r="P56" s="3"/>
      <c r="Q56" s="5"/>
      <c r="R56" s="5"/>
      <c r="S56" s="5"/>
      <c r="T56" s="5"/>
      <c r="U56" s="5"/>
      <c r="V56" s="5"/>
      <c r="W56" s="5"/>
    </row>
    <row r="57" spans="1:23" x14ac:dyDescent="0.2">
      <c r="A57" s="3" t="s">
        <v>13</v>
      </c>
      <c r="B57" s="5"/>
      <c r="C57" s="5"/>
      <c r="D57" s="5">
        <v>25000</v>
      </c>
      <c r="E57" s="5"/>
      <c r="F57" s="5"/>
      <c r="G57" s="5"/>
      <c r="H57" s="5">
        <v>25000</v>
      </c>
      <c r="I57" t="str">
        <f>IFERROR(IF(VLOOKUP(A57,Resources!A:B,2,FALSE)=0,"",VLOOKUP(A57,Resources!A:B,2,FALSE)),"")</f>
        <v/>
      </c>
      <c r="P57" s="3"/>
      <c r="Q57" s="5"/>
      <c r="R57" s="5"/>
      <c r="S57" s="5"/>
      <c r="T57" s="5"/>
      <c r="U57" s="5"/>
      <c r="V57" s="5"/>
      <c r="W57" s="5"/>
    </row>
    <row r="58" spans="1:23" x14ac:dyDescent="0.2">
      <c r="A58" s="3" t="s">
        <v>9</v>
      </c>
      <c r="B58" s="5"/>
      <c r="C58" s="5"/>
      <c r="D58" s="5">
        <v>25000</v>
      </c>
      <c r="E58" s="5"/>
      <c r="F58" s="5"/>
      <c r="G58" s="5"/>
      <c r="H58" s="5">
        <v>25000</v>
      </c>
      <c r="I58" t="str">
        <f>IFERROR(IF(VLOOKUP(A58,Resources!A:B,2,FALSE)=0,"",VLOOKUP(A58,Resources!A:B,2,FALSE)),"")</f>
        <v/>
      </c>
      <c r="P58" s="3"/>
      <c r="Q58" s="5"/>
      <c r="R58" s="5"/>
      <c r="S58" s="5"/>
      <c r="T58" s="5"/>
      <c r="U58" s="5"/>
      <c r="V58" s="5"/>
      <c r="W58" s="5"/>
    </row>
    <row r="59" spans="1:23" x14ac:dyDescent="0.2">
      <c r="A59" s="3" t="s">
        <v>81</v>
      </c>
      <c r="B59" s="5"/>
      <c r="C59" s="5"/>
      <c r="D59" s="5"/>
      <c r="E59" s="5">
        <v>25000</v>
      </c>
      <c r="F59" s="5"/>
      <c r="G59" s="5"/>
      <c r="H59" s="5">
        <v>25000</v>
      </c>
      <c r="I59" t="str">
        <f>IFERROR(IF(VLOOKUP(A59,Resources!A:B,2,FALSE)=0,"",VLOOKUP(A59,Resources!A:B,2,FALSE)),"")</f>
        <v/>
      </c>
      <c r="P59" s="3"/>
      <c r="Q59" s="5"/>
      <c r="R59" s="5"/>
      <c r="S59" s="5"/>
      <c r="T59" s="5"/>
      <c r="U59" s="5"/>
      <c r="V59" s="5"/>
      <c r="W59" s="5"/>
    </row>
    <row r="60" spans="1:23" x14ac:dyDescent="0.2">
      <c r="A60" s="3" t="s">
        <v>44</v>
      </c>
      <c r="B60" s="5"/>
      <c r="C60" s="5"/>
      <c r="D60" s="5"/>
      <c r="E60" s="5"/>
      <c r="F60" s="5">
        <v>19500</v>
      </c>
      <c r="G60" s="5"/>
      <c r="H60" s="5">
        <v>19500</v>
      </c>
      <c r="I60" t="str">
        <f>IFERROR(IF(VLOOKUP(A60,Resources!A:B,2,FALSE)=0,"",VLOOKUP(A60,Resources!A:B,2,FALSE)),"")</f>
        <v/>
      </c>
      <c r="P60" s="3"/>
      <c r="Q60" s="5"/>
      <c r="R60" s="5"/>
      <c r="S60" s="5"/>
      <c r="T60" s="5"/>
      <c r="U60" s="5"/>
      <c r="V60" s="5"/>
      <c r="W60" s="5"/>
    </row>
    <row r="61" spans="1:23" x14ac:dyDescent="0.2">
      <c r="A61" s="3" t="s">
        <v>78</v>
      </c>
      <c r="B61" s="5"/>
      <c r="C61" s="5"/>
      <c r="D61" s="5"/>
      <c r="E61" s="5"/>
      <c r="F61" s="5"/>
      <c r="G61" s="5">
        <v>17500</v>
      </c>
      <c r="H61" s="5">
        <v>17500</v>
      </c>
      <c r="I61" t="str">
        <f>IFERROR(IF(VLOOKUP(A61,Resources!A:B,2,FALSE)=0,"",VLOOKUP(A61,Resources!A:B,2,FALSE)),"")</f>
        <v/>
      </c>
      <c r="P61" s="3"/>
      <c r="Q61" s="5"/>
      <c r="R61" s="5"/>
      <c r="S61" s="5"/>
      <c r="T61" s="5"/>
      <c r="U61" s="5"/>
      <c r="V61" s="5"/>
      <c r="W61" s="5"/>
    </row>
    <row r="62" spans="1:23" x14ac:dyDescent="0.2">
      <c r="A62" s="3" t="s">
        <v>83</v>
      </c>
      <c r="B62" s="5"/>
      <c r="C62" s="5"/>
      <c r="D62" s="5"/>
      <c r="E62" s="5">
        <v>15000</v>
      </c>
      <c r="F62" s="5"/>
      <c r="G62" s="5"/>
      <c r="H62" s="5">
        <v>15000</v>
      </c>
      <c r="I62" t="str">
        <f>IFERROR(IF(VLOOKUP(A62,Resources!A:B,2,FALSE)=0,"",VLOOKUP(A62,Resources!A:B,2,FALSE)),"")</f>
        <v/>
      </c>
      <c r="P62" s="3"/>
      <c r="Q62" s="5"/>
      <c r="R62" s="5"/>
      <c r="S62" s="5"/>
      <c r="T62" s="5"/>
      <c r="U62" s="5"/>
      <c r="V62" s="5"/>
      <c r="W62" s="5"/>
    </row>
    <row r="63" spans="1:23" x14ac:dyDescent="0.2">
      <c r="A63" s="3" t="s">
        <v>10</v>
      </c>
      <c r="B63" s="5"/>
      <c r="C63" s="5"/>
      <c r="D63" s="5">
        <v>15000</v>
      </c>
      <c r="E63" s="5"/>
      <c r="F63" s="5"/>
      <c r="G63" s="5"/>
      <c r="H63" s="5">
        <v>15000</v>
      </c>
      <c r="I63" t="str">
        <f>IFERROR(IF(VLOOKUP(A63,Resources!A:B,2,FALSE)=0,"",VLOOKUP(A63,Resources!A:B,2,FALSE)),"")</f>
        <v/>
      </c>
      <c r="P63" s="3"/>
      <c r="Q63" s="5"/>
      <c r="R63" s="5"/>
      <c r="S63" s="5"/>
      <c r="T63" s="5"/>
      <c r="U63" s="5"/>
      <c r="V63" s="5"/>
      <c r="W63" s="5"/>
    </row>
    <row r="64" spans="1:23" x14ac:dyDescent="0.2">
      <c r="A64" s="3" t="s">
        <v>79</v>
      </c>
      <c r="B64" s="5"/>
      <c r="C64" s="5"/>
      <c r="D64" s="5"/>
      <c r="E64" s="5">
        <v>15000</v>
      </c>
      <c r="F64" s="5"/>
      <c r="G64" s="5"/>
      <c r="H64" s="5">
        <v>15000</v>
      </c>
      <c r="I64" t="str">
        <f>IFERROR(IF(VLOOKUP(A64,Resources!A:B,2,FALSE)=0,"",VLOOKUP(A64,Resources!A:B,2,FALSE)),"")</f>
        <v/>
      </c>
      <c r="P64" s="3"/>
      <c r="Q64" s="5"/>
      <c r="R64" s="5"/>
      <c r="S64" s="5"/>
      <c r="T64" s="5"/>
      <c r="U64" s="5"/>
      <c r="V64" s="5"/>
      <c r="W64" s="5"/>
    </row>
    <row r="65" spans="1:23" x14ac:dyDescent="0.2">
      <c r="A65" s="3" t="s">
        <v>51</v>
      </c>
      <c r="B65" s="5"/>
      <c r="C65" s="5"/>
      <c r="D65" s="5"/>
      <c r="E65" s="5"/>
      <c r="F65" s="5">
        <v>10000</v>
      </c>
      <c r="G65" s="5"/>
      <c r="H65" s="5">
        <v>10000</v>
      </c>
      <c r="I65" t="str">
        <f>IFERROR(IF(VLOOKUP(A65,Resources!A:B,2,FALSE)=0,"",VLOOKUP(A65,Resources!A:B,2,FALSE)),"")</f>
        <v/>
      </c>
      <c r="P65" s="3"/>
      <c r="Q65" s="5"/>
      <c r="R65" s="5"/>
      <c r="S65" s="5"/>
      <c r="T65" s="5"/>
      <c r="U65" s="5"/>
      <c r="V65" s="5"/>
      <c r="W65" s="5"/>
    </row>
    <row r="66" spans="1:23" x14ac:dyDescent="0.2">
      <c r="A66" s="3" t="s">
        <v>19</v>
      </c>
      <c r="B66" s="5"/>
      <c r="C66" s="5"/>
      <c r="D66" s="5">
        <v>10000</v>
      </c>
      <c r="E66" s="5"/>
      <c r="F66" s="5"/>
      <c r="G66" s="5"/>
      <c r="H66" s="5">
        <v>10000</v>
      </c>
      <c r="I66" t="str">
        <f>IFERROR(IF(VLOOKUP(A66,Resources!A:B,2,FALSE)=0,"",VLOOKUP(A66,Resources!A:B,2,FALSE)),"")</f>
        <v/>
      </c>
      <c r="P66" s="3"/>
      <c r="Q66" s="5"/>
      <c r="R66" s="5"/>
      <c r="S66" s="5"/>
      <c r="T66" s="5"/>
      <c r="U66" s="5"/>
      <c r="V66" s="5"/>
      <c r="W66" s="5"/>
    </row>
    <row r="67" spans="1:23" x14ac:dyDescent="0.2">
      <c r="A67" s="3" t="s">
        <v>12</v>
      </c>
      <c r="B67" s="5"/>
      <c r="C67" s="5">
        <v>5000</v>
      </c>
      <c r="D67" s="5">
        <v>5000</v>
      </c>
      <c r="E67" s="5"/>
      <c r="F67" s="5"/>
      <c r="G67" s="5"/>
      <c r="H67" s="5">
        <v>10000</v>
      </c>
      <c r="I67" t="str">
        <f>IFERROR(IF(VLOOKUP(A67,Resources!A:B,2,FALSE)=0,"",VLOOKUP(A67,Resources!A:B,2,FALSE)),"")</f>
        <v/>
      </c>
      <c r="P67" s="3"/>
      <c r="Q67" s="5"/>
      <c r="R67" s="5"/>
      <c r="S67" s="5"/>
      <c r="T67" s="5"/>
      <c r="U67" s="5"/>
      <c r="V67" s="5"/>
      <c r="W67" s="5"/>
    </row>
    <row r="68" spans="1:23" x14ac:dyDescent="0.2">
      <c r="A68" s="3" t="s">
        <v>36</v>
      </c>
      <c r="B68" s="5"/>
      <c r="C68" s="5">
        <v>10000</v>
      </c>
      <c r="D68" s="5"/>
      <c r="E68" s="5"/>
      <c r="F68" s="5"/>
      <c r="G68" s="5"/>
      <c r="H68" s="5">
        <v>10000</v>
      </c>
      <c r="I68" t="str">
        <f>IFERROR(IF(VLOOKUP(A68,Resources!A:B,2,FALSE)=0,"",VLOOKUP(A68,Resources!A:B,2,FALSE)),"")</f>
        <v/>
      </c>
      <c r="P68" s="3"/>
      <c r="Q68" s="5"/>
      <c r="R68" s="5"/>
      <c r="S68" s="5"/>
      <c r="T68" s="5"/>
      <c r="U68" s="5"/>
      <c r="V68" s="5"/>
      <c r="W68" s="5"/>
    </row>
    <row r="69" spans="1:23" x14ac:dyDescent="0.2">
      <c r="A69" s="3" t="s">
        <v>94</v>
      </c>
      <c r="B69" s="5"/>
      <c r="C69" s="5"/>
      <c r="D69" s="5">
        <v>7000</v>
      </c>
      <c r="E69" s="5"/>
      <c r="F69" s="5"/>
      <c r="G69" s="5"/>
      <c r="H69" s="5">
        <v>7000</v>
      </c>
      <c r="I69" t="str">
        <f>IFERROR(IF(VLOOKUP(A69,Resources!A:B,2,FALSE)=0,"",VLOOKUP(A69,Resources!A:B,2,FALSE)),"")</f>
        <v/>
      </c>
      <c r="P69" s="3"/>
      <c r="Q69" s="5"/>
      <c r="R69" s="5"/>
      <c r="S69" s="5"/>
      <c r="T69" s="5"/>
      <c r="U69" s="5"/>
      <c r="V69" s="5"/>
      <c r="W69" s="5"/>
    </row>
    <row r="70" spans="1:23" x14ac:dyDescent="0.2">
      <c r="A70" s="3" t="s">
        <v>20</v>
      </c>
      <c r="B70" s="5"/>
      <c r="C70" s="5"/>
      <c r="D70" s="5">
        <v>6196</v>
      </c>
      <c r="E70" s="5"/>
      <c r="F70" s="5"/>
      <c r="G70" s="5"/>
      <c r="H70" s="5">
        <v>6196</v>
      </c>
      <c r="I70" t="str">
        <f>IFERROR(IF(VLOOKUP(A70,Resources!A:B,2,FALSE)=0,"",VLOOKUP(A70,Resources!A:B,2,FALSE)),"")</f>
        <v/>
      </c>
      <c r="P70" s="3"/>
      <c r="Q70" s="5"/>
      <c r="R70" s="5"/>
      <c r="S70" s="5"/>
      <c r="T70" s="5"/>
      <c r="U70" s="5"/>
      <c r="V70" s="5"/>
      <c r="W70" s="5"/>
    </row>
    <row r="71" spans="1:23" x14ac:dyDescent="0.2">
      <c r="A71" s="3" t="s">
        <v>96</v>
      </c>
      <c r="B71" s="5"/>
      <c r="C71" s="5"/>
      <c r="D71" s="5">
        <v>5000</v>
      </c>
      <c r="E71" s="5"/>
      <c r="F71" s="5"/>
      <c r="G71" s="5"/>
      <c r="H71" s="5">
        <v>5000</v>
      </c>
      <c r="I71" t="str">
        <f>IFERROR(IF(VLOOKUP(A71,Resources!A:B,2,FALSE)=0,"",VLOOKUP(A71,Resources!A:B,2,FALSE)),"")</f>
        <v/>
      </c>
      <c r="P71" s="3"/>
      <c r="Q71" s="5"/>
      <c r="R71" s="5"/>
      <c r="S71" s="5"/>
      <c r="T71" s="5"/>
      <c r="U71" s="5"/>
      <c r="V71" s="5"/>
      <c r="W71" s="5"/>
    </row>
    <row r="72" spans="1:23" x14ac:dyDescent="0.2">
      <c r="A72" s="3" t="s">
        <v>98</v>
      </c>
      <c r="B72" s="5"/>
      <c r="C72" s="5"/>
      <c r="D72" s="5">
        <v>5000</v>
      </c>
      <c r="E72" s="5"/>
      <c r="F72" s="5"/>
      <c r="G72" s="5"/>
      <c r="H72" s="5">
        <v>5000</v>
      </c>
      <c r="I72" t="str">
        <f>IFERROR(IF(VLOOKUP(A72,Resources!A:B,2,FALSE)=0,"",VLOOKUP(A72,Resources!A:B,2,FALSE)),"")</f>
        <v/>
      </c>
      <c r="P72" s="3"/>
      <c r="Q72" s="5"/>
      <c r="R72" s="5"/>
      <c r="S72" s="5"/>
      <c r="T72" s="5"/>
      <c r="U72" s="5"/>
      <c r="V72" s="5"/>
      <c r="W72" s="5"/>
    </row>
    <row r="73" spans="1:23" x14ac:dyDescent="0.2">
      <c r="A73" s="3" t="s">
        <v>91</v>
      </c>
      <c r="B73" s="5"/>
      <c r="C73" s="5"/>
      <c r="D73" s="5">
        <v>5000</v>
      </c>
      <c r="E73" s="5"/>
      <c r="F73" s="5"/>
      <c r="G73" s="5"/>
      <c r="H73" s="5">
        <v>5000</v>
      </c>
      <c r="I73" t="str">
        <f>IFERROR(IF(VLOOKUP(A73,Resources!A:B,2,FALSE)=0,"",VLOOKUP(A73,Resources!A:B,2,FALSE)),"")</f>
        <v/>
      </c>
      <c r="P73" s="3"/>
      <c r="Q73" s="5"/>
      <c r="R73" s="5"/>
      <c r="S73" s="5"/>
      <c r="T73" s="5"/>
      <c r="U73" s="5"/>
      <c r="V73" s="5"/>
      <c r="W73" s="5"/>
    </row>
    <row r="74" spans="1:23" x14ac:dyDescent="0.2">
      <c r="A74" s="3" t="s">
        <v>97</v>
      </c>
      <c r="B74" s="5"/>
      <c r="C74" s="5"/>
      <c r="D74" s="5">
        <v>5000</v>
      </c>
      <c r="E74" s="5"/>
      <c r="F74" s="5"/>
      <c r="G74" s="5"/>
      <c r="H74" s="5">
        <v>5000</v>
      </c>
      <c r="I74" t="str">
        <f>IFERROR(IF(VLOOKUP(A74,Resources!A:B,2,FALSE)=0,"",VLOOKUP(A74,Resources!A:B,2,FALSE)),"")</f>
        <v/>
      </c>
      <c r="P74" s="3"/>
      <c r="Q74" s="5"/>
      <c r="R74" s="5"/>
      <c r="S74" s="5"/>
      <c r="T74" s="5"/>
      <c r="U74" s="5"/>
      <c r="V74" s="5"/>
      <c r="W74" s="5"/>
    </row>
    <row r="75" spans="1:23" x14ac:dyDescent="0.2">
      <c r="A75" s="3" t="s">
        <v>7</v>
      </c>
      <c r="B75" s="5"/>
      <c r="C75" s="5"/>
      <c r="D75" s="5">
        <v>5000</v>
      </c>
      <c r="E75" s="5"/>
      <c r="F75" s="5"/>
      <c r="G75" s="5"/>
      <c r="H75" s="5">
        <v>5000</v>
      </c>
      <c r="I75" t="str">
        <f>IFERROR(IF(VLOOKUP(A75,Resources!A:B,2,FALSE)=0,"",VLOOKUP(A75,Resources!A:B,2,FALSE)),"")</f>
        <v/>
      </c>
      <c r="P75" s="3"/>
      <c r="Q75" s="5"/>
      <c r="R75" s="5"/>
      <c r="S75" s="5"/>
      <c r="T75" s="5"/>
      <c r="U75" s="5"/>
      <c r="V75" s="5"/>
      <c r="W75" s="5"/>
    </row>
    <row r="76" spans="1:23" x14ac:dyDescent="0.2">
      <c r="A76" s="3" t="s">
        <v>99</v>
      </c>
      <c r="B76" s="5"/>
      <c r="C76" s="5"/>
      <c r="D76" s="5">
        <v>5000</v>
      </c>
      <c r="E76" s="5"/>
      <c r="F76" s="5"/>
      <c r="G76" s="5"/>
      <c r="H76" s="5">
        <v>5000</v>
      </c>
      <c r="I76" t="str">
        <f>IFERROR(IF(VLOOKUP(A76,Resources!A:B,2,FALSE)=0,"",VLOOKUP(A76,Resources!A:B,2,FALSE)),"")</f>
        <v/>
      </c>
      <c r="P76" s="3"/>
      <c r="Q76" s="5"/>
      <c r="R76" s="5"/>
      <c r="S76" s="5"/>
      <c r="T76" s="5"/>
      <c r="U76" s="5"/>
      <c r="V76" s="5"/>
      <c r="W76" s="5"/>
    </row>
    <row r="77" spans="1:23" x14ac:dyDescent="0.2">
      <c r="A77" s="3" t="s">
        <v>101</v>
      </c>
      <c r="B77" s="5"/>
      <c r="C77" s="5"/>
      <c r="D77" s="5">
        <v>5000</v>
      </c>
      <c r="E77" s="5"/>
      <c r="F77" s="5"/>
      <c r="G77" s="5"/>
      <c r="H77" s="5">
        <v>5000</v>
      </c>
      <c r="I77" t="str">
        <f>IFERROR(IF(VLOOKUP(A77,Resources!A:B,2,FALSE)=0,"",VLOOKUP(A77,Resources!A:B,2,FALSE)),"")</f>
        <v/>
      </c>
      <c r="P77" s="3"/>
      <c r="Q77" s="5"/>
      <c r="R77" s="5"/>
      <c r="S77" s="5"/>
      <c r="T77" s="5"/>
      <c r="U77" s="5"/>
      <c r="V77" s="5"/>
      <c r="W77" s="5"/>
    </row>
    <row r="78" spans="1:23" x14ac:dyDescent="0.2">
      <c r="A78" s="3" t="s">
        <v>102</v>
      </c>
      <c r="B78" s="5"/>
      <c r="C78" s="5"/>
      <c r="D78" s="5">
        <v>5000</v>
      </c>
      <c r="E78" s="5"/>
      <c r="F78" s="5"/>
      <c r="G78" s="5"/>
      <c r="H78" s="5">
        <v>5000</v>
      </c>
      <c r="I78" t="str">
        <f>IFERROR(IF(VLOOKUP(A78,Resources!A:B,2,FALSE)=0,"",VLOOKUP(A78,Resources!A:B,2,FALSE)),"")</f>
        <v/>
      </c>
      <c r="P78" s="3"/>
      <c r="Q78" s="5"/>
      <c r="R78" s="5"/>
      <c r="S78" s="5"/>
      <c r="T78" s="5"/>
      <c r="U78" s="5"/>
      <c r="V78" s="5"/>
      <c r="W78" s="5"/>
    </row>
    <row r="79" spans="1:23" x14ac:dyDescent="0.2">
      <c r="A79" s="3" t="s">
        <v>95</v>
      </c>
      <c r="B79" s="5"/>
      <c r="C79" s="5"/>
      <c r="D79" s="5">
        <v>5000</v>
      </c>
      <c r="E79" s="5"/>
      <c r="F79" s="5"/>
      <c r="G79" s="5"/>
      <c r="H79" s="5">
        <v>5000</v>
      </c>
      <c r="I79" t="str">
        <f>IFERROR(IF(VLOOKUP(A79,Resources!A:B,2,FALSE)=0,"",VLOOKUP(A79,Resources!A:B,2,FALSE)),"")</f>
        <v/>
      </c>
      <c r="P79" s="3"/>
      <c r="Q79" s="5"/>
      <c r="R79" s="5"/>
      <c r="S79" s="5"/>
      <c r="T79" s="5"/>
      <c r="U79" s="5"/>
      <c r="V79" s="5"/>
      <c r="W79" s="5"/>
    </row>
    <row r="80" spans="1:23" x14ac:dyDescent="0.2">
      <c r="A80" s="3" t="s">
        <v>17</v>
      </c>
      <c r="B80" s="5"/>
      <c r="C80" s="5"/>
      <c r="D80" s="5">
        <v>5000</v>
      </c>
      <c r="E80" s="5"/>
      <c r="F80" s="5"/>
      <c r="G80" s="5"/>
      <c r="H80" s="5">
        <v>5000</v>
      </c>
      <c r="I80" t="str">
        <f>IFERROR(IF(VLOOKUP(A80,Resources!A:B,2,FALSE)=0,"",VLOOKUP(A80,Resources!A:B,2,FALSE)),"")</f>
        <v/>
      </c>
      <c r="P80" s="3"/>
      <c r="Q80" s="5"/>
      <c r="R80" s="5"/>
      <c r="S80" s="5"/>
      <c r="T80" s="5"/>
      <c r="U80" s="5"/>
      <c r="V80" s="5"/>
      <c r="W80" s="5"/>
    </row>
    <row r="81" spans="1:24" x14ac:dyDescent="0.2">
      <c r="A81" s="3" t="s">
        <v>90</v>
      </c>
      <c r="B81" s="5"/>
      <c r="C81" s="5"/>
      <c r="D81" s="5">
        <v>5000</v>
      </c>
      <c r="E81" s="5"/>
      <c r="F81" s="5"/>
      <c r="G81" s="5"/>
      <c r="H81" s="5">
        <v>5000</v>
      </c>
      <c r="I81" t="str">
        <f>IFERROR(IF(VLOOKUP(A81,Resources!A:B,2,FALSE)=0,"",VLOOKUP(A81,Resources!A:B,2,FALSE)),"")</f>
        <v/>
      </c>
      <c r="P81" s="3"/>
      <c r="Q81" s="5"/>
      <c r="R81" s="5"/>
      <c r="S81" s="5"/>
      <c r="T81" s="5"/>
      <c r="U81" s="5"/>
      <c r="V81" s="5"/>
      <c r="W81" s="5"/>
    </row>
    <row r="82" spans="1:24" x14ac:dyDescent="0.2">
      <c r="A82" s="3" t="s">
        <v>89</v>
      </c>
      <c r="B82" s="5"/>
      <c r="C82" s="5"/>
      <c r="D82" s="5">
        <v>5000</v>
      </c>
      <c r="E82" s="5"/>
      <c r="F82" s="5"/>
      <c r="G82" s="5"/>
      <c r="H82" s="5">
        <v>5000</v>
      </c>
      <c r="I82" t="str">
        <f>IFERROR(IF(VLOOKUP(A82,Resources!A:B,2,FALSE)=0,"",VLOOKUP(A82,Resources!A:B,2,FALSE)),"")</f>
        <v/>
      </c>
      <c r="P82" s="3"/>
      <c r="Q82" s="5"/>
      <c r="R82" s="5"/>
      <c r="S82" s="5"/>
      <c r="T82" s="5"/>
      <c r="U82" s="5"/>
      <c r="V82" s="5"/>
      <c r="W82" s="5"/>
    </row>
    <row r="83" spans="1:24" x14ac:dyDescent="0.2">
      <c r="A83" s="3" t="s">
        <v>34</v>
      </c>
      <c r="B83" s="5"/>
      <c r="C83" s="5">
        <v>4680</v>
      </c>
      <c r="D83" s="5"/>
      <c r="E83" s="5"/>
      <c r="F83" s="5"/>
      <c r="G83" s="5"/>
      <c r="H83" s="5">
        <v>4680</v>
      </c>
      <c r="I83" t="str">
        <f>IFERROR(IF(VLOOKUP(A83,Resources!A:B,2,FALSE)=0,"",VLOOKUP(A83,Resources!A:B,2,FALSE)),"")</f>
        <v/>
      </c>
      <c r="P83" s="3"/>
      <c r="Q83" s="5"/>
      <c r="R83" s="5"/>
      <c r="S83" s="5"/>
      <c r="T83" s="5"/>
      <c r="U83" s="5"/>
      <c r="V83" s="5"/>
      <c r="W83" s="5"/>
    </row>
    <row r="84" spans="1:24" x14ac:dyDescent="0.2">
      <c r="A84" s="3" t="s">
        <v>107</v>
      </c>
      <c r="B84" s="5"/>
      <c r="C84" s="5"/>
      <c r="D84" s="5"/>
      <c r="E84" s="5"/>
      <c r="F84" s="5"/>
      <c r="G84" s="5">
        <v>3200</v>
      </c>
      <c r="H84" s="5">
        <v>3200</v>
      </c>
      <c r="I84" t="str">
        <f>IFERROR(IF(VLOOKUP(A84,Resources!A:B,2,FALSE)=0,"",VLOOKUP(A84,Resources!A:B,2,FALSE)),"")</f>
        <v/>
      </c>
      <c r="P84" s="3"/>
      <c r="Q84" s="5"/>
      <c r="R84" s="5"/>
      <c r="S84" s="5"/>
      <c r="T84" s="5"/>
      <c r="U84" s="5"/>
      <c r="V84" s="5"/>
      <c r="W84" s="5"/>
    </row>
    <row r="85" spans="1:24" x14ac:dyDescent="0.2">
      <c r="A85" s="3" t="s">
        <v>46</v>
      </c>
      <c r="B85" s="5"/>
      <c r="C85" s="5"/>
      <c r="D85" s="5"/>
      <c r="E85" s="5"/>
      <c r="F85" s="5">
        <v>1000</v>
      </c>
      <c r="G85" s="5"/>
      <c r="H85" s="5">
        <v>1000</v>
      </c>
      <c r="I85" t="str">
        <f>IFERROR(IF(VLOOKUP(A85,Resources!A:B,2,FALSE)=0,"",VLOOKUP(A85,Resources!A:B,2,FALSE)),"")</f>
        <v/>
      </c>
      <c r="P85" s="3"/>
      <c r="Q85" s="5"/>
      <c r="R85" s="5"/>
      <c r="S85" s="5"/>
      <c r="T85" s="5"/>
      <c r="U85" s="5"/>
      <c r="V85" s="5"/>
      <c r="W85" s="5"/>
    </row>
    <row r="86" spans="1:24" x14ac:dyDescent="0.2">
      <c r="A86" s="3" t="s">
        <v>85</v>
      </c>
      <c r="B86" s="5"/>
      <c r="C86" s="5"/>
      <c r="D86" s="5"/>
      <c r="E86" s="5"/>
      <c r="F86" s="5"/>
      <c r="G86" s="5"/>
      <c r="H86" s="5"/>
      <c r="I86" t="str">
        <f>IFERROR(IF(VLOOKUP(A86,Resources!A:B,2,FALSE)=0,"",VLOOKUP(A86,Resources!A:B,2,FALSE)),"")</f>
        <v/>
      </c>
      <c r="P86" s="3"/>
      <c r="Q86" s="3"/>
      <c r="R86" s="5"/>
      <c r="S86" s="5"/>
      <c r="T86" s="5"/>
      <c r="U86" s="5"/>
      <c r="V86" s="5"/>
      <c r="W86" s="5"/>
      <c r="X86" s="5"/>
    </row>
    <row r="87" spans="1:24" x14ac:dyDescent="0.2">
      <c r="A87" s="3" t="s">
        <v>105</v>
      </c>
      <c r="B87" s="5"/>
      <c r="C87" s="5"/>
      <c r="D87" s="5"/>
      <c r="E87" s="5"/>
      <c r="F87" s="5"/>
      <c r="G87" s="5"/>
      <c r="H87" s="5"/>
      <c r="I87" t="str">
        <f>IFERROR(IF(VLOOKUP(A87,Resources!A:B,2,FALSE)=0,"",VLOOKUP(A87,Resources!A:B,2,FALSE)),"")</f>
        <v/>
      </c>
      <c r="P87" s="3"/>
      <c r="Q87" s="3"/>
      <c r="R87" s="5"/>
      <c r="S87" s="5"/>
      <c r="T87" s="5"/>
      <c r="U87" s="5"/>
      <c r="V87" s="5"/>
      <c r="W87" s="5"/>
      <c r="X87" s="5"/>
    </row>
    <row r="88" spans="1:24" x14ac:dyDescent="0.2">
      <c r="A88" s="3" t="s">
        <v>75</v>
      </c>
      <c r="B88" s="5"/>
      <c r="C88" s="5"/>
      <c r="D88" s="5"/>
      <c r="E88" s="5"/>
      <c r="F88" s="5"/>
      <c r="G88" s="5"/>
      <c r="H88" s="5"/>
      <c r="I88" t="str">
        <f>IFERROR(IF(VLOOKUP(A88,Resources!A:B,2,FALSE)=0,"",VLOOKUP(A88,Resources!A:B,2,FALSE)),"")</f>
        <v/>
      </c>
      <c r="P88" s="3"/>
      <c r="Q88" s="3"/>
      <c r="R88" s="5"/>
      <c r="S88" s="5"/>
      <c r="T88" s="5"/>
      <c r="U88" s="5"/>
      <c r="V88" s="5"/>
      <c r="W88" s="5"/>
      <c r="X88" s="5"/>
    </row>
    <row r="89" spans="1:24" x14ac:dyDescent="0.2">
      <c r="A89" s="3" t="s">
        <v>57</v>
      </c>
      <c r="B89" s="5">
        <v>100000</v>
      </c>
      <c r="C89" s="5">
        <v>4232680</v>
      </c>
      <c r="D89" s="5">
        <v>12841324</v>
      </c>
      <c r="E89" s="5">
        <v>4449693</v>
      </c>
      <c r="F89" s="5">
        <v>17589815.780000001</v>
      </c>
      <c r="G89" s="5">
        <v>4352085</v>
      </c>
      <c r="H89" s="5">
        <v>43565597.779999994</v>
      </c>
      <c r="I89" t="str">
        <f>IFERROR(IF(VLOOKUP(A89,Resources!A:B,2,FALSE)=0,"",VLOOKUP(A89,Resources!A:B,2,FALSE)),"")</f>
        <v/>
      </c>
      <c r="P89" s="3"/>
      <c r="Q89" s="3"/>
    </row>
    <row r="90" spans="1:24" x14ac:dyDescent="0.2">
      <c r="I90" t="str">
        <f>IFERROR(IF(VLOOKUP(A90,Resources!A:B,2,FALSE)=0,"",VLOOKUP(A90,Resources!A:B,2,FALSE)),"")</f>
        <v/>
      </c>
    </row>
  </sheetData>
  <mergeCells count="1">
    <mergeCell ref="B3:C3"/>
  </mergeCells>
  <hyperlinks>
    <hyperlink ref="A4" r:id="rId2" xr:uid="{00000000-0004-0000-0000-000000000000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41"/>
  <sheetViews>
    <sheetView workbookViewId="0">
      <pane ySplit="1" topLeftCell="A51" activePane="bottomLeft" state="frozen"/>
      <selection pane="bottomLeft" activeCell="D1" sqref="D1:D1048576"/>
    </sheetView>
  </sheetViews>
  <sheetFormatPr baseColWidth="10" defaultRowHeight="16" x14ac:dyDescent="0.2"/>
  <cols>
    <col min="1" max="1" width="12.6640625" bestFit="1" customWidth="1"/>
    <col min="2" max="2" width="79.83203125" bestFit="1" customWidth="1"/>
    <col min="3" max="3" width="21.5" bestFit="1" customWidth="1"/>
    <col min="4" max="4" width="67.33203125" customWidth="1"/>
    <col min="5" max="5" width="14.6640625" style="5" bestFit="1" customWidth="1"/>
    <col min="6" max="6" width="7.33203125" bestFit="1" customWidth="1"/>
    <col min="7" max="7" width="10" bestFit="1" customWidth="1"/>
    <col min="8" max="8" width="6.5" customWidth="1"/>
    <col min="10" max="11" width="10.83203125" style="5"/>
  </cols>
  <sheetData>
    <row r="1" spans="1:8" s="1" customFormat="1" x14ac:dyDescent="0.2">
      <c r="A1" s="1" t="s">
        <v>38</v>
      </c>
      <c r="B1" s="1" t="s">
        <v>39</v>
      </c>
      <c r="C1" s="1" t="s">
        <v>0</v>
      </c>
      <c r="D1" s="1" t="s">
        <v>1</v>
      </c>
      <c r="E1" s="9" t="s">
        <v>2</v>
      </c>
      <c r="F1" s="1" t="s">
        <v>3</v>
      </c>
      <c r="G1" s="1" t="s">
        <v>42</v>
      </c>
      <c r="H1" s="1" t="s">
        <v>80</v>
      </c>
    </row>
    <row r="2" spans="1:8" x14ac:dyDescent="0.2">
      <c r="A2">
        <v>990</v>
      </c>
      <c r="B2" t="str">
        <f>C2&amp;"_"&amp;D2&amp;F2&amp;E2</f>
        <v>The Thirteen Foundation_Ark of the Covenant Fellowship20193200</v>
      </c>
      <c r="C2" t="s">
        <v>4</v>
      </c>
      <c r="D2" t="s">
        <v>107</v>
      </c>
      <c r="E2" s="5">
        <v>3200</v>
      </c>
      <c r="F2">
        <v>2019</v>
      </c>
      <c r="G2" t="s">
        <v>43</v>
      </c>
    </row>
    <row r="3" spans="1:8" x14ac:dyDescent="0.2">
      <c r="A3">
        <v>990</v>
      </c>
      <c r="B3" t="str">
        <f>C3&amp;"_"&amp;D3&amp;F3&amp;E3</f>
        <v>The Thirteen Foundation_Assembly of Yahweh 7th Day2019210000</v>
      </c>
      <c r="C3" t="s">
        <v>4</v>
      </c>
      <c r="D3" t="s">
        <v>88</v>
      </c>
      <c r="E3" s="5">
        <v>210000</v>
      </c>
      <c r="F3">
        <v>2019</v>
      </c>
      <c r="G3" t="s">
        <v>43</v>
      </c>
    </row>
    <row r="4" spans="1:8" x14ac:dyDescent="0.2">
      <c r="A4">
        <v>990</v>
      </c>
      <c r="B4" t="str">
        <f>C4&amp;"_"&amp;D4&amp;F4&amp;E4</f>
        <v>The Thirteen Foundation_Cisco Senior Nutrition201917500</v>
      </c>
      <c r="C4" t="s">
        <v>4</v>
      </c>
      <c r="D4" t="s">
        <v>78</v>
      </c>
      <c r="E4" s="5">
        <v>17500</v>
      </c>
      <c r="F4">
        <v>2019</v>
      </c>
      <c r="G4" t="s">
        <v>43</v>
      </c>
    </row>
    <row r="5" spans="1:8" x14ac:dyDescent="0.2">
      <c r="A5">
        <v>990</v>
      </c>
      <c r="B5" t="str">
        <f>C5&amp;"_"&amp;D5&amp;F5&amp;E5</f>
        <v>The Thirteen Foundation_Eastland County Open Door201950000</v>
      </c>
      <c r="C5" t="s">
        <v>4</v>
      </c>
      <c r="D5" t="s">
        <v>92</v>
      </c>
      <c r="E5" s="5">
        <v>50000</v>
      </c>
      <c r="F5">
        <v>2019</v>
      </c>
      <c r="G5" t="s">
        <v>43</v>
      </c>
    </row>
    <row r="6" spans="1:8" x14ac:dyDescent="0.2">
      <c r="A6">
        <v>990</v>
      </c>
      <c r="B6" t="str">
        <f>C6&amp;"_"&amp;D6&amp;F6&amp;E6</f>
        <v>The Thirteen Foundation_Empower Texans Foundation2019675000</v>
      </c>
      <c r="C6" t="s">
        <v>4</v>
      </c>
      <c r="D6" t="s">
        <v>108</v>
      </c>
      <c r="E6" s="5">
        <v>675000</v>
      </c>
      <c r="F6">
        <v>2019</v>
      </c>
      <c r="G6" t="s">
        <v>43</v>
      </c>
    </row>
    <row r="7" spans="1:8" x14ac:dyDescent="0.2">
      <c r="A7">
        <v>990</v>
      </c>
      <c r="B7" t="str">
        <f>C7&amp;"_"&amp;D7&amp;F7&amp;E7</f>
        <v>The Thirteen Foundation_Family Talk2019500000</v>
      </c>
      <c r="C7" t="s">
        <v>4</v>
      </c>
      <c r="D7" t="s">
        <v>45</v>
      </c>
      <c r="E7" s="5">
        <v>500000</v>
      </c>
      <c r="F7">
        <v>2019</v>
      </c>
      <c r="G7" t="s">
        <v>43</v>
      </c>
    </row>
    <row r="8" spans="1:8" x14ac:dyDescent="0.2">
      <c r="A8">
        <v>990</v>
      </c>
      <c r="B8" t="str">
        <f>C8&amp;"_"&amp;D8&amp;F8&amp;E8</f>
        <v>The Thirteen Foundation_Heartbeat International20191400000</v>
      </c>
      <c r="C8" t="s">
        <v>4</v>
      </c>
      <c r="D8" t="s">
        <v>18</v>
      </c>
      <c r="E8" s="5">
        <v>1400000</v>
      </c>
      <c r="F8">
        <v>2019</v>
      </c>
      <c r="G8" t="s">
        <v>43</v>
      </c>
    </row>
    <row r="9" spans="1:8" x14ac:dyDescent="0.2">
      <c r="A9">
        <v>990</v>
      </c>
      <c r="B9" t="str">
        <f>C9&amp;"_"&amp;D9&amp;F9&amp;E9</f>
        <v>The Thirteen Foundation_Revival of Faith Ministries2019625000</v>
      </c>
      <c r="C9" t="s">
        <v>4</v>
      </c>
      <c r="D9" t="s">
        <v>23</v>
      </c>
      <c r="E9" s="5">
        <v>625000</v>
      </c>
      <c r="F9">
        <v>2019</v>
      </c>
      <c r="G9" t="s">
        <v>43</v>
      </c>
    </row>
    <row r="10" spans="1:8" x14ac:dyDescent="0.2">
      <c r="A10">
        <v>990</v>
      </c>
      <c r="B10" t="str">
        <f>C10&amp;"_"&amp;D10&amp;F10&amp;E10</f>
        <v>The Thirteen Foundation_Shalom Assembly of Yahweh2019144432</v>
      </c>
      <c r="C10" t="s">
        <v>4</v>
      </c>
      <c r="D10" t="s">
        <v>54</v>
      </c>
      <c r="E10" s="5">
        <v>144432</v>
      </c>
      <c r="F10">
        <v>2019</v>
      </c>
      <c r="G10" t="s">
        <v>43</v>
      </c>
    </row>
    <row r="11" spans="1:8" x14ac:dyDescent="0.2">
      <c r="A11">
        <v>990</v>
      </c>
      <c r="B11" t="str">
        <f>C11&amp;"_"&amp;D11&amp;F11&amp;E11</f>
        <v>The Thirteen Foundation_Texans for Vaccine Freedom201990000</v>
      </c>
      <c r="C11" t="s">
        <v>4</v>
      </c>
      <c r="D11" t="s">
        <v>109</v>
      </c>
      <c r="E11" s="5">
        <v>90000</v>
      </c>
      <c r="F11">
        <v>2019</v>
      </c>
      <c r="G11" t="s">
        <v>43</v>
      </c>
    </row>
    <row r="12" spans="1:8" x14ac:dyDescent="0.2">
      <c r="A12">
        <v>990</v>
      </c>
      <c r="B12" t="str">
        <f>C12&amp;"_"&amp;D12&amp;F12&amp;E12</f>
        <v>The Thirteen Foundation_Texas Home School Coalition2019200000</v>
      </c>
      <c r="C12" t="s">
        <v>4</v>
      </c>
      <c r="D12" t="s">
        <v>26</v>
      </c>
      <c r="E12" s="5">
        <v>200000</v>
      </c>
      <c r="F12">
        <v>2019</v>
      </c>
      <c r="G12" t="s">
        <v>43</v>
      </c>
    </row>
    <row r="13" spans="1:8" x14ac:dyDescent="0.2">
      <c r="A13">
        <v>990</v>
      </c>
      <c r="B13" t="str">
        <f>C13&amp;"_"&amp;D13&amp;F13&amp;E13</f>
        <v>The Thirteen Foundation_Texas Right To Life Committee Educational Fund2019150000</v>
      </c>
      <c r="C13" t="s">
        <v>4</v>
      </c>
      <c r="D13" t="s">
        <v>27</v>
      </c>
      <c r="E13" s="5">
        <v>150000</v>
      </c>
      <c r="F13">
        <v>2019</v>
      </c>
      <c r="G13" t="s">
        <v>43</v>
      </c>
    </row>
    <row r="14" spans="1:8" x14ac:dyDescent="0.2">
      <c r="A14">
        <v>990</v>
      </c>
      <c r="B14" t="str">
        <f>C14&amp;"_"&amp;D14&amp;F14&amp;E14</f>
        <v>The Thirteen Foundation_Yahweh's Frystown Assembly201975395</v>
      </c>
      <c r="C14" t="s">
        <v>4</v>
      </c>
      <c r="D14" t="s">
        <v>30</v>
      </c>
      <c r="E14" s="5">
        <v>75395</v>
      </c>
      <c r="F14">
        <v>2019</v>
      </c>
      <c r="G14" t="s">
        <v>43</v>
      </c>
    </row>
    <row r="15" spans="1:8" x14ac:dyDescent="0.2">
      <c r="A15">
        <v>990</v>
      </c>
      <c r="B15" t="str">
        <f>C15&amp;"_"&amp;D15&amp;F15&amp;E15</f>
        <v>The Thirteen Foundation_Yahweh's Restoration Ministry2019211558</v>
      </c>
      <c r="C15" t="s">
        <v>4</v>
      </c>
      <c r="D15" t="s">
        <v>87</v>
      </c>
      <c r="E15" s="5">
        <v>211558</v>
      </c>
      <c r="F15">
        <v>2019</v>
      </c>
      <c r="G15" t="s">
        <v>43</v>
      </c>
    </row>
    <row r="16" spans="1:8" x14ac:dyDescent="0.2">
      <c r="A16">
        <v>990</v>
      </c>
      <c r="B16" t="str">
        <f>C16&amp;"_"&amp;D16&amp;F16&amp;E16</f>
        <v>The Thirteen Foundation_Africa for Yahwh Ministries201519500</v>
      </c>
      <c r="C16" t="s">
        <v>4</v>
      </c>
      <c r="D16" t="s">
        <v>44</v>
      </c>
      <c r="E16" s="5">
        <v>19500</v>
      </c>
      <c r="F16">
        <v>2015</v>
      </c>
      <c r="G16" t="s">
        <v>43</v>
      </c>
    </row>
    <row r="17" spans="1:7" x14ac:dyDescent="0.2">
      <c r="A17">
        <v>990</v>
      </c>
      <c r="B17" t="str">
        <f>C17&amp;"_"&amp;D17&amp;F17&amp;E17</f>
        <v>The Thirteen Foundation_Assembly of Yahweh201575000</v>
      </c>
      <c r="C17" t="s">
        <v>4</v>
      </c>
      <c r="D17" t="s">
        <v>77</v>
      </c>
      <c r="E17" s="5">
        <v>75000</v>
      </c>
      <c r="F17">
        <v>2015</v>
      </c>
      <c r="G17" t="s">
        <v>43</v>
      </c>
    </row>
    <row r="18" spans="1:7" x14ac:dyDescent="0.2">
      <c r="A18">
        <v>990</v>
      </c>
      <c r="B18" t="str">
        <f>C18&amp;"_"&amp;D18&amp;F18&amp;E18</f>
        <v>The Thirteen Foundation_Eastland County Crisis Center2015131501.9</v>
      </c>
      <c r="C18" t="s">
        <v>4</v>
      </c>
      <c r="D18" t="s">
        <v>11</v>
      </c>
      <c r="E18" s="5">
        <v>131501.9</v>
      </c>
      <c r="F18">
        <v>2015</v>
      </c>
      <c r="G18" t="s">
        <v>43</v>
      </c>
    </row>
    <row r="19" spans="1:7" x14ac:dyDescent="0.2">
      <c r="A19">
        <v>990</v>
      </c>
      <c r="B19" t="str">
        <f>C19&amp;"_"&amp;D19&amp;F19&amp;E19</f>
        <v>The Thirteen Foundation_Family Research Council2015329000</v>
      </c>
      <c r="C19" t="s">
        <v>4</v>
      </c>
      <c r="D19" t="s">
        <v>15</v>
      </c>
      <c r="E19" s="5">
        <v>329000</v>
      </c>
      <c r="F19">
        <v>2015</v>
      </c>
      <c r="G19" t="s">
        <v>43</v>
      </c>
    </row>
    <row r="20" spans="1:7" x14ac:dyDescent="0.2">
      <c r="A20">
        <v>990</v>
      </c>
      <c r="B20" t="str">
        <f>C20&amp;"_"&amp;D20&amp;F20&amp;E20</f>
        <v>The Thirteen Foundation_Family Talk20151000000</v>
      </c>
      <c r="C20" t="s">
        <v>4</v>
      </c>
      <c r="D20" t="s">
        <v>45</v>
      </c>
      <c r="E20" s="5">
        <v>1000000</v>
      </c>
      <c r="F20">
        <v>2015</v>
      </c>
      <c r="G20" t="s">
        <v>43</v>
      </c>
    </row>
    <row r="21" spans="1:7" x14ac:dyDescent="0.2">
      <c r="A21">
        <v>990</v>
      </c>
      <c r="B21" t="str">
        <f>C21&amp;"_"&amp;D21&amp;F21&amp;E21</f>
        <v>The Thirteen Foundation_Gideons International20151000</v>
      </c>
      <c r="C21" t="s">
        <v>4</v>
      </c>
      <c r="D21" t="s">
        <v>46</v>
      </c>
      <c r="E21" s="5">
        <v>1000</v>
      </c>
      <c r="F21">
        <v>2015</v>
      </c>
      <c r="G21" t="s">
        <v>43</v>
      </c>
    </row>
    <row r="22" spans="1:7" x14ac:dyDescent="0.2">
      <c r="A22">
        <v>990</v>
      </c>
      <c r="B22" t="str">
        <f>C22&amp;"_"&amp;D22&amp;F22&amp;E22</f>
        <v>The Thirteen Foundation_Liberty Counsel20151000000</v>
      </c>
      <c r="C22" t="s">
        <v>4</v>
      </c>
      <c r="D22" t="s">
        <v>21</v>
      </c>
      <c r="E22" s="5">
        <v>1000000</v>
      </c>
      <c r="F22">
        <v>2015</v>
      </c>
      <c r="G22" t="s">
        <v>43</v>
      </c>
    </row>
    <row r="23" spans="1:7" x14ac:dyDescent="0.2">
      <c r="A23">
        <v>990</v>
      </c>
      <c r="B23" t="str">
        <f>C23&amp;"_"&amp;D23&amp;F23&amp;E23</f>
        <v>The Thirteen Foundation_Life Dynamics2015350000</v>
      </c>
      <c r="C23" t="s">
        <v>4</v>
      </c>
      <c r="D23" t="s">
        <v>47</v>
      </c>
      <c r="E23" s="5">
        <v>350000</v>
      </c>
      <c r="F23">
        <v>2015</v>
      </c>
      <c r="G23" t="s">
        <v>43</v>
      </c>
    </row>
    <row r="24" spans="1:7" x14ac:dyDescent="0.2">
      <c r="A24">
        <v>990</v>
      </c>
      <c r="B24" t="str">
        <f>C24&amp;"_"&amp;D24&amp;F24&amp;E24</f>
        <v>The Thirteen Foundation_Life Outreach International Association20151250000</v>
      </c>
      <c r="C24" t="s">
        <v>4</v>
      </c>
      <c r="D24" t="s">
        <v>48</v>
      </c>
      <c r="E24" s="5">
        <v>1250000</v>
      </c>
      <c r="F24">
        <v>2015</v>
      </c>
      <c r="G24" t="s">
        <v>43</v>
      </c>
    </row>
    <row r="25" spans="1:7" x14ac:dyDescent="0.2">
      <c r="A25">
        <v>990</v>
      </c>
      <c r="B25" t="str">
        <f>C25&amp;"_"&amp;D25&amp;F25&amp;E25</f>
        <v>The Thirteen Foundation_Museum of the Bible2015250000</v>
      </c>
      <c r="C25" t="s">
        <v>4</v>
      </c>
      <c r="D25" t="s">
        <v>49</v>
      </c>
      <c r="E25" s="5">
        <v>250000</v>
      </c>
      <c r="F25">
        <v>2015</v>
      </c>
      <c r="G25" t="s">
        <v>43</v>
      </c>
    </row>
    <row r="26" spans="1:7" x14ac:dyDescent="0.2">
      <c r="A26">
        <v>990</v>
      </c>
      <c r="B26" t="str">
        <f>C26&amp;"_"&amp;D26&amp;F26&amp;E26</f>
        <v>The Thirteen Foundation_National Christian Foundation20151341666.66</v>
      </c>
      <c r="C26" t="s">
        <v>4</v>
      </c>
      <c r="D26" t="s">
        <v>50</v>
      </c>
      <c r="E26" s="5">
        <v>1341666.6599999999</v>
      </c>
      <c r="F26">
        <v>2015</v>
      </c>
      <c r="G26" t="s">
        <v>43</v>
      </c>
    </row>
    <row r="27" spans="1:7" x14ac:dyDescent="0.2">
      <c r="A27">
        <v>990</v>
      </c>
      <c r="B27" t="str">
        <f>C27&amp;"_"&amp;D27&amp;F27&amp;E27</f>
        <v>The Thirteen Foundation_Northside Baptist Church201510000</v>
      </c>
      <c r="C27" t="s">
        <v>4</v>
      </c>
      <c r="D27" t="s">
        <v>51</v>
      </c>
      <c r="E27" s="5">
        <v>10000</v>
      </c>
      <c r="F27">
        <v>2015</v>
      </c>
      <c r="G27" t="s">
        <v>43</v>
      </c>
    </row>
    <row r="28" spans="1:7" x14ac:dyDescent="0.2">
      <c r="A28">
        <v>990</v>
      </c>
      <c r="B28" t="str">
        <f>C28&amp;"_"&amp;D28&amp;F28&amp;E28</f>
        <v>The Thirteen Foundation_Online for Life20152500000</v>
      </c>
      <c r="C28" t="s">
        <v>4</v>
      </c>
      <c r="D28" t="s">
        <v>52</v>
      </c>
      <c r="E28" s="5">
        <v>2500000</v>
      </c>
      <c r="F28">
        <v>2015</v>
      </c>
      <c r="G28" t="s">
        <v>43</v>
      </c>
    </row>
    <row r="29" spans="1:7" x14ac:dyDescent="0.2">
      <c r="A29">
        <v>990</v>
      </c>
      <c r="B29" t="str">
        <f>C29&amp;"_"&amp;D29&amp;F29&amp;E29</f>
        <v>The Thirteen Foundation_Prager University Foundation / PragerU20151000000</v>
      </c>
      <c r="C29" t="s">
        <v>4</v>
      </c>
      <c r="D29" t="s">
        <v>114</v>
      </c>
      <c r="E29" s="5">
        <v>1000000</v>
      </c>
      <c r="F29">
        <v>2015</v>
      </c>
      <c r="G29" t="s">
        <v>43</v>
      </c>
    </row>
    <row r="30" spans="1:7" x14ac:dyDescent="0.2">
      <c r="A30">
        <v>990</v>
      </c>
      <c r="B30" t="str">
        <f>C30&amp;"_"&amp;D30&amp;F30&amp;E30</f>
        <v>The Thirteen Foundation_Shalom Assembly of Yahweh2015624628.29</v>
      </c>
      <c r="C30" t="s">
        <v>4</v>
      </c>
      <c r="D30" t="s">
        <v>54</v>
      </c>
      <c r="E30" s="5">
        <v>624628.29</v>
      </c>
      <c r="F30">
        <v>2015</v>
      </c>
      <c r="G30" t="s">
        <v>43</v>
      </c>
    </row>
    <row r="31" spans="1:7" x14ac:dyDescent="0.2">
      <c r="A31">
        <v>990</v>
      </c>
      <c r="B31" t="str">
        <f>C31&amp;"_"&amp;D31&amp;F31&amp;E31</f>
        <v>The Thirteen Foundation_Texas Home School Coalition2015100000</v>
      </c>
      <c r="C31" t="s">
        <v>4</v>
      </c>
      <c r="D31" t="s">
        <v>26</v>
      </c>
      <c r="E31" s="5">
        <v>100000</v>
      </c>
      <c r="F31">
        <v>2015</v>
      </c>
      <c r="G31" t="s">
        <v>43</v>
      </c>
    </row>
    <row r="32" spans="1:7" x14ac:dyDescent="0.2">
      <c r="A32">
        <v>990</v>
      </c>
      <c r="B32" t="str">
        <f>C32&amp;"_"&amp;D32&amp;F32&amp;E32</f>
        <v>The Thirteen Foundation_Texas Right To Life Committee Educational Fund2015150000</v>
      </c>
      <c r="C32" t="s">
        <v>4</v>
      </c>
      <c r="D32" t="s">
        <v>27</v>
      </c>
      <c r="E32" s="5">
        <v>150000</v>
      </c>
      <c r="F32">
        <v>2015</v>
      </c>
      <c r="G32" t="s">
        <v>43</v>
      </c>
    </row>
    <row r="33" spans="1:9" x14ac:dyDescent="0.2">
      <c r="A33">
        <v>990</v>
      </c>
      <c r="B33" t="str">
        <f>C33&amp;"_"&amp;D33&amp;F33&amp;E33</f>
        <v>The Thirteen Foundation_Trinity Baptist Church2015393500</v>
      </c>
      <c r="C33" t="s">
        <v>4</v>
      </c>
      <c r="D33" t="s">
        <v>55</v>
      </c>
      <c r="E33" s="5">
        <v>393500</v>
      </c>
      <c r="F33">
        <v>2015</v>
      </c>
      <c r="G33" t="s">
        <v>43</v>
      </c>
    </row>
    <row r="34" spans="1:9" x14ac:dyDescent="0.2">
      <c r="A34">
        <v>990</v>
      </c>
      <c r="B34" t="str">
        <f>C34&amp;"_"&amp;D34&amp;F34&amp;E34</f>
        <v>The Thirteen Foundation_Vineyard Community Church20151511931</v>
      </c>
      <c r="C34" t="s">
        <v>4</v>
      </c>
      <c r="D34" t="s">
        <v>56</v>
      </c>
      <c r="E34" s="5">
        <v>1511931</v>
      </c>
      <c r="F34">
        <v>2015</v>
      </c>
      <c r="G34" t="s">
        <v>43</v>
      </c>
    </row>
    <row r="35" spans="1:9" x14ac:dyDescent="0.2">
      <c r="A35">
        <v>990</v>
      </c>
      <c r="B35" t="str">
        <f>C35&amp;"_"&amp;D35&amp;F35&amp;E35</f>
        <v>The Thirteen Foundation_Wallbuilders20153135000</v>
      </c>
      <c r="C35" t="s">
        <v>4</v>
      </c>
      <c r="D35" t="s">
        <v>32</v>
      </c>
      <c r="E35" s="5">
        <v>3135000</v>
      </c>
      <c r="F35">
        <v>2015</v>
      </c>
      <c r="G35" t="s">
        <v>43</v>
      </c>
    </row>
    <row r="36" spans="1:9" x14ac:dyDescent="0.2">
      <c r="A36">
        <v>990</v>
      </c>
      <c r="B36" t="str">
        <f>C36&amp;"_"&amp;D36&amp;F36&amp;E36</f>
        <v>The Thirteen Foundation_Yahweh International Ministry201560000</v>
      </c>
      <c r="C36" t="s">
        <v>4</v>
      </c>
      <c r="D36" t="s">
        <v>53</v>
      </c>
      <c r="E36" s="5">
        <v>60000</v>
      </c>
      <c r="F36">
        <v>2015</v>
      </c>
      <c r="G36" t="s">
        <v>43</v>
      </c>
    </row>
    <row r="37" spans="1:9" x14ac:dyDescent="0.2">
      <c r="A37">
        <v>990</v>
      </c>
      <c r="B37" t="str">
        <f>C37&amp;"_"&amp;D37&amp;F37&amp;E37</f>
        <v>The Thirteen Foundation_Yahweh's Assembly in Messiah2015278359.79</v>
      </c>
      <c r="C37" t="s">
        <v>4</v>
      </c>
      <c r="D37" t="s">
        <v>86</v>
      </c>
      <c r="E37" s="5">
        <v>278359.78999999998</v>
      </c>
      <c r="F37">
        <v>2015</v>
      </c>
      <c r="G37" t="s">
        <v>43</v>
      </c>
    </row>
    <row r="38" spans="1:9" x14ac:dyDescent="0.2">
      <c r="A38">
        <v>990</v>
      </c>
      <c r="B38" t="str">
        <f>C38&amp;"_"&amp;D38&amp;F38&amp;E38</f>
        <v>The Thirteen Foundation_Yahweh's Frystown Assembly201534908.17</v>
      </c>
      <c r="C38" t="s">
        <v>4</v>
      </c>
      <c r="D38" t="s">
        <v>30</v>
      </c>
      <c r="E38" s="5">
        <v>34908.17</v>
      </c>
      <c r="F38">
        <v>2015</v>
      </c>
      <c r="G38" t="s">
        <v>43</v>
      </c>
    </row>
    <row r="39" spans="1:9" x14ac:dyDescent="0.2">
      <c r="A39">
        <v>990</v>
      </c>
      <c r="B39" t="str">
        <f>C39&amp;"_"&amp;D39&amp;F39&amp;E39</f>
        <v>The Thirteen Foundation_Yahweh's Restoration Ministry20152043819.97</v>
      </c>
      <c r="C39" t="s">
        <v>4</v>
      </c>
      <c r="D39" t="s">
        <v>87</v>
      </c>
      <c r="E39" s="5">
        <v>2043819.97</v>
      </c>
      <c r="F39">
        <v>2015</v>
      </c>
      <c r="G39" t="s">
        <v>43</v>
      </c>
    </row>
    <row r="40" spans="1:9" x14ac:dyDescent="0.2">
      <c r="A40">
        <v>990</v>
      </c>
      <c r="B40" t="str">
        <f>C40&amp;"_"&amp;D40&amp;F40&amp;E40</f>
        <v>The Thirteen Foundation_A Woman's Heart A Child's Life20135000</v>
      </c>
      <c r="C40" t="s">
        <v>4</v>
      </c>
      <c r="D40" t="s">
        <v>103</v>
      </c>
      <c r="E40" s="5">
        <v>5000</v>
      </c>
      <c r="F40">
        <v>2013</v>
      </c>
      <c r="G40" t="s">
        <v>43</v>
      </c>
    </row>
    <row r="41" spans="1:9" x14ac:dyDescent="0.2">
      <c r="A41">
        <v>990</v>
      </c>
      <c r="B41" t="str">
        <f>C41&amp;"_"&amp;D41&amp;F41&amp;E41</f>
        <v>The Thirteen Foundation_African Bible Project2013</v>
      </c>
      <c r="C41" t="s">
        <v>4</v>
      </c>
      <c r="D41" t="s">
        <v>75</v>
      </c>
      <c r="F41">
        <v>2013</v>
      </c>
      <c r="G41" t="s">
        <v>43</v>
      </c>
      <c r="H41" t="s">
        <v>106</v>
      </c>
      <c r="I41" s="5"/>
    </row>
    <row r="42" spans="1:9" x14ac:dyDescent="0.2">
      <c r="A42">
        <v>990</v>
      </c>
      <c r="B42" t="str">
        <f>C42&amp;"_"&amp;D42&amp;F42&amp;E42</f>
        <v>The Thirteen Foundation_American Family Association2013922000</v>
      </c>
      <c r="C42" t="s">
        <v>4</v>
      </c>
      <c r="D42" t="s">
        <v>76</v>
      </c>
      <c r="E42" s="5">
        <v>922000</v>
      </c>
      <c r="F42">
        <v>2013</v>
      </c>
      <c r="G42" t="s">
        <v>43</v>
      </c>
      <c r="I42" s="5"/>
    </row>
    <row r="43" spans="1:9" x14ac:dyDescent="0.2">
      <c r="A43">
        <v>990</v>
      </c>
      <c r="B43" t="str">
        <f>C43&amp;"_"&amp;D43&amp;F43&amp;E43</f>
        <v>The Thirteen Foundation_Assembly of Yahweh2013</v>
      </c>
      <c r="C43" t="s">
        <v>4</v>
      </c>
      <c r="D43" t="s">
        <v>77</v>
      </c>
      <c r="F43">
        <v>2013</v>
      </c>
      <c r="G43" t="s">
        <v>43</v>
      </c>
      <c r="H43" t="s">
        <v>106</v>
      </c>
      <c r="I43" s="5"/>
    </row>
    <row r="44" spans="1:9" x14ac:dyDescent="0.2">
      <c r="A44">
        <v>990</v>
      </c>
      <c r="B44" t="str">
        <f>C44&amp;"_"&amp;D44&amp;F44&amp;E44</f>
        <v>The Thirteen Foundation_Assembly of Yahweh201330000</v>
      </c>
      <c r="C44" t="s">
        <v>4</v>
      </c>
      <c r="D44" t="s">
        <v>77</v>
      </c>
      <c r="E44" s="5">
        <v>30000</v>
      </c>
      <c r="F44">
        <v>2013</v>
      </c>
      <c r="G44" t="s">
        <v>43</v>
      </c>
      <c r="I44" s="5"/>
    </row>
    <row r="45" spans="1:9" x14ac:dyDescent="0.2">
      <c r="A45">
        <v>990</v>
      </c>
      <c r="B45" t="str">
        <f>C45&amp;"_"&amp;D45&amp;F45&amp;E45</f>
        <v>The Thirteen Foundation_Cisco Senior Nutrition2013</v>
      </c>
      <c r="C45" t="s">
        <v>4</v>
      </c>
      <c r="D45" t="s">
        <v>78</v>
      </c>
      <c r="F45">
        <v>2013</v>
      </c>
      <c r="G45" t="s">
        <v>43</v>
      </c>
      <c r="H45" t="s">
        <v>106</v>
      </c>
      <c r="I45" s="5"/>
    </row>
    <row r="46" spans="1:9" x14ac:dyDescent="0.2">
      <c r="A46">
        <v>990</v>
      </c>
      <c r="B46" t="str">
        <f>C46&amp;"_"&amp;D46&amp;F46&amp;E46</f>
        <v>The Thirteen Foundation_Community Bible Study Inc201315000</v>
      </c>
      <c r="C46" t="s">
        <v>4</v>
      </c>
      <c r="D46" t="s">
        <v>79</v>
      </c>
      <c r="E46" s="5">
        <v>15000</v>
      </c>
      <c r="F46">
        <v>2013</v>
      </c>
      <c r="G46" t="s">
        <v>43</v>
      </c>
      <c r="I46" s="5"/>
    </row>
    <row r="47" spans="1:9" x14ac:dyDescent="0.2">
      <c r="A47">
        <v>990</v>
      </c>
      <c r="B47" t="str">
        <f>C47&amp;"_"&amp;D47&amp;F47&amp;E47</f>
        <v>The Thirteen Foundation_Eastland County Crisis Center2013</v>
      </c>
      <c r="C47" t="s">
        <v>4</v>
      </c>
      <c r="D47" t="s">
        <v>11</v>
      </c>
      <c r="F47">
        <v>2013</v>
      </c>
      <c r="G47" t="s">
        <v>43</v>
      </c>
      <c r="H47" t="s">
        <v>106</v>
      </c>
      <c r="I47" s="5"/>
    </row>
    <row r="48" spans="1:9" x14ac:dyDescent="0.2">
      <c r="A48">
        <v>990</v>
      </c>
      <c r="B48" t="str">
        <f>C48&amp;"_"&amp;D48&amp;F48&amp;E48</f>
        <v>The Thirteen Foundation_Family Talk201325000</v>
      </c>
      <c r="C48" t="s">
        <v>4</v>
      </c>
      <c r="D48" t="s">
        <v>45</v>
      </c>
      <c r="E48" s="5">
        <v>25000</v>
      </c>
      <c r="F48">
        <v>2013</v>
      </c>
      <c r="G48" t="s">
        <v>43</v>
      </c>
    </row>
    <row r="49" spans="1:9" x14ac:dyDescent="0.2">
      <c r="A49">
        <v>990</v>
      </c>
      <c r="B49" t="str">
        <f>C49&amp;"_"&amp;D49&amp;F49&amp;E49</f>
        <v>The Thirteen Foundation_Focus on the Family2013500000</v>
      </c>
      <c r="C49" t="s">
        <v>4</v>
      </c>
      <c r="D49" t="s">
        <v>16</v>
      </c>
      <c r="E49" s="5">
        <v>500000</v>
      </c>
      <c r="F49">
        <v>2013</v>
      </c>
      <c r="G49" t="s">
        <v>43</v>
      </c>
      <c r="I49" s="5"/>
    </row>
    <row r="50" spans="1:9" x14ac:dyDescent="0.2">
      <c r="A50">
        <v>990</v>
      </c>
      <c r="B50" t="str">
        <f>C50&amp;"_"&amp;D50&amp;F50&amp;E50</f>
        <v>The Thirteen Foundation_Home School Foundation201325000</v>
      </c>
      <c r="C50" t="s">
        <v>4</v>
      </c>
      <c r="D50" t="s">
        <v>81</v>
      </c>
      <c r="E50" s="5">
        <v>25000</v>
      </c>
      <c r="F50">
        <v>2013</v>
      </c>
      <c r="G50" t="s">
        <v>43</v>
      </c>
      <c r="I50" s="5"/>
    </row>
    <row r="51" spans="1:9" x14ac:dyDescent="0.2">
      <c r="A51">
        <v>990</v>
      </c>
      <c r="B51" t="str">
        <f>C51&amp;"_"&amp;D51&amp;F51&amp;E51</f>
        <v>The Thirteen Foundation_Liberty Counsel2013500000</v>
      </c>
      <c r="C51" t="s">
        <v>4</v>
      </c>
      <c r="D51" t="s">
        <v>21</v>
      </c>
      <c r="E51" s="5">
        <v>500000</v>
      </c>
      <c r="F51">
        <v>2013</v>
      </c>
      <c r="G51" t="s">
        <v>43</v>
      </c>
      <c r="I51" s="5"/>
    </row>
    <row r="52" spans="1:9" x14ac:dyDescent="0.2">
      <c r="A52">
        <v>990</v>
      </c>
      <c r="B52" t="str">
        <f>C52&amp;"_"&amp;D52&amp;F52&amp;E52</f>
        <v>The Thirteen Foundation_Life Dynamics2013600000</v>
      </c>
      <c r="C52" t="s">
        <v>4</v>
      </c>
      <c r="D52" t="s">
        <v>47</v>
      </c>
      <c r="E52" s="5">
        <v>600000</v>
      </c>
      <c r="F52">
        <v>2013</v>
      </c>
      <c r="G52" t="s">
        <v>43</v>
      </c>
      <c r="I52" s="5"/>
    </row>
    <row r="53" spans="1:9" x14ac:dyDescent="0.2">
      <c r="A53">
        <v>990</v>
      </c>
      <c r="B53" t="str">
        <f>C53&amp;"_"&amp;D53&amp;F53&amp;E53</f>
        <v>The Thirteen Foundation_Media Revolution Ministries20131157143</v>
      </c>
      <c r="C53" t="s">
        <v>4</v>
      </c>
      <c r="D53" t="s">
        <v>22</v>
      </c>
      <c r="E53" s="5">
        <v>1157143</v>
      </c>
      <c r="F53">
        <v>2013</v>
      </c>
      <c r="G53" t="s">
        <v>43</v>
      </c>
      <c r="I53" s="5"/>
    </row>
    <row r="54" spans="1:9" x14ac:dyDescent="0.2">
      <c r="A54">
        <v>990</v>
      </c>
      <c r="B54" t="str">
        <f>C54&amp;"_"&amp;D54&amp;F54&amp;E54</f>
        <v>The Thirteen Foundation_Messianic Assemblies of Yahweh2013132500</v>
      </c>
      <c r="C54" t="s">
        <v>4</v>
      </c>
      <c r="D54" t="s">
        <v>82</v>
      </c>
      <c r="E54" s="5">
        <v>132500</v>
      </c>
      <c r="F54">
        <v>2013</v>
      </c>
      <c r="G54" t="s">
        <v>43</v>
      </c>
      <c r="I54" s="5"/>
    </row>
    <row r="55" spans="1:9" x14ac:dyDescent="0.2">
      <c r="A55">
        <v>990</v>
      </c>
      <c r="B55" t="str">
        <f>C55&amp;"_"&amp;D55&amp;F55&amp;E55</f>
        <v>The Thirteen Foundation_National Institute of Marriage201325000</v>
      </c>
      <c r="C55" t="s">
        <v>4</v>
      </c>
      <c r="D55" t="s">
        <v>35</v>
      </c>
      <c r="E55" s="5">
        <v>25000</v>
      </c>
      <c r="F55">
        <v>2013</v>
      </c>
      <c r="G55" t="s">
        <v>43</v>
      </c>
      <c r="I55" s="5"/>
    </row>
    <row r="56" spans="1:9" x14ac:dyDescent="0.2">
      <c r="A56">
        <v>990</v>
      </c>
      <c r="B56" t="str">
        <f>C56&amp;"_"&amp;D56&amp;F56&amp;E56</f>
        <v>The Thirteen Foundation_Passion Life Ministries201315000</v>
      </c>
      <c r="C56" t="s">
        <v>4</v>
      </c>
      <c r="D56" t="s">
        <v>83</v>
      </c>
      <c r="E56" s="5">
        <v>15000</v>
      </c>
      <c r="F56">
        <v>2013</v>
      </c>
      <c r="G56" t="s">
        <v>43</v>
      </c>
      <c r="I56" s="5"/>
    </row>
    <row r="57" spans="1:9" x14ac:dyDescent="0.2">
      <c r="A57">
        <v>990</v>
      </c>
      <c r="B57" t="str">
        <f>C57&amp;"_"&amp;D57&amp;F57&amp;E57</f>
        <v>The Thirteen Foundation_Prager University Foundation / PragerU2013250000</v>
      </c>
      <c r="C57" t="s">
        <v>4</v>
      </c>
      <c r="D57" t="s">
        <v>114</v>
      </c>
      <c r="E57" s="5">
        <v>250000</v>
      </c>
      <c r="F57">
        <v>2013</v>
      </c>
      <c r="G57" t="s">
        <v>43</v>
      </c>
      <c r="I57" s="5"/>
    </row>
    <row r="58" spans="1:9" x14ac:dyDescent="0.2">
      <c r="A58">
        <v>990</v>
      </c>
      <c r="B58" t="str">
        <f>C58&amp;"_"&amp;D58&amp;F58&amp;E58</f>
        <v>The Thirteen Foundation_Revival of Faith Ministries2013</v>
      </c>
      <c r="C58" t="s">
        <v>4</v>
      </c>
      <c r="D58" t="s">
        <v>23</v>
      </c>
      <c r="F58">
        <v>2013</v>
      </c>
      <c r="G58" t="s">
        <v>43</v>
      </c>
      <c r="H58" t="s">
        <v>106</v>
      </c>
    </row>
    <row r="59" spans="1:9" x14ac:dyDescent="0.2">
      <c r="A59">
        <v>990</v>
      </c>
      <c r="B59" t="str">
        <f>C59&amp;"_"&amp;D59&amp;F59&amp;E59</f>
        <v>The Thirteen Foundation_River of Life Church201332000</v>
      </c>
      <c r="C59" t="s">
        <v>4</v>
      </c>
      <c r="D59" t="s">
        <v>100</v>
      </c>
      <c r="E59" s="5">
        <v>32000</v>
      </c>
      <c r="F59">
        <v>2013</v>
      </c>
      <c r="G59" t="s">
        <v>43</v>
      </c>
      <c r="I59" s="5"/>
    </row>
    <row r="60" spans="1:9" x14ac:dyDescent="0.2">
      <c r="A60">
        <v>990</v>
      </c>
      <c r="B60" t="str">
        <f>C60&amp;"_"&amp;D60&amp;F60&amp;E60</f>
        <v>The Thirteen Foundation_Serenity Foundation of Texas2013</v>
      </c>
      <c r="C60" t="s">
        <v>4</v>
      </c>
      <c r="D60" t="s">
        <v>85</v>
      </c>
      <c r="F60">
        <v>2013</v>
      </c>
      <c r="G60" t="s">
        <v>43</v>
      </c>
      <c r="H60" t="s">
        <v>106</v>
      </c>
      <c r="I60" s="5"/>
    </row>
    <row r="61" spans="1:9" x14ac:dyDescent="0.2">
      <c r="A61">
        <v>990</v>
      </c>
      <c r="B61" t="str">
        <f>C61&amp;"_"&amp;D61&amp;F61&amp;E61</f>
        <v>The Thirteen Foundation_Shalom Assembly of Yahweh201341050</v>
      </c>
      <c r="C61" t="s">
        <v>4</v>
      </c>
      <c r="D61" t="s">
        <v>54</v>
      </c>
      <c r="E61" s="5">
        <v>41050</v>
      </c>
      <c r="F61">
        <v>2013</v>
      </c>
      <c r="G61" t="s">
        <v>43</v>
      </c>
      <c r="I61" s="5"/>
    </row>
    <row r="62" spans="1:9" x14ac:dyDescent="0.2">
      <c r="A62">
        <v>990</v>
      </c>
      <c r="B62" t="str">
        <f>C62&amp;"_"&amp;D62&amp;F62&amp;E62</f>
        <v>The Thirteen Foundation_Texas Home School Coalition2013</v>
      </c>
      <c r="C62" t="s">
        <v>4</v>
      </c>
      <c r="D62" t="s">
        <v>26</v>
      </c>
      <c r="F62">
        <v>2013</v>
      </c>
      <c r="G62" t="s">
        <v>43</v>
      </c>
      <c r="H62" t="s">
        <v>106</v>
      </c>
    </row>
    <row r="63" spans="1:9" x14ac:dyDescent="0.2">
      <c r="A63">
        <v>990</v>
      </c>
      <c r="B63" t="str">
        <f>C63&amp;"_"&amp;D63&amp;F63&amp;E63</f>
        <v>The Thirteen Foundation_Texas Right To Life Committee Educational Fund2013175000</v>
      </c>
      <c r="C63" t="s">
        <v>4</v>
      </c>
      <c r="D63" t="s">
        <v>27</v>
      </c>
      <c r="E63" s="5">
        <v>175000</v>
      </c>
      <c r="F63">
        <v>2013</v>
      </c>
      <c r="G63" t="s">
        <v>43</v>
      </c>
    </row>
    <row r="64" spans="1:9" x14ac:dyDescent="0.2">
      <c r="A64">
        <v>990</v>
      </c>
      <c r="B64" t="str">
        <f>C64&amp;"_"&amp;D64&amp;F64&amp;E64</f>
        <v>The Thirteen Foundation_Wallbuilder Presentations2013</v>
      </c>
      <c r="C64" t="s">
        <v>4</v>
      </c>
      <c r="D64" t="s">
        <v>105</v>
      </c>
      <c r="F64">
        <v>2013</v>
      </c>
      <c r="G64" t="s">
        <v>43</v>
      </c>
      <c r="H64" t="s">
        <v>106</v>
      </c>
      <c r="I64" s="5"/>
    </row>
    <row r="65" spans="1:9" x14ac:dyDescent="0.2">
      <c r="A65">
        <v>990</v>
      </c>
      <c r="B65" t="str">
        <f>C65&amp;"_"&amp;D65&amp;F65&amp;E65</f>
        <v>The Thirteen Foundation_Yahweh's Restoration Ministry2013</v>
      </c>
      <c r="C65" t="s">
        <v>4</v>
      </c>
      <c r="D65" t="s">
        <v>87</v>
      </c>
      <c r="F65">
        <v>2013</v>
      </c>
      <c r="G65" t="s">
        <v>43</v>
      </c>
      <c r="H65" t="s">
        <v>106</v>
      </c>
      <c r="I65" s="5"/>
    </row>
    <row r="66" spans="1:9" x14ac:dyDescent="0.2">
      <c r="A66" t="s">
        <v>40</v>
      </c>
      <c r="B66" t="str">
        <f>C66&amp;"_"&amp;D66&amp;F66&amp;E66</f>
        <v>The Thirteen Foundation_40 Days for Life201220000</v>
      </c>
      <c r="C66" t="s">
        <v>4</v>
      </c>
      <c r="D66" t="s">
        <v>5</v>
      </c>
      <c r="E66" s="5">
        <v>20000</v>
      </c>
      <c r="F66">
        <v>2012</v>
      </c>
    </row>
    <row r="67" spans="1:9" x14ac:dyDescent="0.2">
      <c r="A67" t="s">
        <v>40</v>
      </c>
      <c r="B67" t="str">
        <f>C67&amp;"_"&amp;D67&amp;F67&amp;E67</f>
        <v>The Thirteen Foundation_American Majority20122114100</v>
      </c>
      <c r="C67" t="s">
        <v>4</v>
      </c>
      <c r="D67" t="s">
        <v>6</v>
      </c>
      <c r="E67" s="5">
        <v>2114100</v>
      </c>
      <c r="F67">
        <v>2012</v>
      </c>
    </row>
    <row r="68" spans="1:9" x14ac:dyDescent="0.2">
      <c r="A68" t="s">
        <v>40</v>
      </c>
      <c r="B68" t="str">
        <f>C68&amp;"_"&amp;D68&amp;F68&amp;E68</f>
        <v>The Thirteen Foundation_Assembly of Yahweh2012100000</v>
      </c>
      <c r="C68" t="s">
        <v>4</v>
      </c>
      <c r="D68" t="s">
        <v>77</v>
      </c>
      <c r="E68" s="5">
        <v>100000</v>
      </c>
      <c r="F68">
        <v>2012</v>
      </c>
    </row>
    <row r="69" spans="1:9" x14ac:dyDescent="0.2">
      <c r="A69" t="s">
        <v>40</v>
      </c>
      <c r="B69" t="str">
        <f>C69&amp;"_"&amp;D69&amp;F69&amp;E69</f>
        <v>The Thirteen Foundation_Assembly of Yahweh 7th Day2012395000</v>
      </c>
      <c r="C69" t="s">
        <v>4</v>
      </c>
      <c r="D69" t="s">
        <v>88</v>
      </c>
      <c r="E69" s="5">
        <v>395000</v>
      </c>
      <c r="F69">
        <v>2012</v>
      </c>
    </row>
    <row r="70" spans="1:9" x14ac:dyDescent="0.2">
      <c r="A70" t="s">
        <v>40</v>
      </c>
      <c r="B70" t="str">
        <f>C70&amp;"_"&amp;D70&amp;F70&amp;E70</f>
        <v>The Thirteen Foundation_Calvary Baptist Church20125000</v>
      </c>
      <c r="C70" t="s">
        <v>4</v>
      </c>
      <c r="D70" t="s">
        <v>89</v>
      </c>
      <c r="E70" s="5">
        <v>5000</v>
      </c>
      <c r="F70">
        <v>2012</v>
      </c>
    </row>
    <row r="71" spans="1:9" x14ac:dyDescent="0.2">
      <c r="A71" t="s">
        <v>40</v>
      </c>
      <c r="B71" t="str">
        <f>C71&amp;"_"&amp;D71&amp;F71&amp;E71</f>
        <v>The Thirteen Foundation_Carbon Camp Corporation20125000</v>
      </c>
      <c r="C71" t="s">
        <v>4</v>
      </c>
      <c r="D71" t="s">
        <v>7</v>
      </c>
      <c r="E71" s="5">
        <v>5000</v>
      </c>
      <c r="F71">
        <v>2012</v>
      </c>
    </row>
    <row r="72" spans="1:9" x14ac:dyDescent="0.2">
      <c r="A72" t="s">
        <v>40</v>
      </c>
      <c r="B72" t="str">
        <f>C72&amp;"_"&amp;D72&amp;F72&amp;E72</f>
        <v>The Thirteen Foundation_Center for Human Rights and Constitutional Law201250000</v>
      </c>
      <c r="C72" t="s">
        <v>4</v>
      </c>
      <c r="D72" t="s">
        <v>8</v>
      </c>
      <c r="E72" s="5">
        <v>50000</v>
      </c>
      <c r="F72">
        <v>2012</v>
      </c>
    </row>
    <row r="73" spans="1:9" x14ac:dyDescent="0.2">
      <c r="A73" t="s">
        <v>40</v>
      </c>
      <c r="B73" t="str">
        <f>C73&amp;"_"&amp;D73&amp;F73&amp;E73</f>
        <v>The Thirteen Foundation_Church of Christ20125000</v>
      </c>
      <c r="C73" t="s">
        <v>4</v>
      </c>
      <c r="D73" t="s">
        <v>90</v>
      </c>
      <c r="E73" s="5">
        <v>5000</v>
      </c>
      <c r="F73">
        <v>2012</v>
      </c>
    </row>
    <row r="74" spans="1:9" x14ac:dyDescent="0.2">
      <c r="A74" t="s">
        <v>40</v>
      </c>
      <c r="B74" t="str">
        <f>C74&amp;"_"&amp;D74&amp;F74&amp;E74</f>
        <v>The Thirteen Foundation_Church of the Nazarene20125000</v>
      </c>
      <c r="C74" t="s">
        <v>4</v>
      </c>
      <c r="D74" t="s">
        <v>91</v>
      </c>
      <c r="E74" s="5">
        <v>5000</v>
      </c>
      <c r="F74">
        <v>2012</v>
      </c>
    </row>
    <row r="75" spans="1:9" x14ac:dyDescent="0.2">
      <c r="A75" t="s">
        <v>40</v>
      </c>
      <c r="B75" t="str">
        <f>C75&amp;"_"&amp;D75&amp;F75&amp;E75</f>
        <v>The Thirteen Foundation_Cisco Fire Department201225000</v>
      </c>
      <c r="C75" t="s">
        <v>4</v>
      </c>
      <c r="D75" t="s">
        <v>9</v>
      </c>
      <c r="E75" s="5">
        <v>25000</v>
      </c>
      <c r="F75">
        <v>2012</v>
      </c>
    </row>
    <row r="76" spans="1:9" x14ac:dyDescent="0.2">
      <c r="A76" t="s">
        <v>40</v>
      </c>
      <c r="B76" t="str">
        <f>C76&amp;"_"&amp;D76&amp;F76&amp;E76</f>
        <v>The Thirteen Foundation_Cross Timbers Pregnancy Care Center201215000</v>
      </c>
      <c r="C76" t="s">
        <v>4</v>
      </c>
      <c r="D76" t="s">
        <v>10</v>
      </c>
      <c r="E76" s="5">
        <v>15000</v>
      </c>
      <c r="F76">
        <v>2012</v>
      </c>
    </row>
    <row r="77" spans="1:9" x14ac:dyDescent="0.2">
      <c r="A77" t="s">
        <v>40</v>
      </c>
      <c r="B77" t="str">
        <f>C77&amp;"_"&amp;D77&amp;F77&amp;E77</f>
        <v>The Thirteen Foundation_Eastland County Crisis Center2012182797</v>
      </c>
      <c r="C77" t="s">
        <v>4</v>
      </c>
      <c r="D77" t="s">
        <v>11</v>
      </c>
      <c r="E77" s="5">
        <v>182797</v>
      </c>
      <c r="F77">
        <v>2012</v>
      </c>
    </row>
    <row r="78" spans="1:9" x14ac:dyDescent="0.2">
      <c r="A78" t="s">
        <v>40</v>
      </c>
      <c r="B78" t="str">
        <f>C78&amp;"_"&amp;D78&amp;F78&amp;E78</f>
        <v>The Thirteen Foundation_Eastland County eTeen20125000</v>
      </c>
      <c r="C78" t="s">
        <v>4</v>
      </c>
      <c r="D78" t="s">
        <v>12</v>
      </c>
      <c r="E78" s="5">
        <v>5000</v>
      </c>
      <c r="F78">
        <v>2012</v>
      </c>
    </row>
    <row r="79" spans="1:9" x14ac:dyDescent="0.2">
      <c r="A79" t="s">
        <v>40</v>
      </c>
      <c r="B79" t="str">
        <f>C79&amp;"_"&amp;D79&amp;F79&amp;E79</f>
        <v>The Thirteen Foundation_Eastland County Open Door201290023</v>
      </c>
      <c r="C79" t="s">
        <v>4</v>
      </c>
      <c r="D79" t="s">
        <v>92</v>
      </c>
      <c r="E79" s="5">
        <v>90023</v>
      </c>
      <c r="F79">
        <v>2012</v>
      </c>
    </row>
    <row r="80" spans="1:9" x14ac:dyDescent="0.2">
      <c r="A80" t="s">
        <v>40</v>
      </c>
      <c r="B80" t="str">
        <f>C80&amp;"_"&amp;D80&amp;F80&amp;E80</f>
        <v>The Thirteen Foundation_Eastland Volunteer Fire Department201225000</v>
      </c>
      <c r="C80" t="s">
        <v>4</v>
      </c>
      <c r="D80" t="s">
        <v>13</v>
      </c>
      <c r="E80" s="5">
        <v>25000</v>
      </c>
      <c r="F80">
        <v>2012</v>
      </c>
    </row>
    <row r="81" spans="1:7" x14ac:dyDescent="0.2">
      <c r="A81" t="s">
        <v>40</v>
      </c>
      <c r="B81" t="str">
        <f>C81&amp;"_"&amp;D81&amp;F81&amp;E81</f>
        <v>The Thirteen Foundation_Eastlast County General Fund2012100000</v>
      </c>
      <c r="C81" t="s">
        <v>4</v>
      </c>
      <c r="D81" t="s">
        <v>14</v>
      </c>
      <c r="E81" s="5">
        <v>100000</v>
      </c>
      <c r="F81">
        <v>2012</v>
      </c>
    </row>
    <row r="82" spans="1:7" x14ac:dyDescent="0.2">
      <c r="A82" t="s">
        <v>40</v>
      </c>
      <c r="B82" t="str">
        <f>C82&amp;"_"&amp;D82&amp;F82&amp;E82</f>
        <v>The Thirteen Foundation_Family Research Council2012265000</v>
      </c>
      <c r="C82" t="s">
        <v>4</v>
      </c>
      <c r="D82" t="s">
        <v>15</v>
      </c>
      <c r="E82" s="5">
        <v>265000</v>
      </c>
      <c r="F82">
        <v>2012</v>
      </c>
    </row>
    <row r="83" spans="1:7" x14ac:dyDescent="0.2">
      <c r="A83" t="s">
        <v>40</v>
      </c>
      <c r="B83" t="str">
        <f>C83&amp;"_"&amp;D83&amp;F83&amp;E83</f>
        <v>The Thirteen Foundation_First Assembly of Yahvah201212000</v>
      </c>
      <c r="C83" t="s">
        <v>4</v>
      </c>
      <c r="D83" t="s">
        <v>93</v>
      </c>
      <c r="E83" s="5">
        <v>12000</v>
      </c>
      <c r="F83">
        <v>2012</v>
      </c>
    </row>
    <row r="84" spans="1:7" x14ac:dyDescent="0.2">
      <c r="A84" t="s">
        <v>40</v>
      </c>
      <c r="B84" t="str">
        <f>C84&amp;"_"&amp;D84&amp;F84&amp;E84</f>
        <v>The Thirteen Foundation_First Baptist Church Cisco20127000</v>
      </c>
      <c r="C84" t="s">
        <v>4</v>
      </c>
      <c r="D84" t="s">
        <v>94</v>
      </c>
      <c r="E84" s="5">
        <v>7000</v>
      </c>
      <c r="F84">
        <v>2012</v>
      </c>
    </row>
    <row r="85" spans="1:7" x14ac:dyDescent="0.2">
      <c r="A85" t="s">
        <v>40</v>
      </c>
      <c r="B85" t="str">
        <f>C85&amp;"_"&amp;D85&amp;F85&amp;E85</f>
        <v>The Thirteen Foundation_Firstfruits Christian Fellowship20125000</v>
      </c>
      <c r="C85" t="s">
        <v>4</v>
      </c>
      <c r="D85" t="s">
        <v>95</v>
      </c>
      <c r="E85" s="5">
        <v>5000</v>
      </c>
      <c r="F85">
        <v>2012</v>
      </c>
    </row>
    <row r="86" spans="1:7" x14ac:dyDescent="0.2">
      <c r="A86" t="s">
        <v>40</v>
      </c>
      <c r="B86" t="str">
        <f>C86&amp;"_"&amp;D86&amp;F86&amp;E86</f>
        <v>The Thirteen Foundation_Focus on the Family20121100000</v>
      </c>
      <c r="C86" t="s">
        <v>4</v>
      </c>
      <c r="D86" t="s">
        <v>16</v>
      </c>
      <c r="E86" s="5">
        <v>1100000</v>
      </c>
      <c r="F86">
        <v>2012</v>
      </c>
    </row>
    <row r="87" spans="1:7" x14ac:dyDescent="0.2">
      <c r="A87" t="s">
        <v>40</v>
      </c>
      <c r="B87" t="str">
        <f>C87&amp;"_"&amp;D87&amp;F87&amp;E87</f>
        <v>The Thirteen Foundation_Franklin Center for Government &amp; Public Integrity20121309775</v>
      </c>
      <c r="C87" t="s">
        <v>4</v>
      </c>
      <c r="D87" t="s">
        <v>115</v>
      </c>
      <c r="E87" s="5">
        <v>1309775</v>
      </c>
      <c r="F87">
        <v>2012</v>
      </c>
    </row>
    <row r="88" spans="1:7" x14ac:dyDescent="0.2">
      <c r="A88" t="s">
        <v>40</v>
      </c>
      <c r="B88" t="str">
        <f>C88&amp;"_"&amp;D88&amp;F88&amp;E88</f>
        <v>The Thirteen Foundation_Gunsight Baptist Church20125000</v>
      </c>
      <c r="C88" t="s">
        <v>4</v>
      </c>
      <c r="D88" t="s">
        <v>96</v>
      </c>
      <c r="E88" s="5">
        <v>5000</v>
      </c>
      <c r="F88">
        <v>2012</v>
      </c>
    </row>
    <row r="89" spans="1:7" x14ac:dyDescent="0.2">
      <c r="A89" t="s">
        <v>40</v>
      </c>
      <c r="B89" t="str">
        <f>C89&amp;"_"&amp;D89&amp;F89&amp;E89</f>
        <v>The Thirteen Foundation_Hamilton County Carenet20125000</v>
      </c>
      <c r="C89" t="s">
        <v>4</v>
      </c>
      <c r="D89" t="s">
        <v>17</v>
      </c>
      <c r="E89" s="5">
        <v>5000</v>
      </c>
      <c r="F89">
        <v>2012</v>
      </c>
    </row>
    <row r="90" spans="1:7" x14ac:dyDescent="0.2">
      <c r="A90" t="s">
        <v>40</v>
      </c>
      <c r="B90" t="str">
        <f>C90&amp;"_"&amp;D90&amp;F90&amp;E90</f>
        <v>The Thirteen Foundation_Heartbeat International201225000</v>
      </c>
      <c r="C90" t="s">
        <v>4</v>
      </c>
      <c r="D90" t="s">
        <v>18</v>
      </c>
      <c r="E90" s="5">
        <v>25000</v>
      </c>
      <c r="F90">
        <v>2012</v>
      </c>
    </row>
    <row r="91" spans="1:7" x14ac:dyDescent="0.2">
      <c r="A91" t="s">
        <v>40</v>
      </c>
      <c r="B91" t="str">
        <f>C91&amp;"_"&amp;D91&amp;F91&amp;E91</f>
        <v>The Thirteen Foundation_Heartbeat of Miami201210000</v>
      </c>
      <c r="C91" t="s">
        <v>4</v>
      </c>
      <c r="D91" t="s">
        <v>19</v>
      </c>
      <c r="E91" s="5">
        <v>10000</v>
      </c>
      <c r="F91">
        <v>2012</v>
      </c>
    </row>
    <row r="92" spans="1:7" x14ac:dyDescent="0.2">
      <c r="A92" t="s">
        <v>40</v>
      </c>
      <c r="B92" t="str">
        <f>C92&amp;"_"&amp;D92&amp;F92&amp;E92</f>
        <v>The Thirteen Foundation_International Kingdom Builders Fellowship20125000</v>
      </c>
      <c r="C92" t="s">
        <v>4</v>
      </c>
      <c r="D92" t="s">
        <v>97</v>
      </c>
      <c r="E92" s="5">
        <v>5000</v>
      </c>
      <c r="F92">
        <v>2012</v>
      </c>
    </row>
    <row r="93" spans="1:7" x14ac:dyDescent="0.2">
      <c r="A93" t="s">
        <v>40</v>
      </c>
      <c r="B93" t="str">
        <f>C93&amp;"_"&amp;D93&amp;F93&amp;E93</f>
        <v>The Thirteen Foundation_Kenya Mission20126196</v>
      </c>
      <c r="C93" t="s">
        <v>4</v>
      </c>
      <c r="D93" t="s">
        <v>20</v>
      </c>
      <c r="E93" s="5">
        <v>6196</v>
      </c>
      <c r="F93">
        <v>2012</v>
      </c>
    </row>
    <row r="94" spans="1:7" x14ac:dyDescent="0.2">
      <c r="A94" t="s">
        <v>40</v>
      </c>
      <c r="B94" t="str">
        <f>C94&amp;"_"&amp;D94&amp;F94&amp;E94</f>
        <v>The Thirteen Foundation_Liberty Counsel2012500000</v>
      </c>
      <c r="C94" t="s">
        <v>4</v>
      </c>
      <c r="D94" t="s">
        <v>21</v>
      </c>
      <c r="E94" s="5">
        <v>500000</v>
      </c>
      <c r="F94">
        <v>2012</v>
      </c>
    </row>
    <row r="95" spans="1:7" x14ac:dyDescent="0.2">
      <c r="A95" t="s">
        <v>40</v>
      </c>
      <c r="B95" t="str">
        <f>C95&amp;"_"&amp;D95&amp;F95&amp;E95</f>
        <v>The Thirteen Foundation_Life Dynamics2012725000</v>
      </c>
      <c r="C95" t="s">
        <v>4</v>
      </c>
      <c r="D95" t="s">
        <v>47</v>
      </c>
      <c r="E95" s="5">
        <v>725000</v>
      </c>
      <c r="F95">
        <v>2012</v>
      </c>
      <c r="G95" t="s">
        <v>74</v>
      </c>
    </row>
    <row r="96" spans="1:7" x14ac:dyDescent="0.2">
      <c r="A96" t="s">
        <v>40</v>
      </c>
      <c r="B96" t="str">
        <f>C96&amp;"_"&amp;D96&amp;F96&amp;E96</f>
        <v>The Thirteen Foundation_Living Truth Church of God20125000</v>
      </c>
      <c r="C96" t="s">
        <v>4</v>
      </c>
      <c r="D96" t="s">
        <v>98</v>
      </c>
      <c r="E96" s="5">
        <v>5000</v>
      </c>
      <c r="F96">
        <v>2012</v>
      </c>
    </row>
    <row r="97" spans="1:13" x14ac:dyDescent="0.2">
      <c r="A97" t="s">
        <v>40</v>
      </c>
      <c r="B97" t="str">
        <f>C97&amp;"_"&amp;D97&amp;F97&amp;E97</f>
        <v>The Thirteen Foundation_Media Revolution Ministries20122242857</v>
      </c>
      <c r="C97" t="s">
        <v>4</v>
      </c>
      <c r="D97" t="s">
        <v>22</v>
      </c>
      <c r="E97" s="5">
        <v>2242857</v>
      </c>
      <c r="F97">
        <v>2012</v>
      </c>
    </row>
    <row r="98" spans="1:13" x14ac:dyDescent="0.2">
      <c r="A98" t="s">
        <v>40</v>
      </c>
      <c r="B98" t="str">
        <f>C98&amp;"_"&amp;D98&amp;F98&amp;E98</f>
        <v>The Thirteen Foundation_Mountain Top Church20125000</v>
      </c>
      <c r="C98" t="s">
        <v>4</v>
      </c>
      <c r="D98" t="s">
        <v>99</v>
      </c>
      <c r="E98" s="5">
        <v>5000</v>
      </c>
      <c r="F98">
        <v>2012</v>
      </c>
    </row>
    <row r="99" spans="1:13" x14ac:dyDescent="0.2">
      <c r="A99" t="s">
        <v>40</v>
      </c>
      <c r="B99" t="str">
        <f>C99&amp;"_"&amp;D99&amp;F99&amp;E99</f>
        <v>The Thirteen Foundation_Revival of Faith Ministries20123000</v>
      </c>
      <c r="C99" t="s">
        <v>4</v>
      </c>
      <c r="D99" t="s">
        <v>23</v>
      </c>
      <c r="E99" s="5">
        <v>3000</v>
      </c>
      <c r="F99">
        <v>2012</v>
      </c>
    </row>
    <row r="100" spans="1:13" x14ac:dyDescent="0.2">
      <c r="A100" t="s">
        <v>40</v>
      </c>
      <c r="B100" t="str">
        <f>C100&amp;"_"&amp;D100&amp;F100&amp;E100</f>
        <v>The Thirteen Foundation_Rising Star Volunteer Fire Department201225000</v>
      </c>
      <c r="C100" t="s">
        <v>4</v>
      </c>
      <c r="D100" t="s">
        <v>24</v>
      </c>
      <c r="E100" s="5">
        <v>25000</v>
      </c>
      <c r="F100">
        <v>2012</v>
      </c>
    </row>
    <row r="101" spans="1:13" x14ac:dyDescent="0.2">
      <c r="A101" t="s">
        <v>40</v>
      </c>
      <c r="B101" t="str">
        <f>C101&amp;"_"&amp;D101&amp;F101&amp;E101</f>
        <v>The Thirteen Foundation_River of Life Church20125000</v>
      </c>
      <c r="C101" t="s">
        <v>4</v>
      </c>
      <c r="D101" t="s">
        <v>100</v>
      </c>
      <c r="E101" s="5">
        <v>5000</v>
      </c>
      <c r="F101">
        <v>2012</v>
      </c>
    </row>
    <row r="102" spans="1:13" x14ac:dyDescent="0.2">
      <c r="A102" t="s">
        <v>40</v>
      </c>
      <c r="B102" t="str">
        <f>C102&amp;"_"&amp;D102&amp;F102&amp;E102</f>
        <v>The Thirteen Foundation_Second Baptist Church20125000</v>
      </c>
      <c r="C102" t="s">
        <v>4</v>
      </c>
      <c r="D102" t="s">
        <v>101</v>
      </c>
      <c r="E102" s="5">
        <v>5000</v>
      </c>
      <c r="F102">
        <v>2012</v>
      </c>
    </row>
    <row r="103" spans="1:13" x14ac:dyDescent="0.2">
      <c r="A103" t="s">
        <v>40</v>
      </c>
      <c r="B103" t="str">
        <f>C103&amp;"_"&amp;D103&amp;F103&amp;E103</f>
        <v>The Thirteen Foundation_Shalom Assembly of Yahweh2012479428</v>
      </c>
      <c r="C103" t="s">
        <v>4</v>
      </c>
      <c r="D103" t="s">
        <v>54</v>
      </c>
      <c r="E103" s="5">
        <v>479428</v>
      </c>
      <c r="F103">
        <v>2012</v>
      </c>
    </row>
    <row r="104" spans="1:13" x14ac:dyDescent="0.2">
      <c r="A104" t="s">
        <v>40</v>
      </c>
      <c r="B104" t="str">
        <f>C104&amp;"_"&amp;D104&amp;F104&amp;E104</f>
        <v>The Thirteen Foundation_State Policy Network20121526125</v>
      </c>
      <c r="C104" t="s">
        <v>4</v>
      </c>
      <c r="D104" t="s">
        <v>25</v>
      </c>
      <c r="E104" s="5">
        <v>1526125</v>
      </c>
      <c r="F104">
        <v>2012</v>
      </c>
    </row>
    <row r="105" spans="1:13" x14ac:dyDescent="0.2">
      <c r="A105" t="s">
        <v>40</v>
      </c>
      <c r="B105" t="str">
        <f>C105&amp;"_"&amp;D105&amp;F105&amp;E105</f>
        <v>The Thirteen Foundation_Texas Home School Coalition2012100000</v>
      </c>
      <c r="C105" t="s">
        <v>4</v>
      </c>
      <c r="D105" t="s">
        <v>26</v>
      </c>
      <c r="E105" s="5">
        <v>100000</v>
      </c>
      <c r="F105">
        <v>2012</v>
      </c>
    </row>
    <row r="106" spans="1:13" x14ac:dyDescent="0.2">
      <c r="A106" t="s">
        <v>40</v>
      </c>
      <c r="B106" t="str">
        <f>C106&amp;"_"&amp;D106&amp;F106&amp;E106</f>
        <v>The Thirteen Foundation_Texas Right To Life Committee Educational Fund2012160000</v>
      </c>
      <c r="C106" t="s">
        <v>4</v>
      </c>
      <c r="D106" t="s">
        <v>27</v>
      </c>
      <c r="E106" s="5">
        <v>160000</v>
      </c>
      <c r="F106">
        <v>2012</v>
      </c>
    </row>
    <row r="107" spans="1:13" x14ac:dyDescent="0.2">
      <c r="A107" t="s">
        <v>40</v>
      </c>
      <c r="B107" t="str">
        <f>C107&amp;"_"&amp;D107&amp;F107&amp;E107</f>
        <v>The Thirteen Foundation_The Heritage Foundation2012500000</v>
      </c>
      <c r="C107" t="s">
        <v>4</v>
      </c>
      <c r="D107" t="s">
        <v>28</v>
      </c>
      <c r="E107" s="5">
        <v>500000</v>
      </c>
      <c r="F107">
        <v>2012</v>
      </c>
    </row>
    <row r="108" spans="1:13" x14ac:dyDescent="0.2">
      <c r="A108" t="s">
        <v>40</v>
      </c>
      <c r="B108" t="str">
        <f>C108&amp;"_"&amp;D108&amp;F108&amp;E108</f>
        <v>The Thirteen Foundation_The Pentecostals of Eastland20125000</v>
      </c>
      <c r="C108" t="s">
        <v>4</v>
      </c>
      <c r="D108" t="s">
        <v>102</v>
      </c>
      <c r="E108" s="5">
        <v>5000</v>
      </c>
      <c r="F108">
        <v>2012</v>
      </c>
    </row>
    <row r="109" spans="1:13" x14ac:dyDescent="0.2">
      <c r="A109" t="s">
        <v>40</v>
      </c>
      <c r="B109" t="str">
        <f>C109&amp;"_"&amp;D109&amp;F109&amp;E109</f>
        <v>The Thirteen Foundation_The Solid Rock2012100000</v>
      </c>
      <c r="C109" t="s">
        <v>4</v>
      </c>
      <c r="D109" t="s">
        <v>29</v>
      </c>
      <c r="E109" s="5">
        <v>100000</v>
      </c>
      <c r="F109">
        <v>2012</v>
      </c>
      <c r="L109" s="5"/>
      <c r="M109" s="5"/>
    </row>
    <row r="110" spans="1:13" x14ac:dyDescent="0.2">
      <c r="A110" t="s">
        <v>40</v>
      </c>
      <c r="B110" t="str">
        <f>C110&amp;"_"&amp;D110&amp;F110&amp;E110</f>
        <v>The Thirteen Foundation_Yahweh's Assembly in Messiah2012100000</v>
      </c>
      <c r="C110" t="s">
        <v>4</v>
      </c>
      <c r="D110" t="s">
        <v>86</v>
      </c>
      <c r="E110" s="5">
        <v>100000</v>
      </c>
      <c r="F110">
        <v>2012</v>
      </c>
    </row>
    <row r="111" spans="1:13" x14ac:dyDescent="0.2">
      <c r="A111" t="s">
        <v>40</v>
      </c>
      <c r="B111" t="str">
        <f>C111&amp;"_"&amp;D111&amp;F111&amp;E111</f>
        <v>The Thirteen Foundation_Yahweh's Frystown Assembly201250000</v>
      </c>
      <c r="C111" t="s">
        <v>4</v>
      </c>
      <c r="D111" t="s">
        <v>30</v>
      </c>
      <c r="E111" s="5">
        <v>50000</v>
      </c>
      <c r="F111">
        <v>2012</v>
      </c>
    </row>
    <row r="112" spans="1:13" x14ac:dyDescent="0.2">
      <c r="A112" t="s">
        <v>40</v>
      </c>
      <c r="B112" t="str">
        <f>C112&amp;"_"&amp;D112&amp;F112&amp;E112</f>
        <v>The Thirteen Foundation_Yahweh's Restoration Ministry2012408023</v>
      </c>
      <c r="C112" t="s">
        <v>4</v>
      </c>
      <c r="D112" t="s">
        <v>87</v>
      </c>
      <c r="E112" s="5">
        <v>408023</v>
      </c>
      <c r="F112">
        <v>2012</v>
      </c>
    </row>
    <row r="113" spans="1:7" x14ac:dyDescent="0.2">
      <c r="A113" t="s">
        <v>40</v>
      </c>
      <c r="B113" t="str">
        <f>C113&amp;"_"&amp;D113&amp;F113&amp;E113</f>
        <v>The Thirteen Foundation_40 Days for Life201120000</v>
      </c>
      <c r="C113" t="s">
        <v>4</v>
      </c>
      <c r="D113" t="s">
        <v>5</v>
      </c>
      <c r="E113" s="5">
        <v>20000</v>
      </c>
      <c r="F113">
        <v>2011</v>
      </c>
      <c r="G113" t="s">
        <v>42</v>
      </c>
    </row>
    <row r="114" spans="1:7" x14ac:dyDescent="0.2">
      <c r="A114" t="s">
        <v>40</v>
      </c>
      <c r="B114" t="str">
        <f>C114&amp;"_"&amp;D114&amp;F114&amp;E114</f>
        <v>The Thirteen Foundation_A Woman's Heart A Child's Life201125000</v>
      </c>
      <c r="C114" t="s">
        <v>4</v>
      </c>
      <c r="D114" t="s">
        <v>103</v>
      </c>
      <c r="E114" s="5">
        <v>25000</v>
      </c>
      <c r="F114">
        <v>2011</v>
      </c>
      <c r="G114" t="s">
        <v>42</v>
      </c>
    </row>
    <row r="115" spans="1:7" x14ac:dyDescent="0.2">
      <c r="A115" t="s">
        <v>40</v>
      </c>
      <c r="B115" t="str">
        <f>C115&amp;"_"&amp;D115&amp;F115&amp;E115</f>
        <v>The Thirteen Foundation_Assembly of Yahweh2011150000</v>
      </c>
      <c r="C115" t="s">
        <v>4</v>
      </c>
      <c r="D115" t="s">
        <v>77</v>
      </c>
      <c r="E115" s="5">
        <v>150000</v>
      </c>
      <c r="F115">
        <v>2011</v>
      </c>
      <c r="G115" t="s">
        <v>42</v>
      </c>
    </row>
    <row r="116" spans="1:7" x14ac:dyDescent="0.2">
      <c r="A116" t="s">
        <v>40</v>
      </c>
      <c r="B116" t="str">
        <f>C116&amp;"_"&amp;D116&amp;F116&amp;E116</f>
        <v>The Thirteen Foundation_Assembly of Yahweh 7th Day201146000</v>
      </c>
      <c r="C116" t="s">
        <v>4</v>
      </c>
      <c r="D116" t="s">
        <v>88</v>
      </c>
      <c r="E116" s="5">
        <v>46000</v>
      </c>
      <c r="F116">
        <v>2011</v>
      </c>
      <c r="G116" t="s">
        <v>42</v>
      </c>
    </row>
    <row r="117" spans="1:7" x14ac:dyDescent="0.2">
      <c r="A117" t="s">
        <v>40</v>
      </c>
      <c r="B117" t="str">
        <f>C117&amp;"_"&amp;D117&amp;F117&amp;E117</f>
        <v>The Thirteen Foundation_Care Net2011450000</v>
      </c>
      <c r="C117" t="s">
        <v>4</v>
      </c>
      <c r="D117" t="s">
        <v>37</v>
      </c>
      <c r="E117" s="5">
        <v>450000</v>
      </c>
      <c r="F117">
        <v>2011</v>
      </c>
      <c r="G117" t="s">
        <v>42</v>
      </c>
    </row>
    <row r="118" spans="1:7" x14ac:dyDescent="0.2">
      <c r="A118" t="s">
        <v>40</v>
      </c>
      <c r="B118" t="str">
        <f>C118&amp;"_"&amp;D118&amp;F118&amp;E118</f>
        <v>The Thirteen Foundation_Combat Marine Outdoors201110000</v>
      </c>
      <c r="C118" t="s">
        <v>4</v>
      </c>
      <c r="D118" t="s">
        <v>36</v>
      </c>
      <c r="E118" s="5">
        <v>10000</v>
      </c>
      <c r="F118">
        <v>2011</v>
      </c>
      <c r="G118" t="s">
        <v>42</v>
      </c>
    </row>
    <row r="119" spans="1:7" x14ac:dyDescent="0.2">
      <c r="A119" t="s">
        <v>40</v>
      </c>
      <c r="B119" t="str">
        <f>C119&amp;"_"&amp;D119&amp;F119&amp;E119</f>
        <v>The Thirteen Foundation_Eastland County eTeen20115000</v>
      </c>
      <c r="C119" t="s">
        <v>4</v>
      </c>
      <c r="D119" t="s">
        <v>12</v>
      </c>
      <c r="E119" s="5">
        <v>5000</v>
      </c>
      <c r="F119">
        <v>2011</v>
      </c>
      <c r="G119" t="s">
        <v>42</v>
      </c>
    </row>
    <row r="120" spans="1:7" x14ac:dyDescent="0.2">
      <c r="A120" t="s">
        <v>40</v>
      </c>
      <c r="B120" t="str">
        <f>C120&amp;"_"&amp;D120&amp;F120&amp;E120</f>
        <v>The Thirteen Foundation_Eastland County Open Door201167000</v>
      </c>
      <c r="C120" t="s">
        <v>4</v>
      </c>
      <c r="D120" t="s">
        <v>92</v>
      </c>
      <c r="E120" s="5">
        <v>67000</v>
      </c>
      <c r="F120">
        <v>2011</v>
      </c>
      <c r="G120" t="s">
        <v>42</v>
      </c>
    </row>
    <row r="121" spans="1:7" x14ac:dyDescent="0.2">
      <c r="A121" t="s">
        <v>40</v>
      </c>
      <c r="B121" t="str">
        <f>C121&amp;"_"&amp;D121&amp;F121&amp;E121</f>
        <v>The Thirteen Foundation_Faith Baptist Church201127000</v>
      </c>
      <c r="C121" t="s">
        <v>4</v>
      </c>
      <c r="D121" t="s">
        <v>104</v>
      </c>
      <c r="E121" s="5">
        <v>27000</v>
      </c>
      <c r="F121">
        <v>2011</v>
      </c>
      <c r="G121" t="s">
        <v>42</v>
      </c>
    </row>
    <row r="122" spans="1:7" x14ac:dyDescent="0.2">
      <c r="A122" t="s">
        <v>40</v>
      </c>
      <c r="B122" t="str">
        <f>C122&amp;"_"&amp;D122&amp;F122&amp;E122</f>
        <v>The Thirteen Foundation_Family Research Council2011265000</v>
      </c>
      <c r="C122" t="s">
        <v>4</v>
      </c>
      <c r="D122" t="s">
        <v>15</v>
      </c>
      <c r="E122" s="5">
        <v>265000</v>
      </c>
      <c r="F122">
        <v>2011</v>
      </c>
      <c r="G122" t="s">
        <v>42</v>
      </c>
    </row>
    <row r="123" spans="1:7" x14ac:dyDescent="0.2">
      <c r="A123" t="s">
        <v>40</v>
      </c>
      <c r="B123" t="str">
        <f>C123&amp;"_"&amp;D123&amp;F123&amp;E123</f>
        <v>The Thirteen Foundation_First Assembly of Yahvah201150000</v>
      </c>
      <c r="C123" t="s">
        <v>4</v>
      </c>
      <c r="D123" t="s">
        <v>93</v>
      </c>
      <c r="E123" s="5">
        <v>50000</v>
      </c>
      <c r="F123">
        <v>2011</v>
      </c>
      <c r="G123" t="s">
        <v>42</v>
      </c>
    </row>
    <row r="124" spans="1:7" x14ac:dyDescent="0.2">
      <c r="A124" t="s">
        <v>40</v>
      </c>
      <c r="B124" t="str">
        <f>C124&amp;"_"&amp;D124&amp;F124&amp;E124</f>
        <v>The Thirteen Foundation_Focus on the Family2011300000</v>
      </c>
      <c r="C124" t="s">
        <v>4</v>
      </c>
      <c r="D124" t="s">
        <v>16</v>
      </c>
      <c r="E124" s="5">
        <v>300000</v>
      </c>
      <c r="F124">
        <v>2011</v>
      </c>
      <c r="G124" t="s">
        <v>42</v>
      </c>
    </row>
    <row r="125" spans="1:7" x14ac:dyDescent="0.2">
      <c r="A125" t="s">
        <v>40</v>
      </c>
      <c r="B125" t="str">
        <f>C125&amp;"_"&amp;D125&amp;F125&amp;E125</f>
        <v>The Thirteen Foundation_Heartbeat International2011172000</v>
      </c>
      <c r="C125" t="s">
        <v>4</v>
      </c>
      <c r="D125" t="s">
        <v>18</v>
      </c>
      <c r="E125" s="5">
        <v>172000</v>
      </c>
      <c r="F125">
        <v>2011</v>
      </c>
      <c r="G125" t="s">
        <v>42</v>
      </c>
    </row>
    <row r="126" spans="1:7" x14ac:dyDescent="0.2">
      <c r="A126" t="s">
        <v>40</v>
      </c>
      <c r="B126" t="str">
        <f>C126&amp;"_"&amp;D126&amp;F126&amp;E126</f>
        <v>The Thirteen Foundation_Liberty Counsel2011500000</v>
      </c>
      <c r="C126" t="s">
        <v>4</v>
      </c>
      <c r="D126" t="s">
        <v>21</v>
      </c>
      <c r="E126" s="5">
        <v>500000</v>
      </c>
      <c r="F126">
        <v>2011</v>
      </c>
      <c r="G126" t="s">
        <v>42</v>
      </c>
    </row>
    <row r="127" spans="1:7" x14ac:dyDescent="0.2">
      <c r="A127" t="s">
        <v>40</v>
      </c>
      <c r="B127" t="str">
        <f>C127&amp;"_"&amp;D127&amp;F127&amp;E127</f>
        <v>The Thirteen Foundation_Life Dynamics2011550000</v>
      </c>
      <c r="C127" t="s">
        <v>4</v>
      </c>
      <c r="D127" t="s">
        <v>47</v>
      </c>
      <c r="E127" s="5">
        <v>550000</v>
      </c>
      <c r="F127">
        <v>2011</v>
      </c>
      <c r="G127" t="s">
        <v>74</v>
      </c>
    </row>
    <row r="128" spans="1:7" x14ac:dyDescent="0.2">
      <c r="A128" t="s">
        <v>40</v>
      </c>
      <c r="B128" t="str">
        <f>C128&amp;"_"&amp;D128&amp;F128&amp;E128</f>
        <v>The Thirteen Foundation_National Institute of Marriage201175000</v>
      </c>
      <c r="C128" t="s">
        <v>4</v>
      </c>
      <c r="D128" t="s">
        <v>35</v>
      </c>
      <c r="E128" s="5">
        <v>75000</v>
      </c>
      <c r="F128">
        <v>2011</v>
      </c>
      <c r="G128" t="s">
        <v>42</v>
      </c>
    </row>
    <row r="129" spans="1:7" x14ac:dyDescent="0.2">
      <c r="A129" t="s">
        <v>40</v>
      </c>
      <c r="B129" t="str">
        <f>C129&amp;"_"&amp;D129&amp;F129&amp;E129</f>
        <v>The Thirteen Foundation_New Missions Inc20114680</v>
      </c>
      <c r="C129" t="s">
        <v>4</v>
      </c>
      <c r="D129" t="s">
        <v>34</v>
      </c>
      <c r="E129" s="5">
        <v>4680</v>
      </c>
      <c r="F129">
        <v>2011</v>
      </c>
      <c r="G129" t="s">
        <v>42</v>
      </c>
    </row>
    <row r="130" spans="1:7" x14ac:dyDescent="0.2">
      <c r="A130" t="s">
        <v>40</v>
      </c>
      <c r="B130" t="str">
        <f>C130&amp;"_"&amp;D130&amp;F130&amp;E130</f>
        <v>The Thirteen Foundation_Prime Time Christian Broadcasting2011100000</v>
      </c>
      <c r="C130" t="s">
        <v>4</v>
      </c>
      <c r="D130" t="s">
        <v>33</v>
      </c>
      <c r="E130" s="5">
        <v>100000</v>
      </c>
      <c r="F130">
        <v>2011</v>
      </c>
      <c r="G130" t="s">
        <v>42</v>
      </c>
    </row>
    <row r="131" spans="1:7" x14ac:dyDescent="0.2">
      <c r="A131" t="s">
        <v>40</v>
      </c>
      <c r="B131" t="str">
        <f>C131&amp;"_"&amp;D131&amp;F131&amp;E131</f>
        <v>The Thirteen Foundation_Rising Star Volunteer Fire Department201125000</v>
      </c>
      <c r="C131" t="s">
        <v>4</v>
      </c>
      <c r="D131" t="s">
        <v>24</v>
      </c>
      <c r="E131" s="5">
        <v>25000</v>
      </c>
      <c r="F131">
        <v>2011</v>
      </c>
      <c r="G131" t="s">
        <v>42</v>
      </c>
    </row>
    <row r="132" spans="1:7" x14ac:dyDescent="0.2">
      <c r="A132" t="s">
        <v>40</v>
      </c>
      <c r="B132" t="str">
        <f>C132&amp;"_"&amp;D132&amp;F132&amp;E132</f>
        <v>The Thirteen Foundation_River of Life Church2011200000</v>
      </c>
      <c r="C132" t="s">
        <v>4</v>
      </c>
      <c r="D132" t="s">
        <v>100</v>
      </c>
      <c r="E132" s="5">
        <v>200000</v>
      </c>
      <c r="F132">
        <v>2011</v>
      </c>
      <c r="G132" t="s">
        <v>42</v>
      </c>
    </row>
    <row r="133" spans="1:7" x14ac:dyDescent="0.2">
      <c r="A133" t="s">
        <v>40</v>
      </c>
      <c r="B133" t="str">
        <f>C133&amp;"_"&amp;D133&amp;F133&amp;E133</f>
        <v>The Thirteen Foundation_Texas Home School Coalition2011150000</v>
      </c>
      <c r="C133" t="s">
        <v>4</v>
      </c>
      <c r="D133" t="s">
        <v>26</v>
      </c>
      <c r="E133" s="5">
        <v>150000</v>
      </c>
      <c r="F133">
        <v>2011</v>
      </c>
      <c r="G133" t="s">
        <v>42</v>
      </c>
    </row>
    <row r="134" spans="1:7" x14ac:dyDescent="0.2">
      <c r="A134" t="s">
        <v>40</v>
      </c>
      <c r="B134" t="str">
        <f>C134&amp;"_"&amp;D134&amp;F134&amp;E134</f>
        <v>The Thirteen Foundation_Texas Right To Life Committee Educational Fund2011150000</v>
      </c>
      <c r="C134" t="s">
        <v>4</v>
      </c>
      <c r="D134" t="s">
        <v>27</v>
      </c>
      <c r="E134" s="5">
        <v>150000</v>
      </c>
      <c r="F134">
        <v>2011</v>
      </c>
      <c r="G134" t="s">
        <v>42</v>
      </c>
    </row>
    <row r="135" spans="1:7" x14ac:dyDescent="0.2">
      <c r="A135" t="s">
        <v>40</v>
      </c>
      <c r="B135" t="str">
        <f>C135&amp;"_"&amp;D135&amp;F135&amp;E135</f>
        <v>The Thirteen Foundation_The Heritage Foundation2011200000</v>
      </c>
      <c r="C135" t="s">
        <v>4</v>
      </c>
      <c r="D135" t="s">
        <v>28</v>
      </c>
      <c r="E135" s="5">
        <v>200000</v>
      </c>
      <c r="F135">
        <v>2011</v>
      </c>
      <c r="G135" t="s">
        <v>42</v>
      </c>
    </row>
    <row r="136" spans="1:7" x14ac:dyDescent="0.2">
      <c r="A136" t="s">
        <v>40</v>
      </c>
      <c r="B136" t="str">
        <f>C136&amp;"_"&amp;D136&amp;F136&amp;E136</f>
        <v>The Thirteen Foundation_Wallbuilders201185000</v>
      </c>
      <c r="C136" t="s">
        <v>4</v>
      </c>
      <c r="D136" t="s">
        <v>32</v>
      </c>
      <c r="E136" s="5">
        <v>85000</v>
      </c>
      <c r="F136">
        <v>2011</v>
      </c>
      <c r="G136" t="s">
        <v>42</v>
      </c>
    </row>
    <row r="137" spans="1:7" x14ac:dyDescent="0.2">
      <c r="A137" t="s">
        <v>40</v>
      </c>
      <c r="B137" t="str">
        <f>C137&amp;"_"&amp;D137&amp;F137&amp;E137</f>
        <v>The Thirteen Foundation_Wounded Warrior Project2011215000</v>
      </c>
      <c r="C137" t="s">
        <v>4</v>
      </c>
      <c r="D137" t="s">
        <v>31</v>
      </c>
      <c r="E137" s="5">
        <v>215000</v>
      </c>
      <c r="F137">
        <v>2011</v>
      </c>
      <c r="G137" t="s">
        <v>42</v>
      </c>
    </row>
    <row r="138" spans="1:7" x14ac:dyDescent="0.2">
      <c r="A138" t="s">
        <v>40</v>
      </c>
      <c r="B138" t="str">
        <f>C138&amp;"_"&amp;D138&amp;F138&amp;E138</f>
        <v>The Thirteen Foundation_Yahweh's Assembly in Messiah2011166000</v>
      </c>
      <c r="C138" t="s">
        <v>4</v>
      </c>
      <c r="D138" t="s">
        <v>86</v>
      </c>
      <c r="E138" s="5">
        <v>166000</v>
      </c>
      <c r="F138">
        <v>2011</v>
      </c>
      <c r="G138" t="s">
        <v>42</v>
      </c>
    </row>
    <row r="139" spans="1:7" x14ac:dyDescent="0.2">
      <c r="A139" t="s">
        <v>40</v>
      </c>
      <c r="B139" t="str">
        <f>C139&amp;"_"&amp;D139&amp;F139&amp;E139</f>
        <v>The Thirteen Foundation_Yahweh's Frystown Assembly2011150000</v>
      </c>
      <c r="C139" t="s">
        <v>4</v>
      </c>
      <c r="D139" t="s">
        <v>30</v>
      </c>
      <c r="E139" s="5">
        <v>150000</v>
      </c>
      <c r="F139">
        <v>2011</v>
      </c>
      <c r="G139" t="s">
        <v>42</v>
      </c>
    </row>
    <row r="140" spans="1:7" x14ac:dyDescent="0.2">
      <c r="A140" t="s">
        <v>40</v>
      </c>
      <c r="B140" t="str">
        <f>C140&amp;"_"&amp;D140&amp;F140&amp;E140</f>
        <v>The Thirteen Foundation_Yahweh's Restoration Ministry201175000</v>
      </c>
      <c r="C140" t="s">
        <v>4</v>
      </c>
      <c r="D140" t="s">
        <v>87</v>
      </c>
      <c r="E140" s="5">
        <v>75000</v>
      </c>
      <c r="F140">
        <v>2011</v>
      </c>
      <c r="G140" t="s">
        <v>42</v>
      </c>
    </row>
    <row r="141" spans="1:7" x14ac:dyDescent="0.2">
      <c r="A141" t="s">
        <v>40</v>
      </c>
      <c r="B141" t="str">
        <f>C141&amp;"_"&amp;D141&amp;F141&amp;E141</f>
        <v>The Thirteen Foundation_Prime Time Christian Broadcasting2010100000</v>
      </c>
      <c r="C141" t="s">
        <v>4</v>
      </c>
      <c r="D141" t="s">
        <v>33</v>
      </c>
      <c r="E141" s="5">
        <v>100000</v>
      </c>
      <c r="F141">
        <v>2010</v>
      </c>
      <c r="G141" t="s">
        <v>42</v>
      </c>
    </row>
  </sheetData>
  <autoFilter ref="A1:I141" xr:uid="{00000000-0001-0000-0100-000000000000}"/>
  <sortState xmlns:xlrd2="http://schemas.microsoft.com/office/spreadsheetml/2017/richdata2" ref="A2:J141">
    <sortCondition descending="1" ref="F2:F141"/>
    <sortCondition ref="D2:D141"/>
  </sortState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84"/>
  <sheetViews>
    <sheetView workbookViewId="0">
      <selection activeCell="A17" sqref="A17"/>
    </sheetView>
  </sheetViews>
  <sheetFormatPr baseColWidth="10" defaultRowHeight="16" x14ac:dyDescent="0.2"/>
  <cols>
    <col min="1" max="1" width="60" customWidth="1"/>
    <col min="2" max="2" width="60.83203125" bestFit="1" customWidth="1"/>
    <col min="3" max="3" width="118.83203125" customWidth="1"/>
  </cols>
  <sheetData>
    <row r="1" spans="1:2" s="1" customFormat="1" x14ac:dyDescent="0.2">
      <c r="A1" s="1" t="s">
        <v>59</v>
      </c>
      <c r="B1" s="1" t="s">
        <v>60</v>
      </c>
    </row>
    <row r="2" spans="1:2" x14ac:dyDescent="0.2">
      <c r="A2" t="s">
        <v>50</v>
      </c>
      <c r="B2" t="s">
        <v>61</v>
      </c>
    </row>
    <row r="3" spans="1:2" x14ac:dyDescent="0.2">
      <c r="A3" t="s">
        <v>32</v>
      </c>
    </row>
    <row r="4" spans="1:2" x14ac:dyDescent="0.2">
      <c r="A4" t="s">
        <v>87</v>
      </c>
    </row>
    <row r="5" spans="1:2" x14ac:dyDescent="0.2">
      <c r="A5" t="s">
        <v>52</v>
      </c>
    </row>
    <row r="6" spans="1:2" x14ac:dyDescent="0.2">
      <c r="A6" t="s">
        <v>22</v>
      </c>
      <c r="B6" t="s">
        <v>62</v>
      </c>
    </row>
    <row r="7" spans="1:2" x14ac:dyDescent="0.2">
      <c r="A7" t="s">
        <v>6</v>
      </c>
      <c r="B7" t="s">
        <v>63</v>
      </c>
    </row>
    <row r="8" spans="1:2" x14ac:dyDescent="0.2">
      <c r="A8" t="s">
        <v>21</v>
      </c>
      <c r="B8" t="s">
        <v>64</v>
      </c>
    </row>
    <row r="9" spans="1:2" x14ac:dyDescent="0.2">
      <c r="A9" t="s">
        <v>47</v>
      </c>
    </row>
    <row r="10" spans="1:2" x14ac:dyDescent="0.2">
      <c r="A10" t="s">
        <v>25</v>
      </c>
      <c r="B10" t="s">
        <v>65</v>
      </c>
    </row>
    <row r="11" spans="1:2" x14ac:dyDescent="0.2">
      <c r="A11" t="s">
        <v>56</v>
      </c>
    </row>
    <row r="12" spans="1:2" x14ac:dyDescent="0.2">
      <c r="A12" t="s">
        <v>16</v>
      </c>
      <c r="B12" t="s">
        <v>66</v>
      </c>
    </row>
    <row r="13" spans="1:2" x14ac:dyDescent="0.2">
      <c r="A13" t="s">
        <v>115</v>
      </c>
      <c r="B13" t="s">
        <v>67</v>
      </c>
    </row>
    <row r="14" spans="1:2" x14ac:dyDescent="0.2">
      <c r="A14" t="s">
        <v>48</v>
      </c>
    </row>
    <row r="15" spans="1:2" x14ac:dyDescent="0.2">
      <c r="A15" t="s">
        <v>45</v>
      </c>
    </row>
    <row r="16" spans="1:2" x14ac:dyDescent="0.2">
      <c r="A16" t="s">
        <v>114</v>
      </c>
      <c r="B16" t="s">
        <v>68</v>
      </c>
    </row>
    <row r="17" spans="1:2" x14ac:dyDescent="0.2">
      <c r="A17" t="s">
        <v>15</v>
      </c>
      <c r="B17" t="s">
        <v>69</v>
      </c>
    </row>
    <row r="18" spans="1:2" x14ac:dyDescent="0.2">
      <c r="A18" t="s">
        <v>28</v>
      </c>
      <c r="B18" t="s">
        <v>70</v>
      </c>
    </row>
    <row r="19" spans="1:2" x14ac:dyDescent="0.2">
      <c r="A19" t="s">
        <v>54</v>
      </c>
    </row>
    <row r="20" spans="1:2" x14ac:dyDescent="0.2">
      <c r="A20" t="s">
        <v>86</v>
      </c>
    </row>
    <row r="21" spans="1:2" x14ac:dyDescent="0.2">
      <c r="A21" t="s">
        <v>54</v>
      </c>
    </row>
    <row r="22" spans="1:2" x14ac:dyDescent="0.2">
      <c r="A22" t="s">
        <v>27</v>
      </c>
    </row>
    <row r="23" spans="1:2" x14ac:dyDescent="0.2">
      <c r="A23" t="s">
        <v>37</v>
      </c>
    </row>
    <row r="24" spans="1:2" x14ac:dyDescent="0.2">
      <c r="A24" t="s">
        <v>88</v>
      </c>
    </row>
    <row r="25" spans="1:2" x14ac:dyDescent="0.2">
      <c r="A25" t="s">
        <v>55</v>
      </c>
    </row>
    <row r="26" spans="1:2" x14ac:dyDescent="0.2">
      <c r="A26" t="s">
        <v>26</v>
      </c>
    </row>
    <row r="27" spans="1:2" x14ac:dyDescent="0.2">
      <c r="A27" t="s">
        <v>77</v>
      </c>
    </row>
    <row r="28" spans="1:2" x14ac:dyDescent="0.2">
      <c r="A28" t="s">
        <v>11</v>
      </c>
    </row>
    <row r="29" spans="1:2" x14ac:dyDescent="0.2">
      <c r="A29" t="s">
        <v>49</v>
      </c>
    </row>
    <row r="30" spans="1:2" x14ac:dyDescent="0.2">
      <c r="A30" t="s">
        <v>30</v>
      </c>
    </row>
    <row r="31" spans="1:2" x14ac:dyDescent="0.2">
      <c r="A31" t="s">
        <v>31</v>
      </c>
    </row>
    <row r="32" spans="1:2" x14ac:dyDescent="0.2">
      <c r="A32" t="s">
        <v>100</v>
      </c>
    </row>
    <row r="33" spans="1:1" x14ac:dyDescent="0.2">
      <c r="A33" t="s">
        <v>33</v>
      </c>
    </row>
    <row r="34" spans="1:1" x14ac:dyDescent="0.2">
      <c r="A34" t="s">
        <v>18</v>
      </c>
    </row>
    <row r="35" spans="1:1" x14ac:dyDescent="0.2">
      <c r="A35" t="s">
        <v>92</v>
      </c>
    </row>
    <row r="36" spans="1:1" x14ac:dyDescent="0.2">
      <c r="A36" t="s">
        <v>14</v>
      </c>
    </row>
    <row r="37" spans="1:1" x14ac:dyDescent="0.2">
      <c r="A37" t="s">
        <v>29</v>
      </c>
    </row>
    <row r="38" spans="1:1" x14ac:dyDescent="0.2">
      <c r="A38" t="s">
        <v>35</v>
      </c>
    </row>
    <row r="39" spans="1:1" x14ac:dyDescent="0.2">
      <c r="A39" t="s">
        <v>93</v>
      </c>
    </row>
    <row r="40" spans="1:1" x14ac:dyDescent="0.2">
      <c r="A40" t="s">
        <v>53</v>
      </c>
    </row>
    <row r="41" spans="1:1" x14ac:dyDescent="0.2">
      <c r="A41" t="s">
        <v>24</v>
      </c>
    </row>
    <row r="42" spans="1:1" x14ac:dyDescent="0.2">
      <c r="A42" t="s">
        <v>8</v>
      </c>
    </row>
    <row r="43" spans="1:1" x14ac:dyDescent="0.2">
      <c r="A43" t="s">
        <v>5</v>
      </c>
    </row>
    <row r="44" spans="1:1" x14ac:dyDescent="0.2">
      <c r="A44" t="s">
        <v>104</v>
      </c>
    </row>
    <row r="45" spans="1:1" x14ac:dyDescent="0.2">
      <c r="A45" t="s">
        <v>13</v>
      </c>
    </row>
    <row r="46" spans="1:1" x14ac:dyDescent="0.2">
      <c r="A46" t="s">
        <v>9</v>
      </c>
    </row>
    <row r="47" spans="1:1" x14ac:dyDescent="0.2">
      <c r="A47" t="s">
        <v>103</v>
      </c>
    </row>
    <row r="48" spans="1:1" x14ac:dyDescent="0.2">
      <c r="A48" t="s">
        <v>44</v>
      </c>
    </row>
    <row r="49" spans="1:1" x14ac:dyDescent="0.2">
      <c r="A49" t="s">
        <v>10</v>
      </c>
    </row>
    <row r="50" spans="1:1" x14ac:dyDescent="0.2">
      <c r="A50" t="s">
        <v>19</v>
      </c>
    </row>
    <row r="51" spans="1:1" x14ac:dyDescent="0.2">
      <c r="A51" t="s">
        <v>51</v>
      </c>
    </row>
    <row r="52" spans="1:1" x14ac:dyDescent="0.2">
      <c r="A52" t="s">
        <v>36</v>
      </c>
    </row>
    <row r="53" spans="1:1" x14ac:dyDescent="0.2">
      <c r="A53" t="s">
        <v>12</v>
      </c>
    </row>
    <row r="54" spans="1:1" x14ac:dyDescent="0.2">
      <c r="A54" t="s">
        <v>94</v>
      </c>
    </row>
    <row r="55" spans="1:1" x14ac:dyDescent="0.2">
      <c r="A55" t="s">
        <v>20</v>
      </c>
    </row>
    <row r="56" spans="1:1" x14ac:dyDescent="0.2">
      <c r="A56" t="s">
        <v>7</v>
      </c>
    </row>
    <row r="57" spans="1:1" x14ac:dyDescent="0.2">
      <c r="A57" t="s">
        <v>96</v>
      </c>
    </row>
    <row r="58" spans="1:1" x14ac:dyDescent="0.2">
      <c r="A58" t="s">
        <v>98</v>
      </c>
    </row>
    <row r="59" spans="1:1" x14ac:dyDescent="0.2">
      <c r="A59" t="s">
        <v>17</v>
      </c>
    </row>
    <row r="60" spans="1:1" x14ac:dyDescent="0.2">
      <c r="A60" t="s">
        <v>99</v>
      </c>
    </row>
    <row r="61" spans="1:1" x14ac:dyDescent="0.2">
      <c r="A61" t="s">
        <v>91</v>
      </c>
    </row>
    <row r="62" spans="1:1" x14ac:dyDescent="0.2">
      <c r="A62" t="s">
        <v>90</v>
      </c>
    </row>
    <row r="63" spans="1:1" x14ac:dyDescent="0.2">
      <c r="A63" t="s">
        <v>89</v>
      </c>
    </row>
    <row r="64" spans="1:1" x14ac:dyDescent="0.2">
      <c r="A64" t="s">
        <v>101</v>
      </c>
    </row>
    <row r="65" spans="1:2" x14ac:dyDescent="0.2">
      <c r="A65" t="s">
        <v>102</v>
      </c>
    </row>
    <row r="66" spans="1:2" x14ac:dyDescent="0.2">
      <c r="A66" t="s">
        <v>97</v>
      </c>
    </row>
    <row r="67" spans="1:2" x14ac:dyDescent="0.2">
      <c r="A67" t="s">
        <v>95</v>
      </c>
    </row>
    <row r="68" spans="1:2" x14ac:dyDescent="0.2">
      <c r="A68" t="s">
        <v>34</v>
      </c>
    </row>
    <row r="69" spans="1:2" x14ac:dyDescent="0.2">
      <c r="A69" t="s">
        <v>23</v>
      </c>
    </row>
    <row r="70" spans="1:2" x14ac:dyDescent="0.2">
      <c r="A70" t="s">
        <v>46</v>
      </c>
    </row>
    <row r="71" spans="1:2" x14ac:dyDescent="0.2">
      <c r="A71" t="s">
        <v>107</v>
      </c>
    </row>
    <row r="72" spans="1:2" x14ac:dyDescent="0.2">
      <c r="A72" t="s">
        <v>78</v>
      </c>
    </row>
    <row r="73" spans="1:2" x14ac:dyDescent="0.2">
      <c r="A73" t="s">
        <v>108</v>
      </c>
      <c r="B73" t="s">
        <v>111</v>
      </c>
    </row>
    <row r="74" spans="1:2" x14ac:dyDescent="0.2">
      <c r="A74" t="s">
        <v>109</v>
      </c>
    </row>
    <row r="75" spans="1:2" x14ac:dyDescent="0.2">
      <c r="A75" t="s">
        <v>75</v>
      </c>
    </row>
    <row r="76" spans="1:2" x14ac:dyDescent="0.2">
      <c r="A76" t="s">
        <v>76</v>
      </c>
      <c r="B76" t="s">
        <v>112</v>
      </c>
    </row>
    <row r="77" spans="1:2" x14ac:dyDescent="0.2">
      <c r="A77" t="s">
        <v>78</v>
      </c>
    </row>
    <row r="78" spans="1:2" x14ac:dyDescent="0.2">
      <c r="A78" t="s">
        <v>79</v>
      </c>
    </row>
    <row r="79" spans="1:2" x14ac:dyDescent="0.2">
      <c r="A79" t="s">
        <v>81</v>
      </c>
    </row>
    <row r="80" spans="1:2" x14ac:dyDescent="0.2">
      <c r="A80" t="s">
        <v>82</v>
      </c>
    </row>
    <row r="81" spans="1:2" x14ac:dyDescent="0.2">
      <c r="A81" t="s">
        <v>83</v>
      </c>
    </row>
    <row r="82" spans="1:2" x14ac:dyDescent="0.2">
      <c r="A82" t="s">
        <v>84</v>
      </c>
      <c r="B82" t="s">
        <v>113</v>
      </c>
    </row>
    <row r="83" spans="1:2" x14ac:dyDescent="0.2">
      <c r="A83" t="s">
        <v>85</v>
      </c>
    </row>
    <row r="84" spans="1:2" x14ac:dyDescent="0.2">
      <c r="A84" t="s">
        <v>105</v>
      </c>
    </row>
  </sheetData>
  <autoFilter ref="A1:B84" xr:uid="{00000000-0001-0000-03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Analysis</vt:lpstr>
      <vt:lpstr>Data</vt:lpstr>
      <vt:lpstr>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2017-12-31T03:47:38Z</dcterms:created>
  <dcterms:modified xsi:type="dcterms:W3CDTF">2023-09-08T22:47:27Z</dcterms:modified>
</cp:coreProperties>
</file>