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Seagate4TB/Google Drive/On File/By Profile/Orgs/A/American Legislative Exchange Council/"/>
    </mc:Choice>
  </mc:AlternateContent>
  <xr:revisionPtr revIDLastSave="0" documentId="13_ncr:1_{02BB7AD9-443E-984F-9362-C4D7B5754C2B}" xr6:coauthVersionLast="45" xr6:coauthVersionMax="45" xr10:uidLastSave="{00000000-0000-0000-0000-000000000000}"/>
  <bookViews>
    <workbookView xWindow="0" yWindow="460" windowWidth="25600" windowHeight="15540" tabRatio="5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Data!$A$1:$H$305</definedName>
    <definedName name="_xlnm._FilterDatabase" localSheetId="2" hidden="1">Resources!$A$1:$B$623</definedName>
  </definedNames>
  <calcPr calcId="191029"/>
  <pivotCaches>
    <pivotCache cacheId="48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86" i="1" l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56" i="1"/>
  <c r="C14" i="2" l="1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B209" i="1"/>
  <c r="B190" i="1"/>
  <c r="B177" i="1"/>
  <c r="B178" i="1"/>
  <c r="B176" i="1"/>
  <c r="B175" i="1"/>
  <c r="B155" i="1"/>
  <c r="B95" i="1"/>
  <c r="B251" i="1"/>
  <c r="B252" i="1"/>
  <c r="B253" i="1"/>
  <c r="B254" i="1"/>
  <c r="B255" i="1"/>
  <c r="B86" i="1" l="1"/>
  <c r="B85" i="1"/>
  <c r="B84" i="1"/>
  <c r="B83" i="1"/>
  <c r="B82" i="1"/>
  <c r="B81" i="1"/>
  <c r="B80" i="1"/>
  <c r="B79" i="1"/>
  <c r="B78" i="1"/>
  <c r="B76" i="1" l="1"/>
  <c r="B77" i="1"/>
  <c r="B41" i="1"/>
  <c r="B3" i="1"/>
  <c r="B2" i="1"/>
  <c r="B233" i="1" l="1"/>
  <c r="B191" i="1"/>
  <c r="B192" i="1"/>
  <c r="B193" i="1"/>
  <c r="B194" i="1"/>
  <c r="B195" i="1"/>
  <c r="B196" i="1"/>
  <c r="B197" i="1"/>
  <c r="B198" i="1"/>
  <c r="B183" i="1"/>
  <c r="B210" i="1"/>
  <c r="B211" i="1"/>
  <c r="B212" i="1"/>
  <c r="B213" i="1"/>
  <c r="B214" i="1"/>
  <c r="B215" i="1"/>
  <c r="B217" i="1"/>
  <c r="B96" i="1"/>
  <c r="B97" i="1"/>
  <c r="B98" i="1"/>
  <c r="B99" i="1"/>
  <c r="B40" i="1"/>
  <c r="B42" i="1"/>
  <c r="B43" i="1"/>
  <c r="B33" i="1"/>
  <c r="B4" i="1"/>
  <c r="B5" i="1"/>
  <c r="B100" i="1"/>
  <c r="B101" i="1"/>
  <c r="B103" i="1"/>
  <c r="B102" i="1"/>
  <c r="B104" i="1"/>
  <c r="B105" i="1"/>
  <c r="B106" i="1"/>
  <c r="B107" i="1"/>
  <c r="B108" i="1"/>
  <c r="B146" i="1"/>
  <c r="H13" i="2" l="1"/>
  <c r="H14" i="2"/>
  <c r="H15" i="2"/>
  <c r="H16" i="2"/>
  <c r="H17" i="2"/>
  <c r="H12" i="2"/>
  <c r="C11" i="2"/>
  <c r="C12" i="2"/>
  <c r="C13" i="2"/>
  <c r="C10" i="2"/>
  <c r="B34" i="1"/>
  <c r="B35" i="1"/>
  <c r="B87" i="1"/>
  <c r="B88" i="1"/>
  <c r="B89" i="1"/>
  <c r="B216" i="1"/>
  <c r="B94" i="1"/>
  <c r="B90" i="1"/>
  <c r="B91" i="1"/>
  <c r="B109" i="1"/>
  <c r="B110" i="1"/>
  <c r="B6" i="1"/>
  <c r="B179" i="1"/>
  <c r="B44" i="1"/>
  <c r="B234" i="1"/>
  <c r="B156" i="1"/>
  <c r="B182" i="1"/>
  <c r="B36" i="1"/>
  <c r="B7" i="1"/>
  <c r="B45" i="1"/>
  <c r="B58" i="1"/>
  <c r="B180" i="1"/>
  <c r="B157" i="1"/>
  <c r="B163" i="1"/>
  <c r="B92" i="1"/>
  <c r="B199" i="1"/>
  <c r="B200" i="1"/>
  <c r="B235" i="1"/>
  <c r="B232" i="1"/>
  <c r="B111" i="1"/>
  <c r="B112" i="1"/>
  <c r="B218" i="1"/>
  <c r="B46" i="1"/>
  <c r="B37" i="1"/>
  <c r="B59" i="1"/>
  <c r="B113" i="1"/>
  <c r="B114" i="1"/>
  <c r="B158" i="1"/>
  <c r="B181" i="1"/>
  <c r="B184" i="1"/>
  <c r="B201" i="1"/>
  <c r="B236" i="1"/>
  <c r="B219" i="1"/>
  <c r="B220" i="1"/>
  <c r="B221" i="1"/>
  <c r="B47" i="1"/>
  <c r="B8" i="1"/>
  <c r="B38" i="1"/>
  <c r="B60" i="1"/>
  <c r="B93" i="1"/>
  <c r="B115" i="1"/>
  <c r="B116" i="1"/>
  <c r="B117" i="1"/>
  <c r="B159" i="1"/>
  <c r="B164" i="1"/>
  <c r="B185" i="1"/>
  <c r="B202" i="1"/>
  <c r="B237" i="1"/>
  <c r="B222" i="1"/>
  <c r="B223" i="1"/>
  <c r="B48" i="1"/>
  <c r="B9" i="1"/>
  <c r="B39" i="1"/>
  <c r="B118" i="1"/>
  <c r="B119" i="1"/>
  <c r="B120" i="1"/>
  <c r="B160" i="1"/>
  <c r="B186" i="1"/>
  <c r="B187" i="1"/>
  <c r="B203" i="1"/>
  <c r="B238" i="1"/>
  <c r="B49" i="1"/>
  <c r="B10" i="1"/>
  <c r="B121" i="1"/>
  <c r="B239" i="1"/>
  <c r="B147" i="1"/>
  <c r="B50" i="1"/>
  <c r="B11" i="1"/>
  <c r="B72" i="1"/>
  <c r="B61" i="1"/>
  <c r="B122" i="1"/>
  <c r="B123" i="1"/>
  <c r="B124" i="1"/>
  <c r="B125" i="1"/>
  <c r="B165" i="1"/>
  <c r="B204" i="1"/>
  <c r="B240" i="1"/>
  <c r="B148" i="1"/>
  <c r="B51" i="1"/>
  <c r="B12" i="1"/>
  <c r="B73" i="1"/>
  <c r="B126" i="1"/>
  <c r="B127" i="1"/>
  <c r="B128" i="1"/>
  <c r="B241" i="1"/>
  <c r="B149" i="1"/>
  <c r="B150" i="1"/>
  <c r="B151" i="1"/>
  <c r="B52" i="1"/>
  <c r="B13" i="1"/>
  <c r="B74" i="1"/>
  <c r="B129" i="1"/>
  <c r="B130" i="1"/>
  <c r="B131" i="1"/>
  <c r="B132" i="1"/>
  <c r="B161" i="1"/>
  <c r="B205" i="1"/>
  <c r="B242" i="1"/>
  <c r="B152" i="1"/>
  <c r="B153" i="1"/>
  <c r="B53" i="1"/>
  <c r="B14" i="1"/>
  <c r="B62" i="1"/>
  <c r="B133" i="1"/>
  <c r="B134" i="1"/>
  <c r="B135" i="1"/>
  <c r="B136" i="1"/>
  <c r="B162" i="1"/>
  <c r="B206" i="1"/>
  <c r="B243" i="1"/>
  <c r="B154" i="1"/>
  <c r="B15" i="1"/>
  <c r="B16" i="1"/>
  <c r="B75" i="1"/>
  <c r="B63" i="1"/>
  <c r="B137" i="1"/>
  <c r="B138" i="1"/>
  <c r="B139" i="1"/>
  <c r="B140" i="1"/>
  <c r="B141" i="1"/>
  <c r="B142" i="1"/>
  <c r="B207" i="1"/>
  <c r="B244" i="1"/>
  <c r="B247" i="1"/>
  <c r="B54" i="1"/>
  <c r="B17" i="1"/>
  <c r="B64" i="1"/>
  <c r="B143" i="1"/>
  <c r="B144" i="1"/>
  <c r="B145" i="1"/>
  <c r="B166" i="1"/>
  <c r="B208" i="1"/>
  <c r="B245" i="1"/>
  <c r="B248" i="1"/>
  <c r="B250" i="1"/>
  <c r="B55" i="1"/>
  <c r="B18" i="1"/>
  <c r="B65" i="1"/>
  <c r="B246" i="1"/>
  <c r="B249" i="1"/>
  <c r="B56" i="1"/>
  <c r="B19" i="1"/>
  <c r="B66" i="1"/>
  <c r="B67" i="1"/>
  <c r="B57" i="1"/>
  <c r="B20" i="1"/>
  <c r="B68" i="1"/>
  <c r="B21" i="1"/>
  <c r="B69" i="1"/>
  <c r="B22" i="1"/>
  <c r="B70" i="1"/>
  <c r="B23" i="1"/>
  <c r="B71" i="1"/>
  <c r="B167" i="1"/>
  <c r="B24" i="1"/>
  <c r="B168" i="1"/>
  <c r="B224" i="1"/>
  <c r="B25" i="1"/>
  <c r="B225" i="1"/>
  <c r="B26" i="1"/>
  <c r="B226" i="1"/>
  <c r="B27" i="1"/>
  <c r="B169" i="1"/>
  <c r="B188" i="1"/>
  <c r="B227" i="1"/>
  <c r="B228" i="1"/>
  <c r="B28" i="1"/>
  <c r="B170" i="1"/>
  <c r="B189" i="1"/>
  <c r="B229" i="1"/>
  <c r="B171" i="1"/>
  <c r="B29" i="1"/>
  <c r="B30" i="1"/>
  <c r="B172" i="1"/>
  <c r="B230" i="1"/>
  <c r="B31" i="1"/>
  <c r="B173" i="1"/>
  <c r="B231" i="1"/>
  <c r="B32" i="1"/>
  <c r="B174" i="1"/>
</calcChain>
</file>

<file path=xl/sharedStrings.xml><?xml version="1.0" encoding="utf-8"?>
<sst xmlns="http://schemas.openxmlformats.org/spreadsheetml/2006/main" count="1067" uniqueCount="96">
  <si>
    <t>donor_name</t>
  </si>
  <si>
    <t>recipient_name</t>
  </si>
  <si>
    <t>contribution</t>
  </si>
  <si>
    <t>year</t>
  </si>
  <si>
    <t>Charles G. Koch Charitable Foundation</t>
  </si>
  <si>
    <t>American Legislative Exchange Council</t>
  </si>
  <si>
    <t>DonorsTrust</t>
  </si>
  <si>
    <t>State Policy Network</t>
  </si>
  <si>
    <t>Donors Capital Fund</t>
  </si>
  <si>
    <t>The Lynde and Harry Bradley Foundation</t>
  </si>
  <si>
    <t>eBay</t>
  </si>
  <si>
    <t>Exxon Mobil</t>
  </si>
  <si>
    <t>Allegheny Foundation</t>
  </si>
  <si>
    <t>Joyce and Donald Rumsfeld Foundation</t>
  </si>
  <si>
    <t>Armstrong Foundation</t>
  </si>
  <si>
    <t>The Roe Foundation</t>
  </si>
  <si>
    <t>Jaquelin Hume Foundation</t>
  </si>
  <si>
    <t>MyWireless.org</t>
  </si>
  <si>
    <t>Claude R. Lambe Charitable Foundation</t>
  </si>
  <si>
    <t>Castle Rock Foundation</t>
  </si>
  <si>
    <t>JM Foundation</t>
  </si>
  <si>
    <t>Searle Freedom Trust</t>
  </si>
  <si>
    <t>The Randolph Foundation</t>
  </si>
  <si>
    <t>American Petroleum Institute</t>
  </si>
  <si>
    <t>PhRMA</t>
  </si>
  <si>
    <t>The Vernon K. Krieble Foundation</t>
  </si>
  <si>
    <t>Friedman Foundation For Educational Choice</t>
  </si>
  <si>
    <t>CIGNA Foundation</t>
  </si>
  <si>
    <t>The Samuel Roberts Noble Foundation</t>
  </si>
  <si>
    <t>The Shelby Cullom Davis Foundation</t>
  </si>
  <si>
    <t>John M. Olin Foundation</t>
  </si>
  <si>
    <t>Scaife Family Foundation</t>
  </si>
  <si>
    <t>Total</t>
  </si>
  <si>
    <t>Sum of contribution</t>
  </si>
  <si>
    <t>Grand Total</t>
  </si>
  <si>
    <t>ALEC as Recipient</t>
  </si>
  <si>
    <t>ALEC as Donor</t>
  </si>
  <si>
    <t>American Legislative Exchange Council Funding</t>
  </si>
  <si>
    <t>transaction_id</t>
  </si>
  <si>
    <t>data_source</t>
  </si>
  <si>
    <t>verified</t>
  </si>
  <si>
    <t>CT2016</t>
  </si>
  <si>
    <t>desmogblog.com/american-legislative-exchange-council</t>
  </si>
  <si>
    <t>Data Retrieved</t>
  </si>
  <si>
    <t>Donor and Year</t>
  </si>
  <si>
    <t>Recipient and Year</t>
  </si>
  <si>
    <t>Org</t>
  </si>
  <si>
    <t/>
  </si>
  <si>
    <t>https://www.desmogblog.com/donors-capital-fund</t>
  </si>
  <si>
    <t>http://www.sourcewatch.org/index.php/Lynde_and_Harry_Bradley_Foundation</t>
  </si>
  <si>
    <t>http://www.sourcewatch.org/index.php/Ebay</t>
  </si>
  <si>
    <t>https://www.desmogblog.com/exxonmobil-funding-climate-science-denial</t>
  </si>
  <si>
    <t>https://www.desmogblog.com/scaife-family-foundations</t>
  </si>
  <si>
    <t>http://www.sourcewatch.org/index.php/Roe_Foundation</t>
  </si>
  <si>
    <t>http://www.sourcewatch.org/index.php/Jaquelin_Hume_Foundation</t>
  </si>
  <si>
    <t>http://www.sourcewatch.org/index.php/Mywireless.org</t>
  </si>
  <si>
    <t>https://www.desmogblog.com/koch-family-foundations</t>
  </si>
  <si>
    <t>http://www.sourcewatch.org/index.php/Castle_Rock_Foundation</t>
  </si>
  <si>
    <t>http://www.sourcewatch.org/index.php/JM_Foundation</t>
  </si>
  <si>
    <t>http://www.sourcewatch.org/index.php/Searle_Freedom_Trust</t>
  </si>
  <si>
    <t>http://www.sourcewatch.org/index.php/Randolph_Foundation</t>
  </si>
  <si>
    <t>https://www.desmogblog.com/american-petroleum-institute</t>
  </si>
  <si>
    <t>https://www.desmogblog.com/who-donors-trust</t>
  </si>
  <si>
    <t>http://www.sourcewatch.org/index.php/Pharmaceutical_Research_and_Manufacturers_of_America</t>
  </si>
  <si>
    <t>http://www.sourcewatch.org/index.php/Vernon_K._Krieble_Foundation</t>
  </si>
  <si>
    <t>http://www.sourcewatch.org/index.php/EdChoice</t>
  </si>
  <si>
    <t>http://www.sourcewatch.org/index.php/Samuel_Roberts_Noble_Foundation</t>
  </si>
  <si>
    <t>http://www.sourcewatch.org/index.php/Shelby_Cullom_Davis_Foundation</t>
  </si>
  <si>
    <t>http://www.sourcewatch.org/index.php/John_M._Olin_Foundation</t>
  </si>
  <si>
    <t>http://www.sourcewatch.org/index.php/Scaife_Foundations</t>
  </si>
  <si>
    <t>https//www.desmogblog.com/koch-family-foundations</t>
  </si>
  <si>
    <t>Resource URL</t>
  </si>
  <si>
    <t>https://www.desmogblog.com/state-policy-network</t>
  </si>
  <si>
    <t>American Chemistry Council</t>
  </si>
  <si>
    <t>Edison Electric Institute</t>
  </si>
  <si>
    <t>Wodecroft Foundation</t>
  </si>
  <si>
    <t>added</t>
  </si>
  <si>
    <t>notes</t>
  </si>
  <si>
    <t>Charles Koch Institute</t>
  </si>
  <si>
    <t>Dodge Jones Foundation</t>
  </si>
  <si>
    <t>CT2017</t>
  </si>
  <si>
    <t>Holman Foundation</t>
  </si>
  <si>
    <t>John P and Kathryn G Evans Foundation</t>
  </si>
  <si>
    <t>Schwab Charitable Fund</t>
  </si>
  <si>
    <t>The Dabney Point Fund</t>
  </si>
  <si>
    <t>*Click on donor name to expand funding by year</t>
  </si>
  <si>
    <t>https://www.desmogblog.com/american-legislative-exchange-council</t>
  </si>
  <si>
    <t>https://www.sourcewatch.org/index.php/CIGNA</t>
  </si>
  <si>
    <t>https://www.sourcewatch.org/index.php/American_Chemistry_Council</t>
  </si>
  <si>
    <t>https://www.sourcewatch.org/index.php/Charles_Koch_Institute</t>
  </si>
  <si>
    <t>https://www.desmogblog.com/edison-electric-institute</t>
  </si>
  <si>
    <t>Koch Funding</t>
  </si>
  <si>
    <t>Year</t>
  </si>
  <si>
    <t>Donor</t>
  </si>
  <si>
    <t>CT2019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</si>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</sst>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;[Red]&quot;$&quot;#,##0"/>
    <numFmt numFmtId="165" formatCode="yyyy\-mm\-dd;@"/>
    <numFmt numFmtId="166" formatCode="&quot;$&quot;#,##0"/>
    <numFmt numFmtId="167" formatCode="_(&quot;$&quot;* #,##0_);_(&quot;$&quot;* \(#,##0\);_(&quot;$&quot;* &quot;-&quot;??_);_(@_)"/>
  </numFmts>
  <fonts count="1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theme="6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6" tint="-0.249977111117893"/>
      </top>
      <bottom style="thin">
        <color theme="6" tint="0.79998168889431442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3" fillId="0" borderId="0" xfId="1" applyFont="1"/>
    <xf numFmtId="0" fontId="5" fillId="3" borderId="1" xfId="0" applyFont="1" applyFill="1" applyBorder="1"/>
    <xf numFmtId="0" fontId="4" fillId="0" borderId="0" xfId="0" applyFont="1"/>
    <xf numFmtId="0" fontId="6" fillId="0" borderId="0" xfId="0" applyFont="1"/>
    <xf numFmtId="0" fontId="3" fillId="0" borderId="0" xfId="1" applyFont="1" applyFill="1"/>
    <xf numFmtId="0" fontId="0" fillId="0" borderId="0" xfId="0" applyFill="1"/>
    <xf numFmtId="0" fontId="5" fillId="0" borderId="0" xfId="0" applyFont="1" applyFill="1" applyBorder="1"/>
    <xf numFmtId="0" fontId="7" fillId="0" borderId="0" xfId="1" applyFont="1"/>
    <xf numFmtId="0" fontId="8" fillId="0" borderId="0" xfId="0" applyFont="1" applyFill="1"/>
    <xf numFmtId="0" fontId="0" fillId="0" borderId="0" xfId="0" applyFont="1"/>
    <xf numFmtId="0" fontId="10" fillId="0" borderId="0" xfId="0" applyFont="1" applyFill="1"/>
    <xf numFmtId="166" fontId="4" fillId="0" borderId="0" xfId="0" applyNumberFormat="1" applyFont="1"/>
    <xf numFmtId="166" fontId="0" fillId="0" borderId="0" xfId="0" applyNumberFormat="1"/>
    <xf numFmtId="166" fontId="0" fillId="0" borderId="0" xfId="0" applyNumberFormat="1" applyFont="1"/>
    <xf numFmtId="0" fontId="4" fillId="2" borderId="0" xfId="0" applyFont="1" applyFill="1"/>
    <xf numFmtId="167" fontId="0" fillId="0" borderId="0" xfId="3" applyNumberFormat="1" applyFont="1"/>
    <xf numFmtId="165" fontId="6" fillId="0" borderId="0" xfId="0" applyNumberFormat="1" applyFont="1" applyAlignment="1"/>
    <xf numFmtId="165" fontId="0" fillId="0" borderId="0" xfId="0" applyNumberFormat="1" applyAlignment="1"/>
    <xf numFmtId="0" fontId="12" fillId="0" borderId="0" xfId="0" applyFont="1"/>
    <xf numFmtId="166" fontId="12" fillId="0" borderId="0" xfId="0" applyNumberFormat="1" applyFont="1"/>
    <xf numFmtId="0" fontId="0" fillId="0" borderId="0" xfId="0" applyAlignment="1">
      <alignment horizontal="right"/>
    </xf>
    <xf numFmtId="0" fontId="13" fillId="0" borderId="0" xfId="0" applyFont="1"/>
    <xf numFmtId="0" fontId="11" fillId="0" borderId="0" xfId="0" applyFont="1"/>
    <xf numFmtId="166" fontId="0" fillId="0" borderId="0" xfId="0" applyNumberFormat="1" applyAlignment="1">
      <alignment horizontal="right"/>
    </xf>
    <xf numFmtId="166" fontId="0" fillId="0" borderId="0" xfId="0" applyNumberFormat="1" applyFill="1"/>
  </cellXfs>
  <cellStyles count="4">
    <cellStyle name="Currency" xfId="3" builtinId="4"/>
    <cellStyle name="Followed Hyperlink" xfId="2" builtinId="9" hidden="1"/>
    <cellStyle name="Hyperlink" xfId="1" builtinId="8"/>
    <cellStyle name="Normal" xfId="0" builtinId="0"/>
  </cellStyles>
  <dxfs count="16"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2530.75661921296" createdVersion="4" refreshedVersion="6" minRefreshableVersion="3" recordCount="305" xr:uid="{00000000-000A-0000-FFFF-FFFF07000000}">
  <cacheSource type="worksheet">
    <worksheetSource ref="C1:F1048576" sheet="Data"/>
  </cacheSource>
  <cacheFields count="4">
    <cacheField name="donor_name" numFmtId="0">
      <sharedItems containsBlank="1" count="37">
        <s v="Allegheny Foundation"/>
        <s v="American Chemistry Council"/>
        <s v="American Legislative Exchange Council"/>
        <s v="American Petroleum Institute"/>
        <s v="Armstrong Foundation"/>
        <s v="Castle Rock Foundation"/>
        <s v="CIGNA Foundation"/>
        <s v="Dodge Jones Foundation"/>
        <s v="Donors Capital Fund"/>
        <s v="eBay"/>
        <s v="Edison Electric Institute"/>
        <s v="Exxon Mobil"/>
        <s v="Friedman Foundation For Educational Choice"/>
        <s v="Holman Foundation"/>
        <s v="Jaquelin Hume Foundation"/>
        <s v="JM Foundation"/>
        <s v="John M. Olin Foundation"/>
        <s v="John P and Kathryn G Evans Foundation"/>
        <s v="Joyce and Donald Rumsfeld Foundation"/>
        <s v="MyWireless.org"/>
        <s v="PhRMA"/>
        <s v="Scaife Family Foundation"/>
        <s v="Schwab Charitable Fund"/>
        <s v="Searle Freedom Trust"/>
        <s v="The Dabney Point Fund"/>
        <s v="The Lynde and Harry Bradley Foundation"/>
        <s v="The Randolph Foundation"/>
        <s v="The Roe Foundation"/>
        <s v="The Samuel Roberts Noble Foundation"/>
        <s v="The Shelby Cullom Davis Foundation"/>
        <s v="The Vernon K. Krieble Foundation"/>
        <s v="Wodecroft Foundation"/>
        <s v="Charles G. Koch Charitable Foundation"/>
        <s v="Charles Koch Institute"/>
        <s v="Claude R. Lambe Charitable Foundation"/>
        <s v="DonorsTrust"/>
        <m/>
      </sharedItems>
    </cacheField>
    <cacheField name="recipient_name" numFmtId="0">
      <sharedItems containsBlank="1" count="4">
        <s v="American Legislative Exchange Council"/>
        <s v="DonorsTrust"/>
        <s v="State Policy Network"/>
        <m/>
      </sharedItems>
    </cacheField>
    <cacheField name="contribution" numFmtId="166">
      <sharedItems containsString="0" containsBlank="1" containsNumber="1" containsInteger="1" minValue="250" maxValue="496000"/>
    </cacheField>
    <cacheField name="year" numFmtId="0">
      <sharedItems containsString="0" containsBlank="1" containsNumber="1" containsInteger="1" minValue="1985" maxValue="2018" count="35">
        <n v="2016"/>
        <n v="2015"/>
        <n v="2014"/>
        <n v="2013"/>
        <n v="2012"/>
        <n v="2011"/>
        <n v="2009"/>
        <n v="2008"/>
        <n v="2007"/>
        <n v="2006"/>
        <n v="2005"/>
        <n v="2004"/>
        <n v="2003"/>
        <n v="2002"/>
        <n v="2001"/>
        <n v="2000"/>
        <n v="1999"/>
        <n v="1998"/>
        <n v="1997"/>
        <n v="1996"/>
        <n v="1995"/>
        <n v="1994"/>
        <n v="1993"/>
        <n v="1992"/>
        <n v="1991"/>
        <n v="1990"/>
        <n v="1988"/>
        <n v="1987"/>
        <n v="1986"/>
        <n v="1985"/>
        <n v="2010"/>
        <n v="1989"/>
        <n v="2017"/>
        <n v="2018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5">
  <r>
    <x v="0"/>
    <x v="0"/>
    <n v="60000"/>
    <x v="0"/>
  </r>
  <r>
    <x v="0"/>
    <x v="0"/>
    <n v="50000"/>
    <x v="1"/>
  </r>
  <r>
    <x v="0"/>
    <x v="0"/>
    <n v="50000"/>
    <x v="2"/>
  </r>
  <r>
    <x v="0"/>
    <x v="0"/>
    <n v="50000"/>
    <x v="3"/>
  </r>
  <r>
    <x v="0"/>
    <x v="0"/>
    <n v="50000"/>
    <x v="4"/>
  </r>
  <r>
    <x v="0"/>
    <x v="0"/>
    <n v="100000"/>
    <x v="5"/>
  </r>
  <r>
    <x v="0"/>
    <x v="0"/>
    <n v="25000"/>
    <x v="6"/>
  </r>
  <r>
    <x v="0"/>
    <x v="0"/>
    <n v="50000"/>
    <x v="7"/>
  </r>
  <r>
    <x v="0"/>
    <x v="0"/>
    <n v="50000"/>
    <x v="8"/>
  </r>
  <r>
    <x v="0"/>
    <x v="0"/>
    <n v="65000"/>
    <x v="9"/>
  </r>
  <r>
    <x v="0"/>
    <x v="0"/>
    <n v="35000"/>
    <x v="10"/>
  </r>
  <r>
    <x v="0"/>
    <x v="0"/>
    <n v="35000"/>
    <x v="11"/>
  </r>
  <r>
    <x v="0"/>
    <x v="0"/>
    <n v="15000"/>
    <x v="12"/>
  </r>
  <r>
    <x v="0"/>
    <x v="0"/>
    <n v="35000"/>
    <x v="13"/>
  </r>
  <r>
    <x v="0"/>
    <x v="0"/>
    <n v="35000"/>
    <x v="13"/>
  </r>
  <r>
    <x v="0"/>
    <x v="0"/>
    <n v="50000"/>
    <x v="14"/>
  </r>
  <r>
    <x v="0"/>
    <x v="0"/>
    <n v="75000"/>
    <x v="15"/>
  </r>
  <r>
    <x v="0"/>
    <x v="0"/>
    <n v="75000"/>
    <x v="16"/>
  </r>
  <r>
    <x v="0"/>
    <x v="0"/>
    <n v="75000"/>
    <x v="17"/>
  </r>
  <r>
    <x v="0"/>
    <x v="0"/>
    <n v="75000"/>
    <x v="18"/>
  </r>
  <r>
    <x v="0"/>
    <x v="0"/>
    <n v="75000"/>
    <x v="19"/>
  </r>
  <r>
    <x v="0"/>
    <x v="0"/>
    <n v="100000"/>
    <x v="20"/>
  </r>
  <r>
    <x v="0"/>
    <x v="0"/>
    <n v="150000"/>
    <x v="21"/>
  </r>
  <r>
    <x v="0"/>
    <x v="0"/>
    <n v="125000"/>
    <x v="22"/>
  </r>
  <r>
    <x v="0"/>
    <x v="0"/>
    <n v="125000"/>
    <x v="23"/>
  </r>
  <r>
    <x v="0"/>
    <x v="0"/>
    <n v="100000"/>
    <x v="24"/>
  </r>
  <r>
    <x v="0"/>
    <x v="0"/>
    <n v="50000"/>
    <x v="25"/>
  </r>
  <r>
    <x v="0"/>
    <x v="0"/>
    <n v="25000"/>
    <x v="26"/>
  </r>
  <r>
    <x v="0"/>
    <x v="0"/>
    <n v="75000"/>
    <x v="27"/>
  </r>
  <r>
    <x v="0"/>
    <x v="0"/>
    <n v="100000"/>
    <x v="28"/>
  </r>
  <r>
    <x v="0"/>
    <x v="0"/>
    <n v="100000"/>
    <x v="29"/>
  </r>
  <r>
    <x v="1"/>
    <x v="0"/>
    <n v="2500"/>
    <x v="30"/>
  </r>
  <r>
    <x v="2"/>
    <x v="1"/>
    <n v="12500"/>
    <x v="3"/>
  </r>
  <r>
    <x v="2"/>
    <x v="2"/>
    <n v="5000"/>
    <x v="3"/>
  </r>
  <r>
    <x v="2"/>
    <x v="2"/>
    <n v="10000"/>
    <x v="4"/>
  </r>
  <r>
    <x v="3"/>
    <x v="0"/>
    <n v="10000"/>
    <x v="30"/>
  </r>
  <r>
    <x v="3"/>
    <x v="0"/>
    <n v="40000"/>
    <x v="6"/>
  </r>
  <r>
    <x v="3"/>
    <x v="0"/>
    <n v="38000"/>
    <x v="7"/>
  </r>
  <r>
    <x v="4"/>
    <x v="0"/>
    <n v="10000"/>
    <x v="0"/>
  </r>
  <r>
    <x v="4"/>
    <x v="0"/>
    <n v="10000"/>
    <x v="1"/>
  </r>
  <r>
    <x v="4"/>
    <x v="0"/>
    <n v="10000"/>
    <x v="2"/>
  </r>
  <r>
    <x v="4"/>
    <x v="0"/>
    <n v="7500"/>
    <x v="3"/>
  </r>
  <r>
    <x v="4"/>
    <x v="0"/>
    <n v="2500"/>
    <x v="4"/>
  </r>
  <r>
    <x v="4"/>
    <x v="0"/>
    <n v="2500"/>
    <x v="5"/>
  </r>
  <r>
    <x v="4"/>
    <x v="0"/>
    <n v="2500"/>
    <x v="30"/>
  </r>
  <r>
    <x v="4"/>
    <x v="0"/>
    <n v="2500"/>
    <x v="6"/>
  </r>
  <r>
    <x v="4"/>
    <x v="0"/>
    <n v="2500"/>
    <x v="7"/>
  </r>
  <r>
    <x v="4"/>
    <x v="0"/>
    <n v="2500"/>
    <x v="8"/>
  </r>
  <r>
    <x v="4"/>
    <x v="0"/>
    <n v="2500"/>
    <x v="9"/>
  </r>
  <r>
    <x v="4"/>
    <x v="0"/>
    <n v="2500"/>
    <x v="10"/>
  </r>
  <r>
    <x v="4"/>
    <x v="0"/>
    <n v="2500"/>
    <x v="11"/>
  </r>
  <r>
    <x v="4"/>
    <x v="0"/>
    <n v="2500"/>
    <x v="12"/>
  </r>
  <r>
    <x v="4"/>
    <x v="0"/>
    <n v="5000"/>
    <x v="14"/>
  </r>
  <r>
    <x v="4"/>
    <x v="0"/>
    <n v="5000"/>
    <x v="15"/>
  </r>
  <r>
    <x v="4"/>
    <x v="0"/>
    <n v="5000"/>
    <x v="16"/>
  </r>
  <r>
    <x v="4"/>
    <x v="0"/>
    <n v="5000"/>
    <x v="17"/>
  </r>
  <r>
    <x v="5"/>
    <x v="0"/>
    <n v="50000"/>
    <x v="5"/>
  </r>
  <r>
    <x v="5"/>
    <x v="0"/>
    <n v="50000"/>
    <x v="30"/>
  </r>
  <r>
    <x v="5"/>
    <x v="0"/>
    <n v="50000"/>
    <x v="6"/>
  </r>
  <r>
    <x v="5"/>
    <x v="0"/>
    <n v="50000"/>
    <x v="9"/>
  </r>
  <r>
    <x v="5"/>
    <x v="0"/>
    <n v="50000"/>
    <x v="12"/>
  </r>
  <r>
    <x v="5"/>
    <x v="0"/>
    <n v="50000"/>
    <x v="13"/>
  </r>
  <r>
    <x v="5"/>
    <x v="0"/>
    <n v="50000"/>
    <x v="14"/>
  </r>
  <r>
    <x v="5"/>
    <x v="0"/>
    <n v="50000"/>
    <x v="15"/>
  </r>
  <r>
    <x v="5"/>
    <x v="0"/>
    <n v="50000"/>
    <x v="16"/>
  </r>
  <r>
    <x v="5"/>
    <x v="0"/>
    <n v="50000"/>
    <x v="16"/>
  </r>
  <r>
    <x v="5"/>
    <x v="0"/>
    <n v="25000"/>
    <x v="17"/>
  </r>
  <r>
    <x v="5"/>
    <x v="0"/>
    <n v="25000"/>
    <x v="18"/>
  </r>
  <r>
    <x v="5"/>
    <x v="0"/>
    <n v="50000"/>
    <x v="19"/>
  </r>
  <r>
    <x v="5"/>
    <x v="0"/>
    <n v="50000"/>
    <x v="20"/>
  </r>
  <r>
    <x v="6"/>
    <x v="0"/>
    <n v="10000"/>
    <x v="9"/>
  </r>
  <r>
    <x v="6"/>
    <x v="0"/>
    <n v="10000"/>
    <x v="10"/>
  </r>
  <r>
    <x v="6"/>
    <x v="0"/>
    <n v="10000"/>
    <x v="11"/>
  </r>
  <r>
    <x v="6"/>
    <x v="0"/>
    <n v="25000"/>
    <x v="13"/>
  </r>
  <r>
    <x v="7"/>
    <x v="0"/>
    <n v="2500"/>
    <x v="1"/>
  </r>
  <r>
    <x v="7"/>
    <x v="0"/>
    <n v="2500"/>
    <x v="2"/>
  </r>
  <r>
    <x v="8"/>
    <x v="0"/>
    <n v="275000"/>
    <x v="0"/>
  </r>
  <r>
    <x v="8"/>
    <x v="0"/>
    <n v="30000"/>
    <x v="0"/>
  </r>
  <r>
    <x v="8"/>
    <x v="0"/>
    <n v="31000"/>
    <x v="0"/>
  </r>
  <r>
    <x v="8"/>
    <x v="0"/>
    <n v="20000"/>
    <x v="0"/>
  </r>
  <r>
    <x v="8"/>
    <x v="0"/>
    <n v="40000"/>
    <x v="0"/>
  </r>
  <r>
    <x v="8"/>
    <x v="0"/>
    <n v="10000"/>
    <x v="0"/>
  </r>
  <r>
    <x v="8"/>
    <x v="0"/>
    <n v="35000"/>
    <x v="0"/>
  </r>
  <r>
    <x v="8"/>
    <x v="0"/>
    <n v="7500"/>
    <x v="0"/>
  </r>
  <r>
    <x v="8"/>
    <x v="0"/>
    <n v="25000"/>
    <x v="0"/>
  </r>
  <r>
    <x v="8"/>
    <x v="0"/>
    <n v="2500"/>
    <x v="3"/>
  </r>
  <r>
    <x v="8"/>
    <x v="0"/>
    <n v="40000"/>
    <x v="3"/>
  </r>
  <r>
    <x v="8"/>
    <x v="0"/>
    <n v="65000"/>
    <x v="3"/>
  </r>
  <r>
    <x v="8"/>
    <x v="0"/>
    <n v="25000"/>
    <x v="4"/>
  </r>
  <r>
    <x v="8"/>
    <x v="0"/>
    <n v="17500"/>
    <x v="4"/>
  </r>
  <r>
    <x v="8"/>
    <x v="0"/>
    <n v="20000"/>
    <x v="5"/>
  </r>
  <r>
    <x v="8"/>
    <x v="0"/>
    <n v="8000"/>
    <x v="6"/>
  </r>
  <r>
    <x v="9"/>
    <x v="0"/>
    <n v="12000"/>
    <x v="4"/>
  </r>
  <r>
    <x v="10"/>
    <x v="0"/>
    <n v="15000"/>
    <x v="1"/>
  </r>
  <r>
    <x v="10"/>
    <x v="0"/>
    <n v="15000"/>
    <x v="2"/>
  </r>
  <r>
    <x v="10"/>
    <x v="0"/>
    <n v="43000"/>
    <x v="2"/>
  </r>
  <r>
    <x v="10"/>
    <x v="0"/>
    <n v="15000"/>
    <x v="4"/>
  </r>
  <r>
    <x v="10"/>
    <x v="0"/>
    <n v="5000"/>
    <x v="4"/>
  </r>
  <r>
    <x v="11"/>
    <x v="0"/>
    <n v="36500"/>
    <x v="0"/>
  </r>
  <r>
    <x v="11"/>
    <x v="0"/>
    <n v="40000"/>
    <x v="0"/>
  </r>
  <r>
    <x v="11"/>
    <x v="0"/>
    <n v="36500"/>
    <x v="1"/>
  </r>
  <r>
    <x v="11"/>
    <x v="0"/>
    <n v="25000"/>
    <x v="1"/>
  </r>
  <r>
    <x v="11"/>
    <x v="0"/>
    <n v="11500"/>
    <x v="2"/>
  </r>
  <r>
    <x v="11"/>
    <x v="0"/>
    <n v="25000"/>
    <x v="2"/>
  </r>
  <r>
    <x v="11"/>
    <x v="0"/>
    <n v="25000"/>
    <x v="2"/>
  </r>
  <r>
    <x v="11"/>
    <x v="0"/>
    <n v="34000"/>
    <x v="3"/>
  </r>
  <r>
    <x v="11"/>
    <x v="0"/>
    <n v="15000"/>
    <x v="3"/>
  </r>
  <r>
    <x v="11"/>
    <x v="0"/>
    <n v="25000"/>
    <x v="4"/>
  </r>
  <r>
    <x v="11"/>
    <x v="0"/>
    <n v="34000"/>
    <x v="4"/>
  </r>
  <r>
    <x v="11"/>
    <x v="0"/>
    <n v="74000"/>
    <x v="5"/>
  </r>
  <r>
    <x v="11"/>
    <x v="0"/>
    <n v="12500"/>
    <x v="5"/>
  </r>
  <r>
    <x v="11"/>
    <x v="0"/>
    <n v="39000"/>
    <x v="30"/>
  </r>
  <r>
    <x v="11"/>
    <x v="0"/>
    <n v="25000"/>
    <x v="30"/>
  </r>
  <r>
    <x v="11"/>
    <x v="0"/>
    <n v="15000"/>
    <x v="6"/>
  </r>
  <r>
    <x v="11"/>
    <x v="0"/>
    <n v="31000"/>
    <x v="6"/>
  </r>
  <r>
    <x v="11"/>
    <x v="0"/>
    <n v="1500"/>
    <x v="6"/>
  </r>
  <r>
    <x v="11"/>
    <x v="0"/>
    <n v="15000"/>
    <x v="7"/>
  </r>
  <r>
    <x v="11"/>
    <x v="0"/>
    <n v="31000"/>
    <x v="7"/>
  </r>
  <r>
    <x v="11"/>
    <x v="0"/>
    <n v="10000"/>
    <x v="7"/>
  </r>
  <r>
    <x v="11"/>
    <x v="0"/>
    <n v="31000"/>
    <x v="8"/>
  </r>
  <r>
    <x v="11"/>
    <x v="0"/>
    <n v="15000"/>
    <x v="9"/>
  </r>
  <r>
    <x v="11"/>
    <x v="0"/>
    <n v="31000"/>
    <x v="9"/>
  </r>
  <r>
    <x v="11"/>
    <x v="0"/>
    <n v="10000"/>
    <x v="9"/>
  </r>
  <r>
    <x v="11"/>
    <x v="0"/>
    <n v="30000"/>
    <x v="9"/>
  </r>
  <r>
    <x v="11"/>
    <x v="0"/>
    <n v="90000"/>
    <x v="10"/>
  </r>
  <r>
    <x v="11"/>
    <x v="0"/>
    <n v="80000"/>
    <x v="10"/>
  </r>
  <r>
    <x v="11"/>
    <x v="0"/>
    <n v="71500"/>
    <x v="10"/>
  </r>
  <r>
    <x v="11"/>
    <x v="0"/>
    <n v="55000"/>
    <x v="11"/>
  </r>
  <r>
    <x v="11"/>
    <x v="0"/>
    <n v="62000"/>
    <x v="11"/>
  </r>
  <r>
    <x v="11"/>
    <x v="0"/>
    <n v="75000"/>
    <x v="11"/>
  </r>
  <r>
    <x v="11"/>
    <x v="0"/>
    <n v="30000"/>
    <x v="11"/>
  </r>
  <r>
    <x v="11"/>
    <x v="0"/>
    <n v="78000"/>
    <x v="12"/>
  </r>
  <r>
    <x v="11"/>
    <x v="0"/>
    <n v="50000"/>
    <x v="12"/>
  </r>
  <r>
    <x v="11"/>
    <x v="0"/>
    <n v="100000"/>
    <x v="12"/>
  </r>
  <r>
    <x v="11"/>
    <x v="0"/>
    <n v="140000"/>
    <x v="12"/>
  </r>
  <r>
    <x v="11"/>
    <x v="0"/>
    <n v="50000"/>
    <x v="13"/>
  </r>
  <r>
    <x v="11"/>
    <x v="0"/>
    <n v="30000"/>
    <x v="13"/>
  </r>
  <r>
    <x v="11"/>
    <x v="0"/>
    <n v="80000"/>
    <x v="13"/>
  </r>
  <r>
    <x v="11"/>
    <x v="0"/>
    <n v="5000"/>
    <x v="13"/>
  </r>
  <r>
    <x v="11"/>
    <x v="0"/>
    <n v="25000"/>
    <x v="13"/>
  </r>
  <r>
    <x v="11"/>
    <x v="0"/>
    <n v="3200"/>
    <x v="13"/>
  </r>
  <r>
    <x v="11"/>
    <x v="0"/>
    <n v="50000"/>
    <x v="14"/>
  </r>
  <r>
    <x v="11"/>
    <x v="0"/>
    <n v="20000"/>
    <x v="14"/>
  </r>
  <r>
    <x v="11"/>
    <x v="0"/>
    <n v="10000"/>
    <x v="14"/>
  </r>
  <r>
    <x v="11"/>
    <x v="0"/>
    <n v="15000"/>
    <x v="17"/>
  </r>
  <r>
    <x v="12"/>
    <x v="0"/>
    <n v="25000"/>
    <x v="8"/>
  </r>
  <r>
    <x v="12"/>
    <x v="0"/>
    <n v="27500"/>
    <x v="9"/>
  </r>
  <r>
    <x v="12"/>
    <x v="0"/>
    <n v="10000"/>
    <x v="10"/>
  </r>
  <r>
    <x v="12"/>
    <x v="0"/>
    <n v="75000"/>
    <x v="10"/>
  </r>
  <r>
    <x v="12"/>
    <x v="0"/>
    <n v="20000"/>
    <x v="10"/>
  </r>
  <r>
    <x v="12"/>
    <x v="0"/>
    <n v="15000"/>
    <x v="11"/>
  </r>
  <r>
    <x v="12"/>
    <x v="0"/>
    <n v="5500"/>
    <x v="11"/>
  </r>
  <r>
    <x v="12"/>
    <x v="0"/>
    <n v="70000"/>
    <x v="12"/>
  </r>
  <r>
    <x v="13"/>
    <x v="0"/>
    <n v="25000"/>
    <x v="0"/>
  </r>
  <r>
    <x v="14"/>
    <x v="0"/>
    <n v="50000"/>
    <x v="4"/>
  </r>
  <r>
    <x v="14"/>
    <x v="0"/>
    <n v="50000"/>
    <x v="5"/>
  </r>
  <r>
    <x v="14"/>
    <x v="0"/>
    <n v="50000"/>
    <x v="30"/>
  </r>
  <r>
    <x v="14"/>
    <x v="0"/>
    <n v="45000"/>
    <x v="6"/>
  </r>
  <r>
    <x v="14"/>
    <x v="0"/>
    <n v="25000"/>
    <x v="7"/>
  </r>
  <r>
    <x v="14"/>
    <x v="0"/>
    <n v="25000"/>
    <x v="11"/>
  </r>
  <r>
    <x v="14"/>
    <x v="0"/>
    <n v="25000"/>
    <x v="12"/>
  </r>
  <r>
    <x v="15"/>
    <x v="0"/>
    <n v="30000"/>
    <x v="5"/>
  </r>
  <r>
    <x v="15"/>
    <x v="0"/>
    <n v="25000"/>
    <x v="6"/>
  </r>
  <r>
    <x v="15"/>
    <x v="0"/>
    <n v="30000"/>
    <x v="9"/>
  </r>
  <r>
    <x v="15"/>
    <x v="0"/>
    <n v="25000"/>
    <x v="14"/>
  </r>
  <r>
    <x v="15"/>
    <x v="0"/>
    <n v="25000"/>
    <x v="20"/>
  </r>
  <r>
    <x v="16"/>
    <x v="0"/>
    <n v="50000"/>
    <x v="21"/>
  </r>
  <r>
    <x v="16"/>
    <x v="0"/>
    <n v="25000"/>
    <x v="24"/>
  </r>
  <r>
    <x v="16"/>
    <x v="0"/>
    <n v="25000"/>
    <x v="25"/>
  </r>
  <r>
    <x v="16"/>
    <x v="0"/>
    <n v="30000"/>
    <x v="31"/>
  </r>
  <r>
    <x v="16"/>
    <x v="0"/>
    <n v="25000"/>
    <x v="27"/>
  </r>
  <r>
    <x v="16"/>
    <x v="0"/>
    <n v="35000"/>
    <x v="28"/>
  </r>
  <r>
    <x v="16"/>
    <x v="0"/>
    <n v="25000"/>
    <x v="29"/>
  </r>
  <r>
    <x v="17"/>
    <x v="0"/>
    <n v="500"/>
    <x v="2"/>
  </r>
  <r>
    <x v="17"/>
    <x v="0"/>
    <n v="250"/>
    <x v="5"/>
  </r>
  <r>
    <x v="18"/>
    <x v="0"/>
    <n v="5000"/>
    <x v="2"/>
  </r>
  <r>
    <x v="18"/>
    <x v="0"/>
    <n v="5000"/>
    <x v="3"/>
  </r>
  <r>
    <x v="18"/>
    <x v="0"/>
    <n v="5000"/>
    <x v="4"/>
  </r>
  <r>
    <x v="18"/>
    <x v="0"/>
    <n v="1000"/>
    <x v="5"/>
  </r>
  <r>
    <x v="18"/>
    <x v="0"/>
    <n v="1000"/>
    <x v="30"/>
  </r>
  <r>
    <x v="19"/>
    <x v="0"/>
    <n v="10000"/>
    <x v="4"/>
  </r>
  <r>
    <x v="20"/>
    <x v="0"/>
    <n v="264500"/>
    <x v="5"/>
  </r>
  <r>
    <x v="20"/>
    <x v="0"/>
    <n v="356075"/>
    <x v="30"/>
  </r>
  <r>
    <x v="20"/>
    <x v="0"/>
    <n v="257950"/>
    <x v="6"/>
  </r>
  <r>
    <x v="20"/>
    <x v="0"/>
    <n v="100236"/>
    <x v="7"/>
  </r>
  <r>
    <x v="20"/>
    <x v="0"/>
    <n v="278956"/>
    <x v="7"/>
  </r>
  <r>
    <x v="21"/>
    <x v="0"/>
    <n v="25000"/>
    <x v="24"/>
  </r>
  <r>
    <x v="21"/>
    <x v="0"/>
    <n v="25000"/>
    <x v="25"/>
  </r>
  <r>
    <x v="22"/>
    <x v="0"/>
    <n v="5250"/>
    <x v="2"/>
  </r>
  <r>
    <x v="23"/>
    <x v="0"/>
    <n v="50000"/>
    <x v="0"/>
  </r>
  <r>
    <x v="23"/>
    <x v="0"/>
    <n v="165000"/>
    <x v="0"/>
  </r>
  <r>
    <x v="23"/>
    <x v="0"/>
    <n v="50000"/>
    <x v="1"/>
  </r>
  <r>
    <x v="23"/>
    <x v="0"/>
    <n v="150000"/>
    <x v="1"/>
  </r>
  <r>
    <x v="23"/>
    <x v="0"/>
    <n v="54500"/>
    <x v="2"/>
  </r>
  <r>
    <x v="23"/>
    <x v="0"/>
    <n v="140000"/>
    <x v="2"/>
  </r>
  <r>
    <x v="23"/>
    <x v="0"/>
    <n v="135000"/>
    <x v="3"/>
  </r>
  <r>
    <x v="23"/>
    <x v="0"/>
    <n v="35000"/>
    <x v="4"/>
  </r>
  <r>
    <x v="23"/>
    <x v="0"/>
    <n v="50000"/>
    <x v="5"/>
  </r>
  <r>
    <x v="23"/>
    <x v="0"/>
    <n v="125000"/>
    <x v="5"/>
  </r>
  <r>
    <x v="23"/>
    <x v="0"/>
    <n v="125000"/>
    <x v="30"/>
  </r>
  <r>
    <x v="23"/>
    <x v="0"/>
    <n v="120000"/>
    <x v="6"/>
  </r>
  <r>
    <x v="23"/>
    <x v="0"/>
    <n v="100000"/>
    <x v="7"/>
  </r>
  <r>
    <x v="23"/>
    <x v="0"/>
    <n v="100000"/>
    <x v="9"/>
  </r>
  <r>
    <x v="23"/>
    <x v="0"/>
    <n v="50000"/>
    <x v="11"/>
  </r>
  <r>
    <x v="23"/>
    <x v="0"/>
    <n v="50000"/>
    <x v="12"/>
  </r>
  <r>
    <x v="23"/>
    <x v="0"/>
    <n v="50000"/>
    <x v="13"/>
  </r>
  <r>
    <x v="23"/>
    <x v="0"/>
    <n v="50000"/>
    <x v="14"/>
  </r>
  <r>
    <x v="24"/>
    <x v="0"/>
    <n v="10000"/>
    <x v="3"/>
  </r>
  <r>
    <x v="25"/>
    <x v="0"/>
    <n v="100000"/>
    <x v="0"/>
  </r>
  <r>
    <x v="25"/>
    <x v="0"/>
    <n v="100000"/>
    <x v="0"/>
  </r>
  <r>
    <x v="25"/>
    <x v="0"/>
    <n v="150000"/>
    <x v="0"/>
  </r>
  <r>
    <x v="25"/>
    <x v="0"/>
    <n v="400000"/>
    <x v="0"/>
  </r>
  <r>
    <x v="25"/>
    <x v="0"/>
    <n v="100000"/>
    <x v="2"/>
  </r>
  <r>
    <x v="25"/>
    <x v="0"/>
    <n v="100000"/>
    <x v="2"/>
  </r>
  <r>
    <x v="25"/>
    <x v="0"/>
    <n v="70000"/>
    <x v="3"/>
  </r>
  <r>
    <x v="25"/>
    <x v="0"/>
    <n v="70000"/>
    <x v="4"/>
  </r>
  <r>
    <x v="25"/>
    <x v="0"/>
    <n v="75000"/>
    <x v="5"/>
  </r>
  <r>
    <x v="25"/>
    <x v="0"/>
    <n v="20000"/>
    <x v="30"/>
  </r>
  <r>
    <x v="25"/>
    <x v="0"/>
    <n v="37500"/>
    <x v="30"/>
  </r>
  <r>
    <x v="25"/>
    <x v="0"/>
    <n v="37500"/>
    <x v="30"/>
  </r>
  <r>
    <x v="25"/>
    <x v="0"/>
    <n v="25000"/>
    <x v="6"/>
  </r>
  <r>
    <x v="25"/>
    <x v="0"/>
    <n v="25000"/>
    <x v="6"/>
  </r>
  <r>
    <x v="25"/>
    <x v="0"/>
    <n v="50000"/>
    <x v="21"/>
  </r>
  <r>
    <x v="25"/>
    <x v="0"/>
    <n v="50000"/>
    <x v="22"/>
  </r>
  <r>
    <x v="25"/>
    <x v="0"/>
    <n v="33000"/>
    <x v="23"/>
  </r>
  <r>
    <x v="25"/>
    <x v="0"/>
    <n v="25000"/>
    <x v="24"/>
  </r>
  <r>
    <x v="25"/>
    <x v="0"/>
    <n v="25000"/>
    <x v="24"/>
  </r>
  <r>
    <x v="25"/>
    <x v="0"/>
    <n v="25000"/>
    <x v="25"/>
  </r>
  <r>
    <x v="25"/>
    <x v="0"/>
    <n v="25000"/>
    <x v="27"/>
  </r>
  <r>
    <x v="25"/>
    <x v="0"/>
    <n v="50000"/>
    <x v="28"/>
  </r>
  <r>
    <x v="26"/>
    <x v="0"/>
    <n v="75000"/>
    <x v="5"/>
  </r>
  <r>
    <x v="27"/>
    <x v="0"/>
    <n v="1000"/>
    <x v="1"/>
  </r>
  <r>
    <x v="27"/>
    <x v="0"/>
    <n v="1000"/>
    <x v="4"/>
  </r>
  <r>
    <x v="27"/>
    <x v="0"/>
    <n v="1000"/>
    <x v="5"/>
  </r>
  <r>
    <x v="27"/>
    <x v="0"/>
    <n v="2500"/>
    <x v="30"/>
  </r>
  <r>
    <x v="27"/>
    <x v="0"/>
    <n v="2500"/>
    <x v="6"/>
  </r>
  <r>
    <x v="27"/>
    <x v="0"/>
    <n v="2500"/>
    <x v="7"/>
  </r>
  <r>
    <x v="27"/>
    <x v="0"/>
    <n v="2500"/>
    <x v="8"/>
  </r>
  <r>
    <x v="27"/>
    <x v="0"/>
    <n v="2500"/>
    <x v="9"/>
  </r>
  <r>
    <x v="27"/>
    <x v="0"/>
    <n v="2500"/>
    <x v="10"/>
  </r>
  <r>
    <x v="27"/>
    <x v="0"/>
    <n v="2500"/>
    <x v="11"/>
  </r>
  <r>
    <x v="27"/>
    <x v="0"/>
    <n v="2500"/>
    <x v="12"/>
  </r>
  <r>
    <x v="27"/>
    <x v="0"/>
    <n v="2500"/>
    <x v="13"/>
  </r>
  <r>
    <x v="27"/>
    <x v="0"/>
    <n v="2500"/>
    <x v="14"/>
  </r>
  <r>
    <x v="27"/>
    <x v="0"/>
    <n v="2500"/>
    <x v="15"/>
  </r>
  <r>
    <x v="28"/>
    <x v="0"/>
    <n v="30000"/>
    <x v="13"/>
  </r>
  <r>
    <x v="28"/>
    <x v="0"/>
    <n v="30000"/>
    <x v="14"/>
  </r>
  <r>
    <x v="28"/>
    <x v="0"/>
    <n v="15000"/>
    <x v="15"/>
  </r>
  <r>
    <x v="29"/>
    <x v="0"/>
    <n v="4000"/>
    <x v="14"/>
  </r>
  <r>
    <x v="29"/>
    <x v="0"/>
    <n v="3000"/>
    <x v="15"/>
  </r>
  <r>
    <x v="30"/>
    <x v="0"/>
    <n v="25000"/>
    <x v="30"/>
  </r>
  <r>
    <x v="30"/>
    <x v="0"/>
    <n v="2500"/>
    <x v="10"/>
  </r>
  <r>
    <x v="30"/>
    <x v="0"/>
    <n v="1000"/>
    <x v="11"/>
  </r>
  <r>
    <x v="31"/>
    <x v="0"/>
    <n v="1000"/>
    <x v="3"/>
  </r>
  <r>
    <x v="32"/>
    <x v="0"/>
    <n v="30000"/>
    <x v="18"/>
  </r>
  <r>
    <x v="32"/>
    <x v="0"/>
    <n v="70000"/>
    <x v="17"/>
  </r>
  <r>
    <x v="32"/>
    <x v="0"/>
    <n v="13000"/>
    <x v="16"/>
  </r>
  <r>
    <x v="32"/>
    <x v="0"/>
    <n v="85000"/>
    <x v="15"/>
  </r>
  <r>
    <x v="32"/>
    <x v="0"/>
    <n v="75000"/>
    <x v="14"/>
  </r>
  <r>
    <x v="32"/>
    <x v="0"/>
    <n v="75858"/>
    <x v="6"/>
  </r>
  <r>
    <x v="32"/>
    <x v="0"/>
    <n v="71100"/>
    <x v="4"/>
  </r>
  <r>
    <x v="32"/>
    <x v="0"/>
    <n v="150000"/>
    <x v="2"/>
  </r>
  <r>
    <x v="32"/>
    <x v="0"/>
    <n v="130640"/>
    <x v="2"/>
  </r>
  <r>
    <x v="32"/>
    <x v="0"/>
    <n v="350000"/>
    <x v="1"/>
  </r>
  <r>
    <x v="32"/>
    <x v="0"/>
    <n v="99114"/>
    <x v="1"/>
  </r>
  <r>
    <x v="32"/>
    <x v="0"/>
    <n v="496000"/>
    <x v="0"/>
  </r>
  <r>
    <x v="32"/>
    <x v="0"/>
    <n v="55751"/>
    <x v="0"/>
  </r>
  <r>
    <x v="32"/>
    <x v="0"/>
    <n v="383068"/>
    <x v="32"/>
  </r>
  <r>
    <x v="32"/>
    <x v="0"/>
    <n v="360000"/>
    <x v="32"/>
  </r>
  <r>
    <x v="32"/>
    <x v="0"/>
    <n v="100000"/>
    <x v="33"/>
  </r>
  <r>
    <x v="33"/>
    <x v="0"/>
    <n v="35889"/>
    <x v="2"/>
  </r>
  <r>
    <x v="33"/>
    <x v="0"/>
    <n v="37200"/>
    <x v="1"/>
  </r>
  <r>
    <x v="33"/>
    <x v="0"/>
    <n v="28000"/>
    <x v="0"/>
  </r>
  <r>
    <x v="33"/>
    <x v="0"/>
    <n v="36000"/>
    <x v="32"/>
  </r>
  <r>
    <x v="33"/>
    <x v="0"/>
    <n v="34000"/>
    <x v="33"/>
  </r>
  <r>
    <x v="34"/>
    <x v="0"/>
    <n v="60000"/>
    <x v="22"/>
  </r>
  <r>
    <x v="34"/>
    <x v="0"/>
    <n v="30000"/>
    <x v="18"/>
  </r>
  <r>
    <x v="34"/>
    <x v="0"/>
    <n v="30000"/>
    <x v="13"/>
  </r>
  <r>
    <x v="34"/>
    <x v="0"/>
    <n v="75000"/>
    <x v="8"/>
  </r>
  <r>
    <x v="34"/>
    <x v="0"/>
    <n v="75000"/>
    <x v="6"/>
  </r>
  <r>
    <x v="34"/>
    <x v="0"/>
    <n v="50000"/>
    <x v="6"/>
  </r>
  <r>
    <x v="34"/>
    <x v="0"/>
    <n v="100000"/>
    <x v="30"/>
  </r>
  <r>
    <x v="34"/>
    <x v="0"/>
    <n v="150000"/>
    <x v="5"/>
  </r>
  <r>
    <x v="34"/>
    <x v="0"/>
    <n v="150000"/>
    <x v="4"/>
  </r>
  <r>
    <x v="35"/>
    <x v="0"/>
    <n v="410000"/>
    <x v="33"/>
  </r>
  <r>
    <x v="35"/>
    <x v="0"/>
    <n v="200000"/>
    <x v="33"/>
  </r>
  <r>
    <x v="35"/>
    <x v="0"/>
    <n v="19000"/>
    <x v="32"/>
  </r>
  <r>
    <x v="35"/>
    <x v="0"/>
    <n v="50000"/>
    <x v="32"/>
  </r>
  <r>
    <x v="35"/>
    <x v="0"/>
    <n v="75000"/>
    <x v="32"/>
  </r>
  <r>
    <x v="35"/>
    <x v="0"/>
    <n v="1000"/>
    <x v="32"/>
  </r>
  <r>
    <x v="35"/>
    <x v="0"/>
    <n v="275000"/>
    <x v="32"/>
  </r>
  <r>
    <x v="35"/>
    <x v="0"/>
    <n v="2000"/>
    <x v="32"/>
  </r>
  <r>
    <x v="35"/>
    <x v="0"/>
    <n v="10000"/>
    <x v="0"/>
  </r>
  <r>
    <x v="35"/>
    <x v="0"/>
    <n v="200000"/>
    <x v="0"/>
  </r>
  <r>
    <x v="35"/>
    <x v="0"/>
    <n v="5000"/>
    <x v="0"/>
  </r>
  <r>
    <x v="35"/>
    <x v="0"/>
    <n v="100000"/>
    <x v="0"/>
  </r>
  <r>
    <x v="35"/>
    <x v="0"/>
    <n v="300"/>
    <x v="1"/>
  </r>
  <r>
    <x v="35"/>
    <x v="0"/>
    <n v="5000"/>
    <x v="1"/>
  </r>
  <r>
    <x v="35"/>
    <x v="0"/>
    <n v="500"/>
    <x v="1"/>
  </r>
  <r>
    <x v="35"/>
    <x v="0"/>
    <n v="100000"/>
    <x v="1"/>
  </r>
  <r>
    <x v="35"/>
    <x v="0"/>
    <n v="300"/>
    <x v="2"/>
  </r>
  <r>
    <x v="35"/>
    <x v="0"/>
    <n v="1000"/>
    <x v="2"/>
  </r>
  <r>
    <x v="35"/>
    <x v="0"/>
    <n v="5000"/>
    <x v="2"/>
  </r>
  <r>
    <x v="35"/>
    <x v="0"/>
    <n v="25000"/>
    <x v="30"/>
  </r>
  <r>
    <x v="36"/>
    <x v="3"/>
    <m/>
    <x v="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6" cacheId="48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Recipient and Year">
  <location ref="F10:G17" firstHeaderRow="2" firstDataRow="2" firstDataCol="1" rowPageCount="1" colPageCount="1"/>
  <pivotFields count="4">
    <pivotField axis="axisPage" multipleItemSelectionAllowed="1" showAll="0">
      <items count="38">
        <item h="1" sd="0" x="0"/>
        <item h="1" sd="0" x="11"/>
        <item h="1" sd="0" x="20"/>
        <item h="1" sd="0" x="23"/>
        <item h="1" sd="0" x="34"/>
        <item h="1" sd="0" x="32"/>
        <item h="1" sd="0" x="5"/>
        <item h="1" sd="0" x="25"/>
        <item h="1" sd="0" x="14"/>
        <item h="1" sd="0" x="12"/>
        <item h="1" sd="0" x="16"/>
        <item h="1" sd="0" x="8"/>
        <item h="1" sd="0" x="15"/>
        <item h="1" sd="0" x="3"/>
        <item h="1" sd="0" x="26"/>
        <item h="1" sd="0" x="28"/>
        <item h="1" sd="0" x="6"/>
        <item h="1" sd="0" x="21"/>
        <item h="1" sd="0" x="4"/>
        <item h="1" sd="0" x="27"/>
        <item h="1" sd="0" x="30"/>
        <item sd="0" x="2"/>
        <item h="1" sd="0" x="35"/>
        <item h="1" sd="0" x="9"/>
        <item h="1" sd="0" x="19"/>
        <item h="1" sd="0" x="18"/>
        <item h="1" sd="0" x="29"/>
        <item h="1" sd="0" x="36"/>
        <item h="1" x="1"/>
        <item h="1" x="33"/>
        <item h="1" x="7"/>
        <item h="1" x="10"/>
        <item h="1" x="13"/>
        <item h="1" x="17"/>
        <item h="1" x="22"/>
        <item h="1" x="24"/>
        <item h="1" x="31"/>
        <item t="default" sd="0"/>
      </items>
    </pivotField>
    <pivotField axis="axisRow" showAll="0">
      <items count="5">
        <item x="2"/>
        <item x="1"/>
        <item x="0"/>
        <item x="3"/>
        <item t="default"/>
      </items>
    </pivotField>
    <pivotField dataField="1" showAll="0"/>
    <pivotField axis="axisRow" showAll="0">
      <items count="36">
        <item x="29"/>
        <item x="28"/>
        <item x="27"/>
        <item x="26"/>
        <item x="31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30"/>
        <item x="5"/>
        <item x="4"/>
        <item x="3"/>
        <item x="2"/>
        <item x="34"/>
        <item x="0"/>
        <item x="1"/>
        <item x="32"/>
        <item x="33"/>
        <item t="default"/>
      </items>
    </pivotField>
  </pivotFields>
  <rowFields count="2">
    <field x="1"/>
    <field x="3"/>
  </rowFields>
  <rowItems count="6">
    <i>
      <x/>
    </i>
    <i r="1">
      <x v="27"/>
    </i>
    <i r="1">
      <x v="28"/>
    </i>
    <i>
      <x v="1"/>
    </i>
    <i r="1">
      <x v="28"/>
    </i>
    <i t="grand">
      <x/>
    </i>
  </rowItems>
  <colItems count="1">
    <i/>
  </colItems>
  <pageFields count="1">
    <pageField fld="0" hier="-1"/>
  </pageFields>
  <dataFields count="1">
    <dataField name="Sum of contribution" fld="2" baseField="0" baseItem="0" numFmtId="164"/>
  </dataFields>
  <formats count="1">
    <format dxfId="13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507883-1B4E-7044-BFB5-2C523D237CAF}" name="PivotTable5" cacheId="48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Year" colHeaderCaption="Donor">
  <location ref="J10:N29" firstHeaderRow="1" firstDataRow="2" firstDataCol="1"/>
  <pivotFields count="4">
    <pivotField axis="axisCol" multipleItemSelectionAllowed="1" showAll="0">
      <items count="38">
        <item h="1" sd="0" x="0"/>
        <item h="1" sd="0" x="11"/>
        <item h="1" sd="0" x="20"/>
        <item h="1" sd="0" x="23"/>
        <item sd="0" x="34"/>
        <item sd="0" x="32"/>
        <item h="1" sd="0" x="5"/>
        <item h="1" sd="0" x="25"/>
        <item h="1" sd="0" x="14"/>
        <item h="1" sd="0" x="12"/>
        <item h="1" sd="0" x="16"/>
        <item h="1" sd="0" x="8"/>
        <item h="1" sd="0" x="15"/>
        <item h="1" sd="0" x="3"/>
        <item h="1" sd="0" x="26"/>
        <item h="1" sd="0" x="28"/>
        <item h="1" sd="0" x="6"/>
        <item h="1" sd="0" x="21"/>
        <item h="1" sd="0" x="4"/>
        <item h="1" sd="0" x="27"/>
        <item h="1" sd="0" x="30"/>
        <item h="1" sd="0" x="2"/>
        <item h="1" sd="0" x="35"/>
        <item h="1" sd="0" x="9"/>
        <item h="1" sd="0" x="19"/>
        <item h="1" sd="0" x="18"/>
        <item h="1" sd="0" x="29"/>
        <item h="1" sd="0" x="36"/>
        <item h="1" x="1"/>
        <item x="33"/>
        <item h="1" x="7"/>
        <item h="1" x="10"/>
        <item h="1" x="13"/>
        <item h="1" x="17"/>
        <item h="1" x="22"/>
        <item h="1" x="24"/>
        <item h="1" x="31"/>
        <item t="default" sd="0"/>
      </items>
    </pivotField>
    <pivotField showAll="0"/>
    <pivotField dataField="1" showAll="0"/>
    <pivotField axis="axisRow" showAll="0">
      <items count="36">
        <item x="29"/>
        <item x="28"/>
        <item x="27"/>
        <item x="26"/>
        <item x="31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30"/>
        <item x="5"/>
        <item x="4"/>
        <item x="3"/>
        <item x="2"/>
        <item x="34"/>
        <item x="0"/>
        <item x="1"/>
        <item x="32"/>
        <item x="33"/>
        <item t="default"/>
      </items>
    </pivotField>
  </pivotFields>
  <rowFields count="1">
    <field x="3"/>
  </rowFields>
  <rowItems count="18">
    <i>
      <x v="8"/>
    </i>
    <i>
      <x v="12"/>
    </i>
    <i>
      <x v="13"/>
    </i>
    <i>
      <x v="14"/>
    </i>
    <i>
      <x v="15"/>
    </i>
    <i>
      <x v="16"/>
    </i>
    <i>
      <x v="17"/>
    </i>
    <i>
      <x v="22"/>
    </i>
    <i>
      <x v="24"/>
    </i>
    <i>
      <x v="25"/>
    </i>
    <i>
      <x v="26"/>
    </i>
    <i>
      <x v="27"/>
    </i>
    <i>
      <x v="29"/>
    </i>
    <i>
      <x v="31"/>
    </i>
    <i>
      <x v="32"/>
    </i>
    <i>
      <x v="33"/>
    </i>
    <i>
      <x v="34"/>
    </i>
    <i t="grand">
      <x/>
    </i>
  </rowItems>
  <colFields count="1">
    <field x="0"/>
  </colFields>
  <colItems count="4">
    <i>
      <x v="4"/>
    </i>
    <i>
      <x v="5"/>
    </i>
    <i>
      <x v="29"/>
    </i>
    <i t="grand">
      <x/>
    </i>
  </colItems>
  <dataFields count="1">
    <dataField name="Sum of contribution" fld="2" baseField="0" baseItem="0" numFmtId="164"/>
  </dataFields>
  <formats count="1">
    <format dxfId="14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48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and Year">
  <location ref="A8:B45" firstHeaderRow="2" firstDataRow="2" firstDataCol="1"/>
  <pivotFields count="4">
    <pivotField axis="axisRow" showAll="0" sortType="descending">
      <items count="38">
        <item sd="0" x="0"/>
        <item sd="0" x="11"/>
        <item sd="0" x="20"/>
        <item sd="0" x="23"/>
        <item sd="0" x="34"/>
        <item sd="0" x="32"/>
        <item sd="0" x="5"/>
        <item sd="0" x="25"/>
        <item sd="0" x="14"/>
        <item sd="0" x="12"/>
        <item sd="0" x="16"/>
        <item sd="0" x="8"/>
        <item sd="0" x="15"/>
        <item sd="0" x="3"/>
        <item sd="0" x="26"/>
        <item sd="0" x="28"/>
        <item sd="0" x="6"/>
        <item sd="0" x="21"/>
        <item sd="0" x="4"/>
        <item sd="0" x="27"/>
        <item sd="0" x="30"/>
        <item h="1" sd="0" x="2"/>
        <item sd="0" x="35"/>
        <item sd="0" x="9"/>
        <item sd="0" x="19"/>
        <item sd="0" x="18"/>
        <item sd="0" x="29"/>
        <item h="1" sd="0" x="36"/>
        <item sd="0" x="1"/>
        <item sd="0" x="33"/>
        <item sd="0" x="7"/>
        <item sd="0" x="10"/>
        <item sd="0" x="13"/>
        <item sd="0" x="17"/>
        <item sd="0" x="22"/>
        <item sd="0" x="24"/>
        <item sd="0" x="31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 sortType="ascending">
      <items count="36">
        <item x="29"/>
        <item x="28"/>
        <item x="27"/>
        <item x="26"/>
        <item x="31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30"/>
        <item x="5"/>
        <item x="4"/>
        <item x="3"/>
        <item x="2"/>
        <item x="1"/>
        <item x="0"/>
        <item x="32"/>
        <item x="33"/>
        <item x="34"/>
        <item t="default"/>
      </items>
    </pivotField>
  </pivotFields>
  <rowFields count="2">
    <field x="0"/>
    <field x="3"/>
  </rowFields>
  <rowItems count="36">
    <i>
      <x v="5"/>
    </i>
    <i>
      <x/>
    </i>
    <i>
      <x v="1"/>
    </i>
    <i>
      <x v="3"/>
    </i>
    <i>
      <x v="7"/>
    </i>
    <i>
      <x v="22"/>
    </i>
    <i>
      <x v="2"/>
    </i>
    <i>
      <x v="4"/>
    </i>
    <i>
      <x v="11"/>
    </i>
    <i>
      <x v="6"/>
    </i>
    <i>
      <x v="8"/>
    </i>
    <i>
      <x v="9"/>
    </i>
    <i>
      <x v="10"/>
    </i>
    <i>
      <x v="29"/>
    </i>
    <i>
      <x v="12"/>
    </i>
    <i>
      <x v="31"/>
    </i>
    <i>
      <x v="13"/>
    </i>
    <i>
      <x v="18"/>
    </i>
    <i>
      <x v="14"/>
    </i>
    <i>
      <x v="15"/>
    </i>
    <i>
      <x v="16"/>
    </i>
    <i>
      <x v="17"/>
    </i>
    <i>
      <x v="19"/>
    </i>
    <i>
      <x v="20"/>
    </i>
    <i>
      <x v="32"/>
    </i>
    <i>
      <x v="25"/>
    </i>
    <i>
      <x v="23"/>
    </i>
    <i>
      <x v="35"/>
    </i>
    <i>
      <x v="24"/>
    </i>
    <i>
      <x v="26"/>
    </i>
    <i>
      <x v="34"/>
    </i>
    <i>
      <x v="30"/>
    </i>
    <i>
      <x v="28"/>
    </i>
    <i>
      <x v="36"/>
    </i>
    <i>
      <x v="33"/>
    </i>
    <i t="grand">
      <x/>
    </i>
  </rowItems>
  <colItems count="1">
    <i/>
  </colItems>
  <dataFields count="1">
    <dataField name="Sum of contribution" fld="2" baseField="0" baseItem="0" numFmtId="164"/>
  </dataFields>
  <formats count="1">
    <format dxfId="15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hyperlink" Target="http://www.desmogblog.com/american-legislative-exchange-counc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5"/>
  <sheetViews>
    <sheetView tabSelected="1" workbookViewId="0">
      <selection activeCell="C6" sqref="C6"/>
    </sheetView>
  </sheetViews>
  <sheetFormatPr baseColWidth="10" defaultRowHeight="16"/>
  <cols>
    <col min="1" max="1" width="40.6640625" bestFit="1" customWidth="1"/>
    <col min="2" max="2" width="11.1640625" bestFit="1" customWidth="1"/>
    <col min="3" max="3" width="45.83203125" customWidth="1"/>
    <col min="4" max="5" width="32.5" style="10" customWidth="1"/>
    <col min="6" max="6" width="20.5" bestFit="1" customWidth="1"/>
    <col min="7" max="7" width="35.83203125" bestFit="1" customWidth="1"/>
    <col min="8" max="8" width="37.83203125" bestFit="1" customWidth="1"/>
    <col min="10" max="10" width="17.5" bestFit="1" customWidth="1"/>
    <col min="11" max="11" width="34" bestFit="1" customWidth="1"/>
    <col min="12" max="12" width="33" bestFit="1" customWidth="1"/>
    <col min="13" max="13" width="19" bestFit="1" customWidth="1"/>
    <col min="14" max="14" width="10.83203125" bestFit="1" customWidth="1"/>
    <col min="15" max="15" width="34" bestFit="1" customWidth="1"/>
    <col min="16" max="16" width="33" bestFit="1" customWidth="1"/>
    <col min="17" max="17" width="20.33203125" bestFit="1" customWidth="1"/>
    <col min="18" max="18" width="34.6640625" bestFit="1" customWidth="1"/>
    <col min="19" max="19" width="23.1640625" bestFit="1" customWidth="1"/>
    <col min="20" max="20" width="38.5" bestFit="1" customWidth="1"/>
    <col min="21" max="21" width="21.1640625" bestFit="1" customWidth="1"/>
    <col min="22" max="22" width="17.6640625" bestFit="1" customWidth="1"/>
    <col min="23" max="23" width="13.1640625" bestFit="1" customWidth="1"/>
    <col min="24" max="24" width="25.6640625" bestFit="1" customWidth="1"/>
    <col min="25" max="25" width="22.33203125" bestFit="1" customWidth="1"/>
    <col min="26" max="26" width="33.33203125" bestFit="1" customWidth="1"/>
    <col min="27" max="27" width="16.33203125" bestFit="1" customWidth="1"/>
    <col min="28" max="28" width="22.1640625" bestFit="1" customWidth="1"/>
    <col min="29" max="29" width="19.6640625" bestFit="1" customWidth="1"/>
    <col min="30" max="30" width="17.6640625" bestFit="1" customWidth="1"/>
    <col min="31" max="31" width="28.83203125" bestFit="1" customWidth="1"/>
    <col min="32" max="32" width="33.33203125" bestFit="1" customWidth="1"/>
    <col min="33" max="33" width="11" bestFit="1" customWidth="1"/>
    <col min="34" max="34" width="7.6640625" bestFit="1" customWidth="1"/>
    <col min="35" max="35" width="14" bestFit="1" customWidth="1"/>
    <col min="36" max="36" width="33.83203125" bestFit="1" customWidth="1"/>
    <col min="37" max="37" width="31.1640625" bestFit="1" customWidth="1"/>
    <col min="38" max="38" width="6.83203125" bestFit="1" customWidth="1"/>
    <col min="39" max="39" width="24.33203125" bestFit="1" customWidth="1"/>
    <col min="40" max="40" width="19" bestFit="1" customWidth="1"/>
    <col min="41" max="41" width="21.1640625" bestFit="1" customWidth="1"/>
    <col min="42" max="42" width="20.5" bestFit="1" customWidth="1"/>
    <col min="43" max="43" width="17.33203125" bestFit="1" customWidth="1"/>
    <col min="44" max="44" width="33.83203125" bestFit="1" customWidth="1"/>
    <col min="45" max="45" width="21" bestFit="1" customWidth="1"/>
    <col min="46" max="46" width="20" bestFit="1" customWidth="1"/>
    <col min="47" max="47" width="19.6640625" bestFit="1" customWidth="1"/>
    <col min="48" max="48" width="11.1640625" bestFit="1" customWidth="1"/>
  </cols>
  <sheetData>
    <row r="1" spans="1:14" ht="31">
      <c r="A1" s="13" t="s">
        <v>37</v>
      </c>
      <c r="C1" s="5"/>
      <c r="D1" s="9"/>
      <c r="E1" s="9"/>
    </row>
    <row r="2" spans="1:14" ht="21">
      <c r="A2" s="12" t="s">
        <v>42</v>
      </c>
    </row>
    <row r="3" spans="1:14" ht="19">
      <c r="A3" s="8" t="s">
        <v>43</v>
      </c>
      <c r="B3" s="21">
        <v>42119</v>
      </c>
      <c r="C3" s="22"/>
    </row>
    <row r="6" spans="1:14" ht="26">
      <c r="A6" s="15" t="s">
        <v>35</v>
      </c>
    </row>
    <row r="7" spans="1:14" ht="26">
      <c r="A7" s="19" t="s">
        <v>85</v>
      </c>
      <c r="F7" s="15" t="s">
        <v>36</v>
      </c>
      <c r="J7" s="15" t="s">
        <v>91</v>
      </c>
    </row>
    <row r="8" spans="1:14">
      <c r="A8" s="1" t="s">
        <v>33</v>
      </c>
      <c r="F8" s="1" t="s">
        <v>0</v>
      </c>
      <c r="G8" t="s">
        <v>5</v>
      </c>
    </row>
    <row r="9" spans="1:14">
      <c r="A9" s="1" t="s">
        <v>44</v>
      </c>
      <c r="B9" t="s">
        <v>32</v>
      </c>
      <c r="C9" s="6" t="s">
        <v>71</v>
      </c>
      <c r="D9" s="6"/>
      <c r="E9" s="11"/>
    </row>
    <row r="10" spans="1:14">
      <c r="A10" s="2" t="s">
        <v>4</v>
      </c>
      <c r="B10" s="4">
        <v>2544531</v>
      </c>
      <c r="C10" t="str">
        <f>IFERROR(IF(VLOOKUP(A10,Resources!$A:$B,2,FALSE)=0,"",VLOOKUP(A10,Resources!$A:$B,2,FALSE)),"")</f>
        <v>https//www.desmogblog.com/koch-family-foundations</v>
      </c>
      <c r="D10" s="29"/>
      <c r="E10" s="29"/>
      <c r="F10" s="1" t="s">
        <v>33</v>
      </c>
      <c r="J10" s="1" t="s">
        <v>33</v>
      </c>
      <c r="K10" s="1" t="s">
        <v>93</v>
      </c>
    </row>
    <row r="11" spans="1:14">
      <c r="A11" s="2" t="s">
        <v>12</v>
      </c>
      <c r="B11" s="4">
        <v>2080000</v>
      </c>
      <c r="C11" t="str">
        <f>IFERROR(IF(VLOOKUP(A11,Resources!$A:$B,2,FALSE)=0,"",VLOOKUP(A11,Resources!$A:$B,2,FALSE)),"")</f>
        <v>https://www.desmogblog.com/scaife-family-foundations</v>
      </c>
      <c r="D11" s="29"/>
      <c r="E11" s="29"/>
      <c r="F11" s="1" t="s">
        <v>45</v>
      </c>
      <c r="G11" t="s">
        <v>32</v>
      </c>
      <c r="H11" s="6" t="s">
        <v>71</v>
      </c>
      <c r="J11" s="1" t="s">
        <v>92</v>
      </c>
      <c r="K11" t="s">
        <v>18</v>
      </c>
      <c r="L11" t="s">
        <v>4</v>
      </c>
      <c r="M11" t="s">
        <v>78</v>
      </c>
      <c r="N11" t="s">
        <v>34</v>
      </c>
    </row>
    <row r="12" spans="1:14">
      <c r="A12" s="2" t="s">
        <v>11</v>
      </c>
      <c r="B12" s="4">
        <v>1798200</v>
      </c>
      <c r="C12" t="str">
        <f>IFERROR(IF(VLOOKUP(A12,Resources!$A:$B,2,FALSE)=0,"",VLOOKUP(A12,Resources!$A:$B,2,FALSE)),"")</f>
        <v>https://www.desmogblog.com/exxonmobil-funding-climate-science-denial</v>
      </c>
      <c r="D12" s="29"/>
      <c r="E12" s="29"/>
      <c r="F12" s="2" t="s">
        <v>7</v>
      </c>
      <c r="G12" s="4">
        <v>15000</v>
      </c>
      <c r="H12" t="str">
        <f>IFERROR(IF(VLOOKUP(F12,Resources!$A:$B,2,FALSE)=0,"",VLOOKUP(F12,Resources!$A:$B,2,FALSE)),"")</f>
        <v>https://www.desmogblog.com/state-policy-network</v>
      </c>
      <c r="J12" s="2">
        <v>1993</v>
      </c>
      <c r="K12" s="4">
        <v>60000</v>
      </c>
      <c r="L12" s="4"/>
      <c r="M12" s="4"/>
      <c r="N12" s="4">
        <v>60000</v>
      </c>
    </row>
    <row r="13" spans="1:14">
      <c r="A13" s="2" t="s">
        <v>21</v>
      </c>
      <c r="B13" s="4">
        <v>1599500</v>
      </c>
      <c r="C13" t="str">
        <f>IFERROR(IF(VLOOKUP(A13,Resources!$A:$B,2,FALSE)=0,"",VLOOKUP(A13,Resources!$A:$B,2,FALSE)),"")</f>
        <v>http://www.sourcewatch.org/index.php/Searle_Freedom_Trust</v>
      </c>
      <c r="D13" s="29"/>
      <c r="E13" s="29"/>
      <c r="F13" s="3">
        <v>2012</v>
      </c>
      <c r="G13" s="4">
        <v>10000</v>
      </c>
      <c r="H13" t="str">
        <f>IFERROR(IF(VLOOKUP(F13,Resources!$A:$B,2,FALSE)=0,"",VLOOKUP(F13,Resources!$A:$B,2,FALSE)),"")</f>
        <v/>
      </c>
      <c r="J13" s="2">
        <v>1997</v>
      </c>
      <c r="K13" s="4">
        <v>30000</v>
      </c>
      <c r="L13" s="4">
        <v>30000</v>
      </c>
      <c r="M13" s="4"/>
      <c r="N13" s="4">
        <v>60000</v>
      </c>
    </row>
    <row r="14" spans="1:14">
      <c r="A14" s="2" t="s">
        <v>9</v>
      </c>
      <c r="B14" s="4">
        <v>1593000</v>
      </c>
      <c r="C14" t="str">
        <f>IFERROR(IF(VLOOKUP(A14,Resources!$A:$B,2,FALSE)=0,"",VLOOKUP(A14,Resources!$A:$B,2,FALSE)),"")</f>
        <v>http://www.sourcewatch.org/index.php/Lynde_and_Harry_Bradley_Foundation</v>
      </c>
      <c r="D14" s="29"/>
      <c r="E14" s="29"/>
      <c r="F14" s="3">
        <v>2013</v>
      </c>
      <c r="G14" s="4">
        <v>5000</v>
      </c>
      <c r="H14" t="str">
        <f>IFERROR(IF(VLOOKUP(F14,Resources!$A:$B,2,FALSE)=0,"",VLOOKUP(F14,Resources!$A:$B,2,FALSE)),"")</f>
        <v/>
      </c>
      <c r="J14" s="2">
        <v>1998</v>
      </c>
      <c r="K14" s="4"/>
      <c r="L14" s="4">
        <v>70000</v>
      </c>
      <c r="M14" s="4"/>
      <c r="N14" s="4">
        <v>70000</v>
      </c>
    </row>
    <row r="15" spans="1:14">
      <c r="A15" s="2" t="s">
        <v>6</v>
      </c>
      <c r="B15" s="4">
        <v>1484100</v>
      </c>
      <c r="C15" t="str">
        <f>IFERROR(IF(VLOOKUP(A15,Resources!$A:$B,2,FALSE)=0,"",VLOOKUP(A15,Resources!$A:$B,2,FALSE)),"")</f>
        <v>https://www.desmogblog.com/who-donors-trust</v>
      </c>
      <c r="D15" s="29"/>
      <c r="E15" s="29"/>
      <c r="F15" s="2" t="s">
        <v>6</v>
      </c>
      <c r="G15" s="4">
        <v>12500</v>
      </c>
      <c r="H15" t="str">
        <f>IFERROR(IF(VLOOKUP(F15,Resources!$A:$B,2,FALSE)=0,"",VLOOKUP(F15,Resources!$A:$B,2,FALSE)),"")</f>
        <v>https://www.desmogblog.com/who-donors-trust</v>
      </c>
      <c r="J15" s="2">
        <v>1999</v>
      </c>
      <c r="K15" s="4"/>
      <c r="L15" s="4">
        <v>13000</v>
      </c>
      <c r="M15" s="4"/>
      <c r="N15" s="4">
        <v>13000</v>
      </c>
    </row>
    <row r="16" spans="1:14">
      <c r="A16" s="2" t="s">
        <v>24</v>
      </c>
      <c r="B16" s="4">
        <v>1257717</v>
      </c>
      <c r="C16" t="str">
        <f>IFERROR(IF(VLOOKUP(A16,Resources!$A:$B,2,FALSE)=0,"",VLOOKUP(A16,Resources!$A:$B,2,FALSE)),"")</f>
        <v>http://www.sourcewatch.org/index.php/Pharmaceutical_Research_and_Manufacturers_of_America</v>
      </c>
      <c r="D16" s="29"/>
      <c r="E16" s="29"/>
      <c r="F16" s="3">
        <v>2013</v>
      </c>
      <c r="G16" s="4">
        <v>12500</v>
      </c>
      <c r="H16" t="str">
        <f>IFERROR(IF(VLOOKUP(F16,Resources!$A:$B,2,FALSE)=0,"",VLOOKUP(F16,Resources!$A:$B,2,FALSE)),"")</f>
        <v/>
      </c>
      <c r="J16" s="2">
        <v>2000</v>
      </c>
      <c r="K16" s="4"/>
      <c r="L16" s="4">
        <v>85000</v>
      </c>
      <c r="M16" s="4"/>
      <c r="N16" s="4">
        <v>85000</v>
      </c>
    </row>
    <row r="17" spans="1:14">
      <c r="A17" s="2" t="s">
        <v>18</v>
      </c>
      <c r="B17" s="4">
        <v>720000</v>
      </c>
      <c r="C17" t="str">
        <f>IFERROR(IF(VLOOKUP(A17,Resources!$A:$B,2,FALSE)=0,"",VLOOKUP(A17,Resources!$A:$B,2,FALSE)),"")</f>
        <v>https://www.desmogblog.com/koch-family-foundations</v>
      </c>
      <c r="D17" s="29"/>
      <c r="E17" s="29"/>
      <c r="F17" s="2" t="s">
        <v>34</v>
      </c>
      <c r="G17" s="4">
        <v>27500</v>
      </c>
      <c r="H17" t="str">
        <f>IFERROR(IF(VLOOKUP(F17,Resources!$A:$B,2,FALSE)=0,"",VLOOKUP(F17,Resources!$A:$B,2,FALSE)),"")</f>
        <v/>
      </c>
      <c r="J17" s="2">
        <v>2001</v>
      </c>
      <c r="K17" s="4"/>
      <c r="L17" s="4">
        <v>75000</v>
      </c>
      <c r="M17" s="4"/>
      <c r="N17" s="4">
        <v>75000</v>
      </c>
    </row>
    <row r="18" spans="1:14">
      <c r="A18" s="2" t="s">
        <v>8</v>
      </c>
      <c r="B18" s="4">
        <v>651500</v>
      </c>
      <c r="C18" t="str">
        <f>IFERROR(IF(VLOOKUP(A18,Resources!$A:$B,2,FALSE)=0,"",VLOOKUP(A18,Resources!$A:$B,2,FALSE)),"")</f>
        <v>https://www.desmogblog.com/donors-capital-fund</v>
      </c>
      <c r="D18" s="29"/>
      <c r="E18" s="29"/>
      <c r="J18" s="2">
        <v>2002</v>
      </c>
      <c r="K18" s="4">
        <v>30000</v>
      </c>
      <c r="L18" s="4"/>
      <c r="M18" s="4"/>
      <c r="N18" s="4">
        <v>30000</v>
      </c>
    </row>
    <row r="19" spans="1:14">
      <c r="A19" s="2" t="s">
        <v>19</v>
      </c>
      <c r="B19" s="4">
        <v>650000</v>
      </c>
      <c r="C19" t="str">
        <f>IFERROR(IF(VLOOKUP(A19,Resources!$A:$B,2,FALSE)=0,"",VLOOKUP(A19,Resources!$A:$B,2,FALSE)),"")</f>
        <v>http://www.sourcewatch.org/index.php/Castle_Rock_Foundation</v>
      </c>
      <c r="D19" s="29"/>
      <c r="E19" s="29"/>
      <c r="J19" s="2">
        <v>2007</v>
      </c>
      <c r="K19" s="4">
        <v>75000</v>
      </c>
      <c r="L19" s="4"/>
      <c r="M19" s="4"/>
      <c r="N19" s="4">
        <v>75000</v>
      </c>
    </row>
    <row r="20" spans="1:14">
      <c r="A20" s="2" t="s">
        <v>16</v>
      </c>
      <c r="B20" s="4">
        <v>270000</v>
      </c>
      <c r="C20" t="str">
        <f>IFERROR(IF(VLOOKUP(A20,Resources!$A:$B,2,FALSE)=0,"",VLOOKUP(A20,Resources!$A:$B,2,FALSE)),"")</f>
        <v>http://www.sourcewatch.org/index.php/Jaquelin_Hume_Foundation</v>
      </c>
      <c r="D20" s="29"/>
      <c r="E20" s="29"/>
      <c r="J20" s="2">
        <v>2009</v>
      </c>
      <c r="K20" s="4">
        <v>125000</v>
      </c>
      <c r="L20" s="4">
        <v>75858</v>
      </c>
      <c r="M20" s="4"/>
      <c r="N20" s="4">
        <v>200858</v>
      </c>
    </row>
    <row r="21" spans="1:14">
      <c r="A21" s="2" t="s">
        <v>26</v>
      </c>
      <c r="B21" s="4">
        <v>248000</v>
      </c>
      <c r="C21" t="str">
        <f>IFERROR(IF(VLOOKUP(A21,Resources!$A:$B,2,FALSE)=0,"",VLOOKUP(A21,Resources!$A:$B,2,FALSE)),"")</f>
        <v>http://www.sourcewatch.org/index.php/EdChoice</v>
      </c>
      <c r="D21" s="29"/>
      <c r="E21" s="29"/>
      <c r="J21" s="2">
        <v>2010</v>
      </c>
      <c r="K21" s="4">
        <v>100000</v>
      </c>
      <c r="L21" s="4"/>
      <c r="M21" s="4"/>
      <c r="N21" s="4">
        <v>100000</v>
      </c>
    </row>
    <row r="22" spans="1:14">
      <c r="A22" s="2" t="s">
        <v>30</v>
      </c>
      <c r="B22" s="4">
        <v>215000</v>
      </c>
      <c r="C22" t="str">
        <f>IFERROR(IF(VLOOKUP(A22,Resources!$A:$B,2,FALSE)=0,"",VLOOKUP(A22,Resources!$A:$B,2,FALSE)),"")</f>
        <v>http://www.sourcewatch.org/index.php/John_M._Olin_Foundation</v>
      </c>
      <c r="D22" s="29"/>
      <c r="E22" s="29"/>
      <c r="J22" s="2">
        <v>2011</v>
      </c>
      <c r="K22" s="4">
        <v>150000</v>
      </c>
      <c r="L22" s="4"/>
      <c r="M22" s="4"/>
      <c r="N22" s="4">
        <v>150000</v>
      </c>
    </row>
    <row r="23" spans="1:14">
      <c r="A23" s="2" t="s">
        <v>78</v>
      </c>
      <c r="B23" s="4">
        <v>171089</v>
      </c>
      <c r="C23" t="str">
        <f>IFERROR(IF(VLOOKUP(A23,Resources!$A:$B,2,FALSE)=0,"",VLOOKUP(A23,Resources!$A:$B,2,FALSE)),"")</f>
        <v>https://www.sourcewatch.org/index.php/Charles_Koch_Institute</v>
      </c>
      <c r="D23" s="29"/>
      <c r="E23" s="29"/>
      <c r="J23" s="2">
        <v>2012</v>
      </c>
      <c r="K23" s="4">
        <v>150000</v>
      </c>
      <c r="L23" s="4">
        <v>71100</v>
      </c>
      <c r="M23" s="4"/>
      <c r="N23" s="4">
        <v>221100</v>
      </c>
    </row>
    <row r="24" spans="1:14">
      <c r="A24" s="2" t="s">
        <v>20</v>
      </c>
      <c r="B24" s="4">
        <v>135000</v>
      </c>
      <c r="C24" t="str">
        <f>IFERROR(IF(VLOOKUP(A24,Resources!$A:$B,2,FALSE)=0,"",VLOOKUP(A24,Resources!$A:$B,2,FALSE)),"")</f>
        <v>http://www.sourcewatch.org/index.php/JM_Foundation</v>
      </c>
      <c r="D24" s="29"/>
      <c r="E24" s="29"/>
      <c r="J24" s="2">
        <v>2014</v>
      </c>
      <c r="K24" s="4"/>
      <c r="L24" s="4">
        <v>280640</v>
      </c>
      <c r="M24" s="4">
        <v>35889</v>
      </c>
      <c r="N24" s="4">
        <v>316529</v>
      </c>
    </row>
    <row r="25" spans="1:14">
      <c r="A25" s="2" t="s">
        <v>74</v>
      </c>
      <c r="B25" s="4">
        <v>93000</v>
      </c>
      <c r="C25" t="str">
        <f>IFERROR(IF(VLOOKUP(A25,Resources!$A:$B,2,FALSE)=0,"",VLOOKUP(A25,Resources!$A:$B,2,FALSE)),"")</f>
        <v>https://www.desmogblog.com/edison-electric-institute</v>
      </c>
      <c r="D25" s="29"/>
      <c r="E25" s="29"/>
      <c r="J25" s="2">
        <v>2016</v>
      </c>
      <c r="K25" s="4"/>
      <c r="L25" s="4">
        <v>551751</v>
      </c>
      <c r="M25" s="4">
        <v>28000</v>
      </c>
      <c r="N25" s="4">
        <v>579751</v>
      </c>
    </row>
    <row r="26" spans="1:14">
      <c r="A26" s="2" t="s">
        <v>23</v>
      </c>
      <c r="B26" s="4">
        <v>88000</v>
      </c>
      <c r="C26" t="str">
        <f>IFERROR(IF(VLOOKUP(A26,Resources!$A:$B,2,FALSE)=0,"",VLOOKUP(A26,Resources!$A:$B,2,FALSE)),"")</f>
        <v>https://www.desmogblog.com/american-petroleum-institute</v>
      </c>
      <c r="D26" s="29"/>
      <c r="E26" s="29"/>
      <c r="J26" s="2">
        <v>2015</v>
      </c>
      <c r="K26" s="4"/>
      <c r="L26" s="4">
        <v>449114</v>
      </c>
      <c r="M26" s="4">
        <v>37200</v>
      </c>
      <c r="N26" s="4">
        <v>486314</v>
      </c>
    </row>
    <row r="27" spans="1:14">
      <c r="A27" s="2" t="s">
        <v>14</v>
      </c>
      <c r="B27" s="4">
        <v>82500</v>
      </c>
      <c r="C27" t="str">
        <f>IFERROR(IF(VLOOKUP(A27,Resources!$A:$B,2,FALSE)=0,"",VLOOKUP(A27,Resources!$A:$B,2,FALSE)),"")</f>
        <v/>
      </c>
      <c r="D27" s="29"/>
      <c r="E27" s="29"/>
      <c r="J27" s="2">
        <v>2017</v>
      </c>
      <c r="K27" s="4"/>
      <c r="L27" s="4">
        <v>743068</v>
      </c>
      <c r="M27" s="4">
        <v>36000</v>
      </c>
      <c r="N27" s="4">
        <v>779068</v>
      </c>
    </row>
    <row r="28" spans="1:14">
      <c r="A28" s="2" t="s">
        <v>22</v>
      </c>
      <c r="B28" s="4">
        <v>75000</v>
      </c>
      <c r="C28" t="str">
        <f>IFERROR(IF(VLOOKUP(A28,Resources!$A:$B,2,FALSE)=0,"",VLOOKUP(A28,Resources!$A:$B,2,FALSE)),"")</f>
        <v>http://www.sourcewatch.org/index.php/Randolph_Foundation</v>
      </c>
      <c r="D28" s="29"/>
      <c r="E28" s="29"/>
      <c r="J28" s="2">
        <v>2018</v>
      </c>
      <c r="K28" s="4"/>
      <c r="L28" s="4">
        <v>100000</v>
      </c>
      <c r="M28" s="4">
        <v>34000</v>
      </c>
      <c r="N28" s="4">
        <v>134000</v>
      </c>
    </row>
    <row r="29" spans="1:14">
      <c r="A29" s="2" t="s">
        <v>28</v>
      </c>
      <c r="B29" s="4">
        <v>75000</v>
      </c>
      <c r="C29" t="str">
        <f>IFERROR(IF(VLOOKUP(A29,Resources!$A:$B,2,FALSE)=0,"",VLOOKUP(A29,Resources!$A:$B,2,FALSE)),"")</f>
        <v>http://www.sourcewatch.org/index.php/Samuel_Roberts_Noble_Foundation</v>
      </c>
      <c r="D29" s="29"/>
      <c r="E29" s="29"/>
      <c r="J29" s="2" t="s">
        <v>34</v>
      </c>
      <c r="K29" s="4">
        <v>720000</v>
      </c>
      <c r="L29" s="4">
        <v>2544531</v>
      </c>
      <c r="M29" s="4">
        <v>171089</v>
      </c>
      <c r="N29" s="4">
        <v>3435620</v>
      </c>
    </row>
    <row r="30" spans="1:14">
      <c r="A30" s="2" t="s">
        <v>27</v>
      </c>
      <c r="B30" s="4">
        <v>55000</v>
      </c>
      <c r="C30" t="str">
        <f>IFERROR(IF(VLOOKUP(A30,Resources!$A:$B,2,FALSE)=0,"",VLOOKUP(A30,Resources!$A:$B,2,FALSE)),"")</f>
        <v>https://www.sourcewatch.org/index.php/CIGNA</v>
      </c>
      <c r="D30" s="29"/>
      <c r="E30" s="29"/>
    </row>
    <row r="31" spans="1:14">
      <c r="A31" s="2" t="s">
        <v>31</v>
      </c>
      <c r="B31" s="4">
        <v>50000</v>
      </c>
      <c r="C31" t="str">
        <f>IFERROR(IF(VLOOKUP(A31,Resources!$A:$B,2,FALSE)=0,"",VLOOKUP(A31,Resources!$A:$B,2,FALSE)),"")</f>
        <v>http://www.sourcewatch.org/index.php/Scaife_Foundations</v>
      </c>
      <c r="D31" s="29"/>
      <c r="E31" s="29"/>
    </row>
    <row r="32" spans="1:14">
      <c r="A32" s="2" t="s">
        <v>15</v>
      </c>
      <c r="B32" s="4">
        <v>30500</v>
      </c>
      <c r="C32" t="str">
        <f>IFERROR(IF(VLOOKUP(A32,Resources!$A:$B,2,FALSE)=0,"",VLOOKUP(A32,Resources!$A:$B,2,FALSE)),"")</f>
        <v>http://www.sourcewatch.org/index.php/Roe_Foundation</v>
      </c>
      <c r="D32" s="29"/>
      <c r="E32" s="29"/>
    </row>
    <row r="33" spans="1:5">
      <c r="A33" s="2" t="s">
        <v>25</v>
      </c>
      <c r="B33" s="4">
        <v>28500</v>
      </c>
      <c r="C33" t="str">
        <f>IFERROR(IF(VLOOKUP(A33,Resources!$A:$B,2,FALSE)=0,"",VLOOKUP(A33,Resources!$A:$B,2,FALSE)),"")</f>
        <v>http://www.sourcewatch.org/index.php/Vernon_K._Krieble_Foundation</v>
      </c>
      <c r="D33" s="29"/>
      <c r="E33" s="29"/>
    </row>
    <row r="34" spans="1:5">
      <c r="A34" s="2" t="s">
        <v>81</v>
      </c>
      <c r="B34" s="4">
        <v>25000</v>
      </c>
      <c r="C34" t="str">
        <f>IFERROR(IF(VLOOKUP(A34,Resources!$A:$B,2,FALSE)=0,"",VLOOKUP(A34,Resources!$A:$B,2,FALSE)),"")</f>
        <v/>
      </c>
      <c r="D34" s="29"/>
      <c r="E34" s="29"/>
    </row>
    <row r="35" spans="1:5">
      <c r="A35" s="2" t="s">
        <v>13</v>
      </c>
      <c r="B35" s="4">
        <v>17000</v>
      </c>
      <c r="C35" t="str">
        <f>IFERROR(IF(VLOOKUP(A35,Resources!$A:$B,2,FALSE)=0,"",VLOOKUP(A35,Resources!$A:$B,2,FALSE)),"")</f>
        <v/>
      </c>
      <c r="D35" s="29"/>
      <c r="E35" s="29"/>
    </row>
    <row r="36" spans="1:5">
      <c r="A36" s="2" t="s">
        <v>10</v>
      </c>
      <c r="B36" s="4">
        <v>12000</v>
      </c>
      <c r="C36" t="str">
        <f>IFERROR(IF(VLOOKUP(A36,Resources!$A:$B,2,FALSE)=0,"",VLOOKUP(A36,Resources!$A:$B,2,FALSE)),"")</f>
        <v>http://www.sourcewatch.org/index.php/Ebay</v>
      </c>
      <c r="D36" s="29"/>
      <c r="E36" s="29"/>
    </row>
    <row r="37" spans="1:5">
      <c r="A37" s="2" t="s">
        <v>84</v>
      </c>
      <c r="B37" s="4">
        <v>10000</v>
      </c>
      <c r="C37" t="str">
        <f>IFERROR(IF(VLOOKUP(A37,Resources!$A:$B,2,FALSE)=0,"",VLOOKUP(A37,Resources!$A:$B,2,FALSE)),"")</f>
        <v/>
      </c>
      <c r="D37" s="29"/>
      <c r="E37" s="29"/>
    </row>
    <row r="38" spans="1:5">
      <c r="A38" s="2" t="s">
        <v>17</v>
      </c>
      <c r="B38" s="4">
        <v>10000</v>
      </c>
      <c r="C38" t="str">
        <f>IFERROR(IF(VLOOKUP(A38,Resources!$A:$B,2,FALSE)=0,"",VLOOKUP(A38,Resources!$A:$B,2,FALSE)),"")</f>
        <v>http://www.sourcewatch.org/index.php/Mywireless.org</v>
      </c>
      <c r="D38" s="29"/>
      <c r="E38" s="29"/>
    </row>
    <row r="39" spans="1:5">
      <c r="A39" s="2" t="s">
        <v>29</v>
      </c>
      <c r="B39" s="4">
        <v>7000</v>
      </c>
      <c r="C39" t="str">
        <f>IFERROR(IF(VLOOKUP(A39,Resources!$A:$B,2,FALSE)=0,"",VLOOKUP(A39,Resources!$A:$B,2,FALSE)),"")</f>
        <v>http://www.sourcewatch.org/index.php/Shelby_Cullom_Davis_Foundation</v>
      </c>
      <c r="D39" s="29"/>
      <c r="E39" s="29"/>
    </row>
    <row r="40" spans="1:5">
      <c r="A40" s="2" t="s">
        <v>83</v>
      </c>
      <c r="B40" s="4">
        <v>5250</v>
      </c>
      <c r="C40" t="str">
        <f>IFERROR(IF(VLOOKUP(A40,Resources!$A:$B,2,FALSE)=0,"",VLOOKUP(A40,Resources!$A:$B,2,FALSE)),"")</f>
        <v/>
      </c>
      <c r="D40" s="29"/>
      <c r="E40" s="29"/>
    </row>
    <row r="41" spans="1:5">
      <c r="A41" s="2" t="s">
        <v>79</v>
      </c>
      <c r="B41" s="4">
        <v>5000</v>
      </c>
      <c r="C41" t="str">
        <f>IFERROR(IF(VLOOKUP(A41,Resources!$A:$B,2,FALSE)=0,"",VLOOKUP(A41,Resources!$A:$B,2,FALSE)),"")</f>
        <v/>
      </c>
      <c r="D41" s="29"/>
      <c r="E41" s="29"/>
    </row>
    <row r="42" spans="1:5">
      <c r="A42" s="2" t="s">
        <v>73</v>
      </c>
      <c r="B42" s="4">
        <v>2500</v>
      </c>
      <c r="C42" t="str">
        <f>IFERROR(IF(VLOOKUP(A42,Resources!$A:$B,2,FALSE)=0,"",VLOOKUP(A42,Resources!$A:$B,2,FALSE)),"")</f>
        <v>https://www.sourcewatch.org/index.php/American_Chemistry_Council</v>
      </c>
      <c r="D42" s="29"/>
      <c r="E42" s="29"/>
    </row>
    <row r="43" spans="1:5">
      <c r="A43" s="2" t="s">
        <v>75</v>
      </c>
      <c r="B43" s="4">
        <v>1000</v>
      </c>
      <c r="C43" t="str">
        <f>IFERROR(IF(VLOOKUP(A43,Resources!$A:$B,2,FALSE)=0,"",VLOOKUP(A43,Resources!$A:$B,2,FALSE)),"")</f>
        <v/>
      </c>
      <c r="D43" s="29"/>
      <c r="E43" s="29"/>
    </row>
    <row r="44" spans="1:5">
      <c r="A44" s="2" t="s">
        <v>82</v>
      </c>
      <c r="B44" s="4">
        <v>750</v>
      </c>
      <c r="C44" t="str">
        <f>IFERROR(IF(VLOOKUP(A44,Resources!$A:$B,2,FALSE)=0,"",VLOOKUP(A44,Resources!$A:$B,2,FALSE)),"")</f>
        <v/>
      </c>
      <c r="D44" s="29"/>
      <c r="E44" s="29"/>
    </row>
    <row r="45" spans="1:5">
      <c r="A45" s="2" t="s">
        <v>34</v>
      </c>
      <c r="B45" s="4">
        <v>16090637</v>
      </c>
      <c r="C45" t="str">
        <f>IFERROR(IF(VLOOKUP(A45,Resources!$A:$B,2,FALSE)=0,"",VLOOKUP(A45,Resources!$A:$B,2,FALSE)),"")</f>
        <v/>
      </c>
      <c r="D45" s="29"/>
      <c r="E45" s="29"/>
    </row>
  </sheetData>
  <sortState xmlns:xlrd2="http://schemas.microsoft.com/office/spreadsheetml/2017/richdata2" ref="F8:G15">
    <sortCondition descending="1" ref="G10"/>
  </sortState>
  <mergeCells count="1">
    <mergeCell ref="B3:C3"/>
  </mergeCells>
  <hyperlinks>
    <hyperlink ref="A2" r:id="rId4" display="http://www.desmogblog.com/american-legislative-exchange-council" xr:uid="{18A9CC84-D979-324F-97D2-57AB984793C3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 filterMode="1"/>
  <dimension ref="A1:J305"/>
  <sheetViews>
    <sheetView workbookViewId="0">
      <selection activeCell="D307" sqref="D307"/>
    </sheetView>
  </sheetViews>
  <sheetFormatPr baseColWidth="10" defaultRowHeight="16"/>
  <cols>
    <col min="1" max="1" width="13.6640625" bestFit="1" customWidth="1"/>
    <col min="2" max="2" width="76.83203125" bestFit="1" customWidth="1"/>
    <col min="3" max="3" width="37.83203125" bestFit="1" customWidth="1"/>
    <col min="4" max="4" width="37.83203125" customWidth="1"/>
    <col min="5" max="5" width="16.5" style="17" customWidth="1"/>
    <col min="10" max="10" width="15" bestFit="1" customWidth="1"/>
  </cols>
  <sheetData>
    <row r="1" spans="1:10" s="7" customFormat="1">
      <c r="A1" s="7" t="s">
        <v>39</v>
      </c>
      <c r="B1" s="7" t="s">
        <v>38</v>
      </c>
      <c r="C1" s="7" t="s">
        <v>0</v>
      </c>
      <c r="D1" s="7" t="s">
        <v>1</v>
      </c>
      <c r="E1" s="16" t="s">
        <v>2</v>
      </c>
      <c r="F1" s="7" t="s">
        <v>3</v>
      </c>
      <c r="G1" s="7" t="s">
        <v>40</v>
      </c>
      <c r="H1" s="7" t="s">
        <v>77</v>
      </c>
    </row>
    <row r="2" spans="1:10" s="14" customFormat="1" hidden="1">
      <c r="A2" s="14">
        <v>990</v>
      </c>
      <c r="B2" t="str">
        <f t="shared" ref="B2:B33" si="0">C2&amp;"_"&amp;D2&amp;F2&amp;E2</f>
        <v>Allegheny Foundation_American Legislative Exchange Council201660000</v>
      </c>
      <c r="C2" t="s">
        <v>12</v>
      </c>
      <c r="D2" t="s">
        <v>5</v>
      </c>
      <c r="E2" s="18">
        <v>60000</v>
      </c>
      <c r="F2" s="14">
        <v>2016</v>
      </c>
      <c r="G2" s="14" t="s">
        <v>76</v>
      </c>
      <c r="J2" s="20"/>
    </row>
    <row r="3" spans="1:10" s="14" customFormat="1" hidden="1">
      <c r="A3" s="14">
        <v>990</v>
      </c>
      <c r="B3" t="str">
        <f t="shared" si="0"/>
        <v>Allegheny Foundation_American Legislative Exchange Council201550000</v>
      </c>
      <c r="C3" t="s">
        <v>12</v>
      </c>
      <c r="D3" t="s">
        <v>5</v>
      </c>
      <c r="E3" s="18">
        <v>50000</v>
      </c>
      <c r="F3" s="14">
        <v>2015</v>
      </c>
      <c r="G3" s="14" t="s">
        <v>76</v>
      </c>
    </row>
    <row r="4" spans="1:10" s="7" customFormat="1" hidden="1">
      <c r="A4" s="14">
        <v>990</v>
      </c>
      <c r="B4" t="str">
        <f t="shared" si="0"/>
        <v>Allegheny Foundation_American Legislative Exchange Council201450000</v>
      </c>
      <c r="C4" t="s">
        <v>12</v>
      </c>
      <c r="D4" t="s">
        <v>5</v>
      </c>
      <c r="E4" s="17">
        <v>50000</v>
      </c>
      <c r="F4" s="14">
        <v>2014</v>
      </c>
      <c r="G4" s="14" t="s">
        <v>76</v>
      </c>
    </row>
    <row r="5" spans="1:10" s="7" customFormat="1" hidden="1">
      <c r="A5" s="14">
        <v>990</v>
      </c>
      <c r="B5" t="str">
        <f t="shared" si="0"/>
        <v>Allegheny Foundation_American Legislative Exchange Council201350000</v>
      </c>
      <c r="C5" t="s">
        <v>12</v>
      </c>
      <c r="D5" t="s">
        <v>5</v>
      </c>
      <c r="E5" s="17">
        <v>50000</v>
      </c>
      <c r="F5" s="14">
        <v>2013</v>
      </c>
      <c r="G5" s="14" t="s">
        <v>76</v>
      </c>
    </row>
    <row r="6" spans="1:10" hidden="1">
      <c r="A6" t="s">
        <v>41</v>
      </c>
      <c r="B6" t="str">
        <f t="shared" si="0"/>
        <v>Allegheny Foundation_American Legislative Exchange Council201250000</v>
      </c>
      <c r="C6" t="s">
        <v>12</v>
      </c>
      <c r="D6" t="s">
        <v>5</v>
      </c>
      <c r="E6" s="17">
        <v>50000</v>
      </c>
      <c r="F6">
        <v>2012</v>
      </c>
    </row>
    <row r="7" spans="1:10" hidden="1">
      <c r="A7" t="s">
        <v>41</v>
      </c>
      <c r="B7" t="str">
        <f t="shared" si="0"/>
        <v>Allegheny Foundation_American Legislative Exchange Council2011100000</v>
      </c>
      <c r="C7" t="s">
        <v>12</v>
      </c>
      <c r="D7" t="s">
        <v>5</v>
      </c>
      <c r="E7" s="17">
        <v>100000</v>
      </c>
      <c r="F7">
        <v>2011</v>
      </c>
    </row>
    <row r="8" spans="1:10" hidden="1">
      <c r="A8" t="s">
        <v>41</v>
      </c>
      <c r="B8" t="str">
        <f t="shared" si="0"/>
        <v>Allegheny Foundation_American Legislative Exchange Council200925000</v>
      </c>
      <c r="C8" t="s">
        <v>12</v>
      </c>
      <c r="D8" t="s">
        <v>5</v>
      </c>
      <c r="E8" s="17">
        <v>25000</v>
      </c>
      <c r="F8">
        <v>2009</v>
      </c>
    </row>
    <row r="9" spans="1:10" hidden="1">
      <c r="A9" t="s">
        <v>41</v>
      </c>
      <c r="B9" t="str">
        <f t="shared" si="0"/>
        <v>Allegheny Foundation_American Legislative Exchange Council200850000</v>
      </c>
      <c r="C9" t="s">
        <v>12</v>
      </c>
      <c r="D9" t="s">
        <v>5</v>
      </c>
      <c r="E9" s="17">
        <v>50000</v>
      </c>
      <c r="F9">
        <v>2008</v>
      </c>
    </row>
    <row r="10" spans="1:10" hidden="1">
      <c r="A10" t="s">
        <v>41</v>
      </c>
      <c r="B10" t="str">
        <f t="shared" si="0"/>
        <v>Allegheny Foundation_American Legislative Exchange Council200750000</v>
      </c>
      <c r="C10" t="s">
        <v>12</v>
      </c>
      <c r="D10" t="s">
        <v>5</v>
      </c>
      <c r="E10" s="17">
        <v>50000</v>
      </c>
      <c r="F10">
        <v>2007</v>
      </c>
    </row>
    <row r="11" spans="1:10" hidden="1">
      <c r="A11" t="s">
        <v>41</v>
      </c>
      <c r="B11" t="str">
        <f t="shared" si="0"/>
        <v>Allegheny Foundation_American Legislative Exchange Council200665000</v>
      </c>
      <c r="C11" t="s">
        <v>12</v>
      </c>
      <c r="D11" t="s">
        <v>5</v>
      </c>
      <c r="E11" s="17">
        <v>65000</v>
      </c>
      <c r="F11">
        <v>2006</v>
      </c>
    </row>
    <row r="12" spans="1:10" hidden="1">
      <c r="A12" t="s">
        <v>41</v>
      </c>
      <c r="B12" t="str">
        <f t="shared" si="0"/>
        <v>Allegheny Foundation_American Legislative Exchange Council200535000</v>
      </c>
      <c r="C12" t="s">
        <v>12</v>
      </c>
      <c r="D12" t="s">
        <v>5</v>
      </c>
      <c r="E12" s="17">
        <v>35000</v>
      </c>
      <c r="F12">
        <v>2005</v>
      </c>
    </row>
    <row r="13" spans="1:10" hidden="1">
      <c r="A13" t="s">
        <v>41</v>
      </c>
      <c r="B13" t="str">
        <f t="shared" si="0"/>
        <v>Allegheny Foundation_American Legislative Exchange Council200435000</v>
      </c>
      <c r="C13" t="s">
        <v>12</v>
      </c>
      <c r="D13" t="s">
        <v>5</v>
      </c>
      <c r="E13" s="17">
        <v>35000</v>
      </c>
      <c r="F13">
        <v>2004</v>
      </c>
    </row>
    <row r="14" spans="1:10" hidden="1">
      <c r="A14" t="s">
        <v>41</v>
      </c>
      <c r="B14" t="str">
        <f t="shared" si="0"/>
        <v>Allegheny Foundation_American Legislative Exchange Council200315000</v>
      </c>
      <c r="C14" t="s">
        <v>12</v>
      </c>
      <c r="D14" t="s">
        <v>5</v>
      </c>
      <c r="E14" s="17">
        <v>15000</v>
      </c>
      <c r="F14">
        <v>2003</v>
      </c>
    </row>
    <row r="15" spans="1:10" hidden="1">
      <c r="A15" t="s">
        <v>41</v>
      </c>
      <c r="B15" t="str">
        <f t="shared" si="0"/>
        <v>Allegheny Foundation_American Legislative Exchange Council200235000</v>
      </c>
      <c r="C15" t="s">
        <v>12</v>
      </c>
      <c r="D15" t="s">
        <v>5</v>
      </c>
      <c r="E15" s="17">
        <v>35000</v>
      </c>
      <c r="F15">
        <v>2002</v>
      </c>
    </row>
    <row r="16" spans="1:10" hidden="1">
      <c r="A16" t="s">
        <v>41</v>
      </c>
      <c r="B16" t="str">
        <f t="shared" si="0"/>
        <v>Allegheny Foundation_American Legislative Exchange Council200235000</v>
      </c>
      <c r="C16" t="s">
        <v>12</v>
      </c>
      <c r="D16" t="s">
        <v>5</v>
      </c>
      <c r="E16" s="17">
        <v>35000</v>
      </c>
      <c r="F16">
        <v>2002</v>
      </c>
    </row>
    <row r="17" spans="1:6" hidden="1">
      <c r="A17" t="s">
        <v>41</v>
      </c>
      <c r="B17" t="str">
        <f t="shared" si="0"/>
        <v>Allegheny Foundation_American Legislative Exchange Council200150000</v>
      </c>
      <c r="C17" t="s">
        <v>12</v>
      </c>
      <c r="D17" t="s">
        <v>5</v>
      </c>
      <c r="E17" s="17">
        <v>50000</v>
      </c>
      <c r="F17">
        <v>2001</v>
      </c>
    </row>
    <row r="18" spans="1:6" hidden="1">
      <c r="A18" t="s">
        <v>41</v>
      </c>
      <c r="B18" t="str">
        <f t="shared" si="0"/>
        <v>Allegheny Foundation_American Legislative Exchange Council200075000</v>
      </c>
      <c r="C18" t="s">
        <v>12</v>
      </c>
      <c r="D18" t="s">
        <v>5</v>
      </c>
      <c r="E18" s="17">
        <v>75000</v>
      </c>
      <c r="F18">
        <v>2000</v>
      </c>
    </row>
    <row r="19" spans="1:6" hidden="1">
      <c r="A19" t="s">
        <v>41</v>
      </c>
      <c r="B19" t="str">
        <f t="shared" si="0"/>
        <v>Allegheny Foundation_American Legislative Exchange Council199975000</v>
      </c>
      <c r="C19" t="s">
        <v>12</v>
      </c>
      <c r="D19" t="s">
        <v>5</v>
      </c>
      <c r="E19" s="17">
        <v>75000</v>
      </c>
      <c r="F19">
        <v>1999</v>
      </c>
    </row>
    <row r="20" spans="1:6" hidden="1">
      <c r="A20" t="s">
        <v>41</v>
      </c>
      <c r="B20" t="str">
        <f t="shared" si="0"/>
        <v>Allegheny Foundation_American Legislative Exchange Council199875000</v>
      </c>
      <c r="C20" t="s">
        <v>12</v>
      </c>
      <c r="D20" t="s">
        <v>5</v>
      </c>
      <c r="E20" s="17">
        <v>75000</v>
      </c>
      <c r="F20">
        <v>1998</v>
      </c>
    </row>
    <row r="21" spans="1:6" hidden="1">
      <c r="A21" t="s">
        <v>41</v>
      </c>
      <c r="B21" t="str">
        <f t="shared" si="0"/>
        <v>Allegheny Foundation_American Legislative Exchange Council199775000</v>
      </c>
      <c r="C21" t="s">
        <v>12</v>
      </c>
      <c r="D21" t="s">
        <v>5</v>
      </c>
      <c r="E21" s="17">
        <v>75000</v>
      </c>
      <c r="F21">
        <v>1997</v>
      </c>
    </row>
    <row r="22" spans="1:6" hidden="1">
      <c r="A22" t="s">
        <v>41</v>
      </c>
      <c r="B22" t="str">
        <f t="shared" si="0"/>
        <v>Allegheny Foundation_American Legislative Exchange Council199675000</v>
      </c>
      <c r="C22" t="s">
        <v>12</v>
      </c>
      <c r="D22" t="s">
        <v>5</v>
      </c>
      <c r="E22" s="17">
        <v>75000</v>
      </c>
      <c r="F22">
        <v>1996</v>
      </c>
    </row>
    <row r="23" spans="1:6" hidden="1">
      <c r="A23" t="s">
        <v>41</v>
      </c>
      <c r="B23" t="str">
        <f t="shared" si="0"/>
        <v>Allegheny Foundation_American Legislative Exchange Council1995100000</v>
      </c>
      <c r="C23" t="s">
        <v>12</v>
      </c>
      <c r="D23" t="s">
        <v>5</v>
      </c>
      <c r="E23" s="17">
        <v>100000</v>
      </c>
      <c r="F23">
        <v>1995</v>
      </c>
    </row>
    <row r="24" spans="1:6" hidden="1">
      <c r="A24" t="s">
        <v>41</v>
      </c>
      <c r="B24" t="str">
        <f t="shared" si="0"/>
        <v>Allegheny Foundation_American Legislative Exchange Council1994150000</v>
      </c>
      <c r="C24" t="s">
        <v>12</v>
      </c>
      <c r="D24" t="s">
        <v>5</v>
      </c>
      <c r="E24" s="17">
        <v>150000</v>
      </c>
      <c r="F24">
        <v>1994</v>
      </c>
    </row>
    <row r="25" spans="1:6" hidden="1">
      <c r="A25" t="s">
        <v>41</v>
      </c>
      <c r="B25" t="str">
        <f t="shared" si="0"/>
        <v>Allegheny Foundation_American Legislative Exchange Council1993125000</v>
      </c>
      <c r="C25" t="s">
        <v>12</v>
      </c>
      <c r="D25" t="s">
        <v>5</v>
      </c>
      <c r="E25" s="17">
        <v>125000</v>
      </c>
      <c r="F25">
        <v>1993</v>
      </c>
    </row>
    <row r="26" spans="1:6" hidden="1">
      <c r="A26" t="s">
        <v>41</v>
      </c>
      <c r="B26" t="str">
        <f t="shared" si="0"/>
        <v>Allegheny Foundation_American Legislative Exchange Council1992125000</v>
      </c>
      <c r="C26" t="s">
        <v>12</v>
      </c>
      <c r="D26" t="s">
        <v>5</v>
      </c>
      <c r="E26" s="17">
        <v>125000</v>
      </c>
      <c r="F26">
        <v>1992</v>
      </c>
    </row>
    <row r="27" spans="1:6" hidden="1">
      <c r="A27" t="s">
        <v>41</v>
      </c>
      <c r="B27" t="str">
        <f t="shared" si="0"/>
        <v>Allegheny Foundation_American Legislative Exchange Council1991100000</v>
      </c>
      <c r="C27" t="s">
        <v>12</v>
      </c>
      <c r="D27" t="s">
        <v>5</v>
      </c>
      <c r="E27" s="17">
        <v>100000</v>
      </c>
      <c r="F27">
        <v>1991</v>
      </c>
    </row>
    <row r="28" spans="1:6" hidden="1">
      <c r="A28" t="s">
        <v>41</v>
      </c>
      <c r="B28" t="str">
        <f t="shared" si="0"/>
        <v>Allegheny Foundation_American Legislative Exchange Council199050000</v>
      </c>
      <c r="C28" t="s">
        <v>12</v>
      </c>
      <c r="D28" t="s">
        <v>5</v>
      </c>
      <c r="E28" s="17">
        <v>50000</v>
      </c>
      <c r="F28">
        <v>1990</v>
      </c>
    </row>
    <row r="29" spans="1:6" hidden="1">
      <c r="A29" t="s">
        <v>41</v>
      </c>
      <c r="B29" t="str">
        <f t="shared" si="0"/>
        <v>Allegheny Foundation_American Legislative Exchange Council198825000</v>
      </c>
      <c r="C29" t="s">
        <v>12</v>
      </c>
      <c r="D29" t="s">
        <v>5</v>
      </c>
      <c r="E29" s="17">
        <v>25000</v>
      </c>
      <c r="F29">
        <v>1988</v>
      </c>
    </row>
    <row r="30" spans="1:6" hidden="1">
      <c r="A30" t="s">
        <v>41</v>
      </c>
      <c r="B30" t="str">
        <f t="shared" si="0"/>
        <v>Allegheny Foundation_American Legislative Exchange Council198775000</v>
      </c>
      <c r="C30" t="s">
        <v>12</v>
      </c>
      <c r="D30" t="s">
        <v>5</v>
      </c>
      <c r="E30" s="17">
        <v>75000</v>
      </c>
      <c r="F30">
        <v>1987</v>
      </c>
    </row>
    <row r="31" spans="1:6" hidden="1">
      <c r="A31" t="s">
        <v>41</v>
      </c>
      <c r="B31" t="str">
        <f t="shared" si="0"/>
        <v>Allegheny Foundation_American Legislative Exchange Council1986100000</v>
      </c>
      <c r="C31" t="s">
        <v>12</v>
      </c>
      <c r="D31" t="s">
        <v>5</v>
      </c>
      <c r="E31" s="17">
        <v>100000</v>
      </c>
      <c r="F31">
        <v>1986</v>
      </c>
    </row>
    <row r="32" spans="1:6" hidden="1">
      <c r="A32" t="s">
        <v>41</v>
      </c>
      <c r="B32" t="str">
        <f t="shared" si="0"/>
        <v>Allegheny Foundation_American Legislative Exchange Council1985100000</v>
      </c>
      <c r="C32" t="s">
        <v>12</v>
      </c>
      <c r="D32" t="s">
        <v>5</v>
      </c>
      <c r="E32" s="17">
        <v>100000</v>
      </c>
      <c r="F32">
        <v>1985</v>
      </c>
    </row>
    <row r="33" spans="1:7" hidden="1">
      <c r="A33">
        <v>990</v>
      </c>
      <c r="B33" t="str">
        <f t="shared" si="0"/>
        <v>American Chemistry Council_American Legislative Exchange Council20102500</v>
      </c>
      <c r="C33" t="s">
        <v>73</v>
      </c>
      <c r="D33" t="s">
        <v>5</v>
      </c>
      <c r="E33" s="17">
        <v>2500</v>
      </c>
      <c r="F33">
        <v>2010</v>
      </c>
      <c r="G33" t="s">
        <v>76</v>
      </c>
    </row>
    <row r="34" spans="1:7" hidden="1">
      <c r="A34" t="s">
        <v>41</v>
      </c>
      <c r="B34" t="str">
        <f t="shared" ref="B34:B65" si="1">C34&amp;"_"&amp;D34&amp;F34&amp;E34</f>
        <v>American Legislative Exchange Council_DonorsTrust201312500</v>
      </c>
      <c r="C34" t="s">
        <v>5</v>
      </c>
      <c r="D34" t="s">
        <v>6</v>
      </c>
      <c r="E34" s="17">
        <v>12500</v>
      </c>
      <c r="F34">
        <v>2013</v>
      </c>
    </row>
    <row r="35" spans="1:7" hidden="1">
      <c r="A35" t="s">
        <v>41</v>
      </c>
      <c r="B35" t="str">
        <f t="shared" si="1"/>
        <v>American Legislative Exchange Council_State Policy Network20135000</v>
      </c>
      <c r="C35" t="s">
        <v>5</v>
      </c>
      <c r="D35" t="s">
        <v>7</v>
      </c>
      <c r="E35" s="17">
        <v>5000</v>
      </c>
      <c r="F35">
        <v>2013</v>
      </c>
    </row>
    <row r="36" spans="1:7" hidden="1">
      <c r="A36" t="s">
        <v>41</v>
      </c>
      <c r="B36" t="str">
        <f t="shared" si="1"/>
        <v>American Legislative Exchange Council_State Policy Network201210000</v>
      </c>
      <c r="C36" t="s">
        <v>5</v>
      </c>
      <c r="D36" t="s">
        <v>7</v>
      </c>
      <c r="E36" s="17">
        <v>10000</v>
      </c>
      <c r="F36">
        <v>2012</v>
      </c>
    </row>
    <row r="37" spans="1:7" hidden="1">
      <c r="A37" t="s">
        <v>41</v>
      </c>
      <c r="B37" t="str">
        <f t="shared" si="1"/>
        <v>American Petroleum Institute_American Legislative Exchange Council201010000</v>
      </c>
      <c r="C37" t="s">
        <v>23</v>
      </c>
      <c r="D37" t="s">
        <v>5</v>
      </c>
      <c r="E37" s="17">
        <v>10000</v>
      </c>
      <c r="F37">
        <v>2010</v>
      </c>
    </row>
    <row r="38" spans="1:7" hidden="1">
      <c r="A38" t="s">
        <v>41</v>
      </c>
      <c r="B38" t="str">
        <f t="shared" si="1"/>
        <v>American Petroleum Institute_American Legislative Exchange Council200940000</v>
      </c>
      <c r="C38" t="s">
        <v>23</v>
      </c>
      <c r="D38" t="s">
        <v>5</v>
      </c>
      <c r="E38" s="17">
        <v>40000</v>
      </c>
      <c r="F38">
        <v>2009</v>
      </c>
    </row>
    <row r="39" spans="1:7" hidden="1">
      <c r="A39" t="s">
        <v>41</v>
      </c>
      <c r="B39" t="str">
        <f t="shared" si="1"/>
        <v>American Petroleum Institute_American Legislative Exchange Council200838000</v>
      </c>
      <c r="C39" t="s">
        <v>23</v>
      </c>
      <c r="D39" t="s">
        <v>5</v>
      </c>
      <c r="E39" s="17">
        <v>38000</v>
      </c>
      <c r="F39">
        <v>2008</v>
      </c>
    </row>
    <row r="40" spans="1:7" hidden="1">
      <c r="A40">
        <v>990</v>
      </c>
      <c r="B40" t="str">
        <f t="shared" si="1"/>
        <v>Armstrong Foundation_American Legislative Exchange Council201610000</v>
      </c>
      <c r="C40" t="s">
        <v>14</v>
      </c>
      <c r="D40" t="s">
        <v>5</v>
      </c>
      <c r="E40" s="17">
        <v>10000</v>
      </c>
      <c r="F40">
        <v>2016</v>
      </c>
      <c r="G40" t="s">
        <v>76</v>
      </c>
    </row>
    <row r="41" spans="1:7" hidden="1">
      <c r="A41">
        <v>990</v>
      </c>
      <c r="B41" t="str">
        <f t="shared" si="1"/>
        <v>Armstrong Foundation_American Legislative Exchange Council201510000</v>
      </c>
      <c r="C41" t="s">
        <v>14</v>
      </c>
      <c r="D41" t="s">
        <v>5</v>
      </c>
      <c r="E41" s="17">
        <v>10000</v>
      </c>
      <c r="F41">
        <v>2015</v>
      </c>
      <c r="G41" t="s">
        <v>76</v>
      </c>
    </row>
    <row r="42" spans="1:7" hidden="1">
      <c r="A42">
        <v>990</v>
      </c>
      <c r="B42" t="str">
        <f t="shared" si="1"/>
        <v>Armstrong Foundation_American Legislative Exchange Council201410000</v>
      </c>
      <c r="C42" t="s">
        <v>14</v>
      </c>
      <c r="D42" t="s">
        <v>5</v>
      </c>
      <c r="E42" s="17">
        <v>10000</v>
      </c>
      <c r="F42">
        <v>2014</v>
      </c>
      <c r="G42" t="s">
        <v>76</v>
      </c>
    </row>
    <row r="43" spans="1:7" hidden="1">
      <c r="A43">
        <v>990</v>
      </c>
      <c r="B43" t="str">
        <f t="shared" si="1"/>
        <v>Armstrong Foundation_American Legislative Exchange Council20137500</v>
      </c>
      <c r="C43" t="s">
        <v>14</v>
      </c>
      <c r="D43" t="s">
        <v>5</v>
      </c>
      <c r="E43" s="17">
        <v>7500</v>
      </c>
      <c r="F43">
        <v>2013</v>
      </c>
      <c r="G43" t="s">
        <v>76</v>
      </c>
    </row>
    <row r="44" spans="1:7" hidden="1">
      <c r="A44" t="s">
        <v>41</v>
      </c>
      <c r="B44" t="str">
        <f t="shared" si="1"/>
        <v>Armstrong Foundation_American Legislative Exchange Council20122500</v>
      </c>
      <c r="C44" t="s">
        <v>14</v>
      </c>
      <c r="D44" t="s">
        <v>5</v>
      </c>
      <c r="E44" s="17">
        <v>2500</v>
      </c>
      <c r="F44">
        <v>2012</v>
      </c>
    </row>
    <row r="45" spans="1:7" hidden="1">
      <c r="A45" t="s">
        <v>41</v>
      </c>
      <c r="B45" t="str">
        <f t="shared" si="1"/>
        <v>Armstrong Foundation_American Legislative Exchange Council20112500</v>
      </c>
      <c r="C45" t="s">
        <v>14</v>
      </c>
      <c r="D45" t="s">
        <v>5</v>
      </c>
      <c r="E45" s="17">
        <v>2500</v>
      </c>
      <c r="F45">
        <v>2011</v>
      </c>
    </row>
    <row r="46" spans="1:7" hidden="1">
      <c r="A46" t="s">
        <v>41</v>
      </c>
      <c r="B46" t="str">
        <f t="shared" si="1"/>
        <v>Armstrong Foundation_American Legislative Exchange Council20102500</v>
      </c>
      <c r="C46" t="s">
        <v>14</v>
      </c>
      <c r="D46" t="s">
        <v>5</v>
      </c>
      <c r="E46" s="17">
        <v>2500</v>
      </c>
      <c r="F46">
        <v>2010</v>
      </c>
    </row>
    <row r="47" spans="1:7" hidden="1">
      <c r="A47" t="s">
        <v>41</v>
      </c>
      <c r="B47" t="str">
        <f t="shared" si="1"/>
        <v>Armstrong Foundation_American Legislative Exchange Council20092500</v>
      </c>
      <c r="C47" t="s">
        <v>14</v>
      </c>
      <c r="D47" t="s">
        <v>5</v>
      </c>
      <c r="E47" s="17">
        <v>2500</v>
      </c>
      <c r="F47">
        <v>2009</v>
      </c>
    </row>
    <row r="48" spans="1:7" hidden="1">
      <c r="A48" t="s">
        <v>41</v>
      </c>
      <c r="B48" t="str">
        <f t="shared" si="1"/>
        <v>Armstrong Foundation_American Legislative Exchange Council20082500</v>
      </c>
      <c r="C48" t="s">
        <v>14</v>
      </c>
      <c r="D48" t="s">
        <v>5</v>
      </c>
      <c r="E48" s="17">
        <v>2500</v>
      </c>
      <c r="F48">
        <v>2008</v>
      </c>
    </row>
    <row r="49" spans="1:7" hidden="1">
      <c r="A49" t="s">
        <v>41</v>
      </c>
      <c r="B49" t="str">
        <f t="shared" si="1"/>
        <v>Armstrong Foundation_American Legislative Exchange Council20072500</v>
      </c>
      <c r="C49" t="s">
        <v>14</v>
      </c>
      <c r="D49" t="s">
        <v>5</v>
      </c>
      <c r="E49" s="17">
        <v>2500</v>
      </c>
      <c r="F49">
        <v>2007</v>
      </c>
    </row>
    <row r="50" spans="1:7" hidden="1">
      <c r="A50" t="s">
        <v>41</v>
      </c>
      <c r="B50" t="str">
        <f t="shared" si="1"/>
        <v>Armstrong Foundation_American Legislative Exchange Council20062500</v>
      </c>
      <c r="C50" t="s">
        <v>14</v>
      </c>
      <c r="D50" t="s">
        <v>5</v>
      </c>
      <c r="E50" s="17">
        <v>2500</v>
      </c>
      <c r="F50">
        <v>2006</v>
      </c>
    </row>
    <row r="51" spans="1:7" hidden="1">
      <c r="A51" t="s">
        <v>41</v>
      </c>
      <c r="B51" t="str">
        <f t="shared" si="1"/>
        <v>Armstrong Foundation_American Legislative Exchange Council20052500</v>
      </c>
      <c r="C51" t="s">
        <v>14</v>
      </c>
      <c r="D51" t="s">
        <v>5</v>
      </c>
      <c r="E51" s="17">
        <v>2500</v>
      </c>
      <c r="F51">
        <v>2005</v>
      </c>
    </row>
    <row r="52" spans="1:7" hidden="1">
      <c r="A52" t="s">
        <v>41</v>
      </c>
      <c r="B52" t="str">
        <f t="shared" si="1"/>
        <v>Armstrong Foundation_American Legislative Exchange Council20042500</v>
      </c>
      <c r="C52" t="s">
        <v>14</v>
      </c>
      <c r="D52" t="s">
        <v>5</v>
      </c>
      <c r="E52" s="17">
        <v>2500</v>
      </c>
      <c r="F52">
        <v>2004</v>
      </c>
    </row>
    <row r="53" spans="1:7" hidden="1">
      <c r="A53" t="s">
        <v>41</v>
      </c>
      <c r="B53" t="str">
        <f t="shared" si="1"/>
        <v>Armstrong Foundation_American Legislative Exchange Council20032500</v>
      </c>
      <c r="C53" t="s">
        <v>14</v>
      </c>
      <c r="D53" t="s">
        <v>5</v>
      </c>
      <c r="E53" s="17">
        <v>2500</v>
      </c>
      <c r="F53">
        <v>2003</v>
      </c>
    </row>
    <row r="54" spans="1:7" hidden="1">
      <c r="A54" t="s">
        <v>41</v>
      </c>
      <c r="B54" t="str">
        <f t="shared" si="1"/>
        <v>Armstrong Foundation_American Legislative Exchange Council20015000</v>
      </c>
      <c r="C54" t="s">
        <v>14</v>
      </c>
      <c r="D54" t="s">
        <v>5</v>
      </c>
      <c r="E54" s="17">
        <v>5000</v>
      </c>
      <c r="F54">
        <v>2001</v>
      </c>
    </row>
    <row r="55" spans="1:7" hidden="1">
      <c r="A55" t="s">
        <v>41</v>
      </c>
      <c r="B55" t="str">
        <f t="shared" si="1"/>
        <v>Armstrong Foundation_American Legislative Exchange Council20005000</v>
      </c>
      <c r="C55" t="s">
        <v>14</v>
      </c>
      <c r="D55" t="s">
        <v>5</v>
      </c>
      <c r="E55" s="17">
        <v>5000</v>
      </c>
      <c r="F55">
        <v>2000</v>
      </c>
    </row>
    <row r="56" spans="1:7" hidden="1">
      <c r="A56" t="s">
        <v>41</v>
      </c>
      <c r="B56" t="str">
        <f t="shared" si="1"/>
        <v>Armstrong Foundation_American Legislative Exchange Council19995000</v>
      </c>
      <c r="C56" t="s">
        <v>14</v>
      </c>
      <c r="D56" t="s">
        <v>5</v>
      </c>
      <c r="E56" s="17">
        <v>5000</v>
      </c>
      <c r="F56">
        <v>1999</v>
      </c>
    </row>
    <row r="57" spans="1:7" hidden="1">
      <c r="A57" t="s">
        <v>41</v>
      </c>
      <c r="B57" t="str">
        <f t="shared" si="1"/>
        <v>Armstrong Foundation_American Legislative Exchange Council19985000</v>
      </c>
      <c r="C57" t="s">
        <v>14</v>
      </c>
      <c r="D57" t="s">
        <v>5</v>
      </c>
      <c r="E57" s="17">
        <v>5000</v>
      </c>
      <c r="F57">
        <v>1998</v>
      </c>
    </row>
    <row r="58" spans="1:7" hidden="1">
      <c r="A58" t="s">
        <v>41</v>
      </c>
      <c r="B58" t="str">
        <f t="shared" si="1"/>
        <v>Castle Rock Foundation_American Legislative Exchange Council201150000</v>
      </c>
      <c r="C58" t="s">
        <v>19</v>
      </c>
      <c r="D58" t="s">
        <v>5</v>
      </c>
      <c r="E58" s="17">
        <v>50000</v>
      </c>
      <c r="F58">
        <v>2011</v>
      </c>
    </row>
    <row r="59" spans="1:7" hidden="1">
      <c r="A59" t="s">
        <v>41</v>
      </c>
      <c r="B59" t="str">
        <f t="shared" si="1"/>
        <v>Castle Rock Foundation_American Legislative Exchange Council201050000</v>
      </c>
      <c r="C59" t="s">
        <v>19</v>
      </c>
      <c r="D59" t="s">
        <v>5</v>
      </c>
      <c r="E59" s="17">
        <v>50000</v>
      </c>
      <c r="F59">
        <v>2010</v>
      </c>
    </row>
    <row r="60" spans="1:7" hidden="1">
      <c r="A60" t="s">
        <v>41</v>
      </c>
      <c r="B60" t="str">
        <f t="shared" si="1"/>
        <v>Castle Rock Foundation_American Legislative Exchange Council200950000</v>
      </c>
      <c r="C60" t="s">
        <v>19</v>
      </c>
      <c r="D60" t="s">
        <v>5</v>
      </c>
      <c r="E60" s="17">
        <v>50000</v>
      </c>
      <c r="F60">
        <v>2009</v>
      </c>
    </row>
    <row r="61" spans="1:7" hidden="1">
      <c r="A61" t="s">
        <v>41</v>
      </c>
      <c r="B61" t="str">
        <f t="shared" si="1"/>
        <v>Castle Rock Foundation_American Legislative Exchange Council200650000</v>
      </c>
      <c r="C61" t="s">
        <v>19</v>
      </c>
      <c r="D61" t="s">
        <v>5</v>
      </c>
      <c r="E61" s="17">
        <v>50000</v>
      </c>
      <c r="F61">
        <v>2006</v>
      </c>
      <c r="G61" t="s">
        <v>40</v>
      </c>
    </row>
    <row r="62" spans="1:7" hidden="1">
      <c r="A62" t="s">
        <v>41</v>
      </c>
      <c r="B62" t="str">
        <f t="shared" si="1"/>
        <v>Castle Rock Foundation_American Legislative Exchange Council200350000</v>
      </c>
      <c r="C62" t="s">
        <v>19</v>
      </c>
      <c r="D62" t="s">
        <v>5</v>
      </c>
      <c r="E62" s="17">
        <v>50000</v>
      </c>
      <c r="F62">
        <v>2003</v>
      </c>
    </row>
    <row r="63" spans="1:7" hidden="1">
      <c r="A63" t="s">
        <v>41</v>
      </c>
      <c r="B63" t="str">
        <f t="shared" si="1"/>
        <v>Castle Rock Foundation_American Legislative Exchange Council200250000</v>
      </c>
      <c r="C63" t="s">
        <v>19</v>
      </c>
      <c r="D63" t="s">
        <v>5</v>
      </c>
      <c r="E63" s="17">
        <v>50000</v>
      </c>
      <c r="F63">
        <v>2002</v>
      </c>
    </row>
    <row r="64" spans="1:7" hidden="1">
      <c r="A64" t="s">
        <v>41</v>
      </c>
      <c r="B64" t="str">
        <f t="shared" si="1"/>
        <v>Castle Rock Foundation_American Legislative Exchange Council200150000</v>
      </c>
      <c r="C64" t="s">
        <v>19</v>
      </c>
      <c r="D64" t="s">
        <v>5</v>
      </c>
      <c r="E64" s="17">
        <v>50000</v>
      </c>
      <c r="F64">
        <v>2001</v>
      </c>
    </row>
    <row r="65" spans="1:7" hidden="1">
      <c r="A65" t="s">
        <v>41</v>
      </c>
      <c r="B65" t="str">
        <f t="shared" si="1"/>
        <v>Castle Rock Foundation_American Legislative Exchange Council200050000</v>
      </c>
      <c r="C65" t="s">
        <v>19</v>
      </c>
      <c r="D65" t="s">
        <v>5</v>
      </c>
      <c r="E65" s="17">
        <v>50000</v>
      </c>
      <c r="F65">
        <v>2000</v>
      </c>
    </row>
    <row r="66" spans="1:7" hidden="1">
      <c r="A66" t="s">
        <v>41</v>
      </c>
      <c r="B66" t="str">
        <f t="shared" ref="B66:B71" si="2">C66&amp;"_"&amp;D66&amp;F66&amp;E66</f>
        <v>Castle Rock Foundation_American Legislative Exchange Council199950000</v>
      </c>
      <c r="C66" t="s">
        <v>19</v>
      </c>
      <c r="D66" t="s">
        <v>5</v>
      </c>
      <c r="E66" s="17">
        <v>50000</v>
      </c>
      <c r="F66">
        <v>1999</v>
      </c>
    </row>
    <row r="67" spans="1:7" hidden="1">
      <c r="A67" t="s">
        <v>41</v>
      </c>
      <c r="B67" t="str">
        <f t="shared" si="2"/>
        <v>Castle Rock Foundation_American Legislative Exchange Council199950000</v>
      </c>
      <c r="C67" t="s">
        <v>19</v>
      </c>
      <c r="D67" t="s">
        <v>5</v>
      </c>
      <c r="E67" s="17">
        <v>50000</v>
      </c>
      <c r="F67">
        <v>1999</v>
      </c>
    </row>
    <row r="68" spans="1:7" hidden="1">
      <c r="A68" t="s">
        <v>41</v>
      </c>
      <c r="B68" t="str">
        <f t="shared" si="2"/>
        <v>Castle Rock Foundation_American Legislative Exchange Council199825000</v>
      </c>
      <c r="C68" t="s">
        <v>19</v>
      </c>
      <c r="D68" t="s">
        <v>5</v>
      </c>
      <c r="E68" s="17">
        <v>25000</v>
      </c>
      <c r="F68">
        <v>1998</v>
      </c>
    </row>
    <row r="69" spans="1:7" hidden="1">
      <c r="A69" t="s">
        <v>41</v>
      </c>
      <c r="B69" t="str">
        <f t="shared" si="2"/>
        <v>Castle Rock Foundation_American Legislative Exchange Council199725000</v>
      </c>
      <c r="C69" t="s">
        <v>19</v>
      </c>
      <c r="D69" t="s">
        <v>5</v>
      </c>
      <c r="E69" s="17">
        <v>25000</v>
      </c>
      <c r="F69">
        <v>1997</v>
      </c>
    </row>
    <row r="70" spans="1:7" hidden="1">
      <c r="A70" t="s">
        <v>41</v>
      </c>
      <c r="B70" t="str">
        <f t="shared" si="2"/>
        <v>Castle Rock Foundation_American Legislative Exchange Council199650000</v>
      </c>
      <c r="C70" t="s">
        <v>19</v>
      </c>
      <c r="D70" t="s">
        <v>5</v>
      </c>
      <c r="E70" s="17">
        <v>50000</v>
      </c>
      <c r="F70">
        <v>1996</v>
      </c>
    </row>
    <row r="71" spans="1:7" hidden="1">
      <c r="A71" t="s">
        <v>41</v>
      </c>
      <c r="B71" t="str">
        <f t="shared" si="2"/>
        <v>Castle Rock Foundation_American Legislative Exchange Council199550000</v>
      </c>
      <c r="C71" t="s">
        <v>19</v>
      </c>
      <c r="D71" t="s">
        <v>5</v>
      </c>
      <c r="E71" s="17">
        <v>50000</v>
      </c>
      <c r="F71">
        <v>1995</v>
      </c>
    </row>
    <row r="72" spans="1:7" hidden="1">
      <c r="A72" t="s">
        <v>41</v>
      </c>
      <c r="B72" t="str">
        <f t="shared" ref="B72:B107" si="3">C72&amp;"_"&amp;D72&amp;F72&amp;E72</f>
        <v>CIGNA Foundation_American Legislative Exchange Council200610000</v>
      </c>
      <c r="C72" t="s">
        <v>27</v>
      </c>
      <c r="D72" t="s">
        <v>5</v>
      </c>
      <c r="E72" s="17">
        <v>10000</v>
      </c>
      <c r="F72">
        <v>2006</v>
      </c>
    </row>
    <row r="73" spans="1:7" hidden="1">
      <c r="A73" t="s">
        <v>41</v>
      </c>
      <c r="B73" t="str">
        <f t="shared" si="3"/>
        <v>CIGNA Foundation_American Legislative Exchange Council200510000</v>
      </c>
      <c r="C73" t="s">
        <v>27</v>
      </c>
      <c r="D73" t="s">
        <v>5</v>
      </c>
      <c r="E73" s="17">
        <v>10000</v>
      </c>
      <c r="F73">
        <v>2005</v>
      </c>
    </row>
    <row r="74" spans="1:7" hidden="1">
      <c r="A74" t="s">
        <v>41</v>
      </c>
      <c r="B74" t="str">
        <f t="shared" si="3"/>
        <v>CIGNA Foundation_American Legislative Exchange Council200410000</v>
      </c>
      <c r="C74" t="s">
        <v>27</v>
      </c>
      <c r="D74" t="s">
        <v>5</v>
      </c>
      <c r="E74" s="17">
        <v>10000</v>
      </c>
      <c r="F74">
        <v>2004</v>
      </c>
    </row>
    <row r="75" spans="1:7" hidden="1">
      <c r="A75" t="s">
        <v>41</v>
      </c>
      <c r="B75" t="str">
        <f t="shared" si="3"/>
        <v>CIGNA Foundation_American Legislative Exchange Council200225000</v>
      </c>
      <c r="C75" t="s">
        <v>27</v>
      </c>
      <c r="D75" t="s">
        <v>5</v>
      </c>
      <c r="E75" s="17">
        <v>25000</v>
      </c>
      <c r="F75">
        <v>2002</v>
      </c>
    </row>
    <row r="76" spans="1:7" hidden="1">
      <c r="A76">
        <v>990</v>
      </c>
      <c r="B76" t="str">
        <f t="shared" si="3"/>
        <v>Dodge Jones Foundation_American Legislative Exchange Council20152500</v>
      </c>
      <c r="C76" t="s">
        <v>79</v>
      </c>
      <c r="D76" t="s">
        <v>5</v>
      </c>
      <c r="E76" s="17">
        <v>2500</v>
      </c>
      <c r="F76">
        <v>2015</v>
      </c>
      <c r="G76" t="s">
        <v>76</v>
      </c>
    </row>
    <row r="77" spans="1:7" hidden="1">
      <c r="A77">
        <v>990</v>
      </c>
      <c r="B77" t="str">
        <f t="shared" si="3"/>
        <v>Dodge Jones Foundation_American Legislative Exchange Council20142500</v>
      </c>
      <c r="C77" t="s">
        <v>79</v>
      </c>
      <c r="D77" t="s">
        <v>5</v>
      </c>
      <c r="E77" s="17">
        <v>2500</v>
      </c>
      <c r="F77">
        <v>2014</v>
      </c>
      <c r="G77" t="s">
        <v>76</v>
      </c>
    </row>
    <row r="78" spans="1:7" hidden="1">
      <c r="A78">
        <v>990</v>
      </c>
      <c r="B78" t="str">
        <f t="shared" si="3"/>
        <v>Donors Capital Fund_American Legislative Exchange Council2016275000</v>
      </c>
      <c r="C78" t="s">
        <v>8</v>
      </c>
      <c r="D78" t="s">
        <v>5</v>
      </c>
      <c r="E78" s="17">
        <v>275000</v>
      </c>
      <c r="F78">
        <v>2016</v>
      </c>
      <c r="G78" t="s">
        <v>76</v>
      </c>
    </row>
    <row r="79" spans="1:7" hidden="1">
      <c r="A79">
        <v>990</v>
      </c>
      <c r="B79" t="str">
        <f t="shared" si="3"/>
        <v>Donors Capital Fund_American Legislative Exchange Council201630000</v>
      </c>
      <c r="C79" t="s">
        <v>8</v>
      </c>
      <c r="D79" t="s">
        <v>5</v>
      </c>
      <c r="E79" s="17">
        <v>30000</v>
      </c>
      <c r="F79">
        <v>2016</v>
      </c>
      <c r="G79" t="s">
        <v>76</v>
      </c>
    </row>
    <row r="80" spans="1:7" hidden="1">
      <c r="A80">
        <v>990</v>
      </c>
      <c r="B80" t="str">
        <f t="shared" si="3"/>
        <v>Donors Capital Fund_American Legislative Exchange Council201631000</v>
      </c>
      <c r="C80" t="s">
        <v>8</v>
      </c>
      <c r="D80" t="s">
        <v>5</v>
      </c>
      <c r="E80" s="17">
        <v>31000</v>
      </c>
      <c r="F80">
        <v>2016</v>
      </c>
      <c r="G80" t="s">
        <v>76</v>
      </c>
    </row>
    <row r="81" spans="1:7" hidden="1">
      <c r="A81">
        <v>990</v>
      </c>
      <c r="B81" t="str">
        <f t="shared" si="3"/>
        <v>Donors Capital Fund_American Legislative Exchange Council201620000</v>
      </c>
      <c r="C81" t="s">
        <v>8</v>
      </c>
      <c r="D81" t="s">
        <v>5</v>
      </c>
      <c r="E81" s="17">
        <v>20000</v>
      </c>
      <c r="F81">
        <v>2016</v>
      </c>
      <c r="G81" t="s">
        <v>76</v>
      </c>
    </row>
    <row r="82" spans="1:7" hidden="1">
      <c r="A82">
        <v>990</v>
      </c>
      <c r="B82" t="str">
        <f t="shared" si="3"/>
        <v>Donors Capital Fund_American Legislative Exchange Council201640000</v>
      </c>
      <c r="C82" t="s">
        <v>8</v>
      </c>
      <c r="D82" t="s">
        <v>5</v>
      </c>
      <c r="E82" s="17">
        <v>40000</v>
      </c>
      <c r="F82">
        <v>2016</v>
      </c>
      <c r="G82" t="s">
        <v>76</v>
      </c>
    </row>
    <row r="83" spans="1:7" hidden="1">
      <c r="A83">
        <v>990</v>
      </c>
      <c r="B83" t="str">
        <f t="shared" si="3"/>
        <v>Donors Capital Fund_American Legislative Exchange Council201610000</v>
      </c>
      <c r="C83" t="s">
        <v>8</v>
      </c>
      <c r="D83" t="s">
        <v>5</v>
      </c>
      <c r="E83" s="17">
        <v>10000</v>
      </c>
      <c r="F83">
        <v>2016</v>
      </c>
      <c r="G83" t="s">
        <v>76</v>
      </c>
    </row>
    <row r="84" spans="1:7" hidden="1">
      <c r="A84">
        <v>990</v>
      </c>
      <c r="B84" t="str">
        <f t="shared" si="3"/>
        <v>Donors Capital Fund_American Legislative Exchange Council201635000</v>
      </c>
      <c r="C84" t="s">
        <v>8</v>
      </c>
      <c r="D84" t="s">
        <v>5</v>
      </c>
      <c r="E84" s="17">
        <v>35000</v>
      </c>
      <c r="F84">
        <v>2016</v>
      </c>
      <c r="G84" t="s">
        <v>76</v>
      </c>
    </row>
    <row r="85" spans="1:7" hidden="1">
      <c r="A85">
        <v>990</v>
      </c>
      <c r="B85" t="str">
        <f t="shared" si="3"/>
        <v>Donors Capital Fund_American Legislative Exchange Council20167500</v>
      </c>
      <c r="C85" t="s">
        <v>8</v>
      </c>
      <c r="D85" t="s">
        <v>5</v>
      </c>
      <c r="E85" s="17">
        <v>7500</v>
      </c>
      <c r="F85">
        <v>2016</v>
      </c>
      <c r="G85" t="s">
        <v>76</v>
      </c>
    </row>
    <row r="86" spans="1:7" hidden="1">
      <c r="A86">
        <v>990</v>
      </c>
      <c r="B86" t="str">
        <f t="shared" si="3"/>
        <v>Donors Capital Fund_American Legislative Exchange Council201625000</v>
      </c>
      <c r="C86" t="s">
        <v>8</v>
      </c>
      <c r="D86" t="s">
        <v>5</v>
      </c>
      <c r="E86" s="17">
        <v>25000</v>
      </c>
      <c r="F86">
        <v>2016</v>
      </c>
      <c r="G86" t="s">
        <v>76</v>
      </c>
    </row>
    <row r="87" spans="1:7" hidden="1">
      <c r="A87" t="s">
        <v>41</v>
      </c>
      <c r="B87" t="str">
        <f t="shared" si="3"/>
        <v>Donors Capital Fund_American Legislative Exchange Council20132500</v>
      </c>
      <c r="C87" t="s">
        <v>8</v>
      </c>
      <c r="D87" t="s">
        <v>5</v>
      </c>
      <c r="E87" s="17">
        <v>2500</v>
      </c>
      <c r="F87">
        <v>2013</v>
      </c>
    </row>
    <row r="88" spans="1:7" hidden="1">
      <c r="A88" t="s">
        <v>41</v>
      </c>
      <c r="B88" t="str">
        <f t="shared" si="3"/>
        <v>Donors Capital Fund_American Legislative Exchange Council201340000</v>
      </c>
      <c r="C88" t="s">
        <v>8</v>
      </c>
      <c r="D88" t="s">
        <v>5</v>
      </c>
      <c r="E88" s="17">
        <v>40000</v>
      </c>
      <c r="F88">
        <v>2013</v>
      </c>
    </row>
    <row r="89" spans="1:7" hidden="1">
      <c r="A89" t="s">
        <v>41</v>
      </c>
      <c r="B89" t="str">
        <f t="shared" si="3"/>
        <v>Donors Capital Fund_American Legislative Exchange Council201365000</v>
      </c>
      <c r="C89" t="s">
        <v>8</v>
      </c>
      <c r="D89" t="s">
        <v>5</v>
      </c>
      <c r="E89" s="17">
        <v>65000</v>
      </c>
      <c r="F89">
        <v>2013</v>
      </c>
    </row>
    <row r="90" spans="1:7" hidden="1">
      <c r="A90" t="s">
        <v>41</v>
      </c>
      <c r="B90" t="str">
        <f t="shared" si="3"/>
        <v>Donors Capital Fund_American Legislative Exchange Council201225000</v>
      </c>
      <c r="C90" t="s">
        <v>8</v>
      </c>
      <c r="D90" t="s">
        <v>5</v>
      </c>
      <c r="E90" s="17">
        <v>25000</v>
      </c>
      <c r="F90">
        <v>2012</v>
      </c>
    </row>
    <row r="91" spans="1:7" hidden="1">
      <c r="A91" t="s">
        <v>41</v>
      </c>
      <c r="B91" t="str">
        <f t="shared" si="3"/>
        <v>Donors Capital Fund_American Legislative Exchange Council201217500</v>
      </c>
      <c r="C91" t="s">
        <v>8</v>
      </c>
      <c r="D91" t="s">
        <v>5</v>
      </c>
      <c r="E91" s="17">
        <v>17500</v>
      </c>
      <c r="F91">
        <v>2012</v>
      </c>
    </row>
    <row r="92" spans="1:7" hidden="1">
      <c r="A92" t="s">
        <v>41</v>
      </c>
      <c r="B92" t="str">
        <f t="shared" si="3"/>
        <v>Donors Capital Fund_American Legislative Exchange Council201120000</v>
      </c>
      <c r="C92" t="s">
        <v>8</v>
      </c>
      <c r="D92" t="s">
        <v>5</v>
      </c>
      <c r="E92" s="17">
        <v>20000</v>
      </c>
      <c r="F92">
        <v>2011</v>
      </c>
    </row>
    <row r="93" spans="1:7" hidden="1">
      <c r="A93" t="s">
        <v>41</v>
      </c>
      <c r="B93" t="str">
        <f t="shared" si="3"/>
        <v>Donors Capital Fund_American Legislative Exchange Council20098000</v>
      </c>
      <c r="C93" t="s">
        <v>8</v>
      </c>
      <c r="D93" t="s">
        <v>5</v>
      </c>
      <c r="E93" s="17">
        <v>8000</v>
      </c>
      <c r="F93">
        <v>2009</v>
      </c>
    </row>
    <row r="94" spans="1:7" hidden="1">
      <c r="A94" t="s">
        <v>41</v>
      </c>
      <c r="B94" t="str">
        <f t="shared" si="3"/>
        <v>eBay_American Legislative Exchange Council201212000</v>
      </c>
      <c r="C94" t="s">
        <v>10</v>
      </c>
      <c r="D94" t="s">
        <v>5</v>
      </c>
      <c r="E94" s="17">
        <v>12000</v>
      </c>
      <c r="F94">
        <v>2012</v>
      </c>
    </row>
    <row r="95" spans="1:7" hidden="1">
      <c r="A95">
        <v>990</v>
      </c>
      <c r="B95" t="str">
        <f t="shared" si="3"/>
        <v>Edison Electric Institute_American Legislative Exchange Council201515000</v>
      </c>
      <c r="C95" t="s">
        <v>74</v>
      </c>
      <c r="D95" t="s">
        <v>5</v>
      </c>
      <c r="E95" s="17">
        <v>15000</v>
      </c>
      <c r="F95">
        <v>2015</v>
      </c>
      <c r="G95" t="s">
        <v>76</v>
      </c>
    </row>
    <row r="96" spans="1:7" hidden="1">
      <c r="A96">
        <v>990</v>
      </c>
      <c r="B96" t="str">
        <f t="shared" si="3"/>
        <v>Edison Electric Institute_American Legislative Exchange Council201415000</v>
      </c>
      <c r="C96" t="s">
        <v>74</v>
      </c>
      <c r="D96" t="s">
        <v>5</v>
      </c>
      <c r="E96" s="17">
        <v>15000</v>
      </c>
      <c r="F96">
        <v>2014</v>
      </c>
      <c r="G96" t="s">
        <v>76</v>
      </c>
    </row>
    <row r="97" spans="1:7" hidden="1">
      <c r="A97">
        <v>990</v>
      </c>
      <c r="B97" t="str">
        <f t="shared" si="3"/>
        <v>Edison Electric Institute_American Legislative Exchange Council201443000</v>
      </c>
      <c r="C97" t="s">
        <v>74</v>
      </c>
      <c r="D97" t="s">
        <v>5</v>
      </c>
      <c r="E97" s="17">
        <v>43000</v>
      </c>
      <c r="F97">
        <v>2014</v>
      </c>
      <c r="G97" t="s">
        <v>76</v>
      </c>
    </row>
    <row r="98" spans="1:7" hidden="1">
      <c r="A98">
        <v>990</v>
      </c>
      <c r="B98" t="str">
        <f t="shared" si="3"/>
        <v>Edison Electric Institute_American Legislative Exchange Council201215000</v>
      </c>
      <c r="C98" t="s">
        <v>74</v>
      </c>
      <c r="D98" t="s">
        <v>5</v>
      </c>
      <c r="E98" s="17">
        <v>15000</v>
      </c>
      <c r="F98">
        <v>2012</v>
      </c>
      <c r="G98" t="s">
        <v>76</v>
      </c>
    </row>
    <row r="99" spans="1:7" hidden="1">
      <c r="A99">
        <v>990</v>
      </c>
      <c r="B99" t="str">
        <f t="shared" si="3"/>
        <v>Edison Electric Institute_American Legislative Exchange Council20125000</v>
      </c>
      <c r="C99" t="s">
        <v>74</v>
      </c>
      <c r="D99" t="s">
        <v>5</v>
      </c>
      <c r="E99" s="17">
        <v>5000</v>
      </c>
      <c r="F99">
        <v>2012</v>
      </c>
      <c r="G99" t="s">
        <v>76</v>
      </c>
    </row>
    <row r="100" spans="1:7" hidden="1">
      <c r="A100">
        <v>990</v>
      </c>
      <c r="B100" t="str">
        <f t="shared" si="3"/>
        <v>Exxon Mobil_American Legislative Exchange Council201636500</v>
      </c>
      <c r="C100" t="s">
        <v>11</v>
      </c>
      <c r="D100" t="s">
        <v>5</v>
      </c>
      <c r="E100" s="17">
        <v>36500</v>
      </c>
      <c r="F100">
        <v>2016</v>
      </c>
      <c r="G100" t="s">
        <v>76</v>
      </c>
    </row>
    <row r="101" spans="1:7" hidden="1">
      <c r="A101">
        <v>990</v>
      </c>
      <c r="B101" t="str">
        <f t="shared" si="3"/>
        <v>Exxon Mobil_American Legislative Exchange Council201640000</v>
      </c>
      <c r="C101" t="s">
        <v>11</v>
      </c>
      <c r="D101" t="s">
        <v>5</v>
      </c>
      <c r="E101" s="17">
        <v>40000</v>
      </c>
      <c r="F101">
        <v>2016</v>
      </c>
      <c r="G101" t="s">
        <v>76</v>
      </c>
    </row>
    <row r="102" spans="1:7" hidden="1">
      <c r="A102">
        <v>990</v>
      </c>
      <c r="B102" t="str">
        <f t="shared" si="3"/>
        <v>Exxon Mobil_American Legislative Exchange Council201536500</v>
      </c>
      <c r="C102" t="s">
        <v>11</v>
      </c>
      <c r="D102" t="s">
        <v>5</v>
      </c>
      <c r="E102" s="17">
        <v>36500</v>
      </c>
      <c r="F102">
        <v>2015</v>
      </c>
      <c r="G102" t="s">
        <v>76</v>
      </c>
    </row>
    <row r="103" spans="1:7" hidden="1">
      <c r="A103">
        <v>990</v>
      </c>
      <c r="B103" t="str">
        <f t="shared" si="3"/>
        <v>Exxon Mobil_American Legislative Exchange Council201525000</v>
      </c>
      <c r="C103" t="s">
        <v>11</v>
      </c>
      <c r="D103" t="s">
        <v>5</v>
      </c>
      <c r="E103" s="17">
        <v>25000</v>
      </c>
      <c r="F103">
        <v>2015</v>
      </c>
      <c r="G103" t="s">
        <v>76</v>
      </c>
    </row>
    <row r="104" spans="1:7" hidden="1">
      <c r="A104">
        <v>990</v>
      </c>
      <c r="B104" t="str">
        <f t="shared" si="3"/>
        <v>Exxon Mobil_American Legislative Exchange Council201411500</v>
      </c>
      <c r="C104" t="s">
        <v>11</v>
      </c>
      <c r="D104" t="s">
        <v>5</v>
      </c>
      <c r="E104" s="17">
        <v>11500</v>
      </c>
      <c r="F104">
        <v>2014</v>
      </c>
      <c r="G104" t="s">
        <v>76</v>
      </c>
    </row>
    <row r="105" spans="1:7" hidden="1">
      <c r="A105">
        <v>990</v>
      </c>
      <c r="B105" t="str">
        <f t="shared" si="3"/>
        <v>Exxon Mobil_American Legislative Exchange Council201425000</v>
      </c>
      <c r="C105" t="s">
        <v>11</v>
      </c>
      <c r="D105" t="s">
        <v>5</v>
      </c>
      <c r="E105" s="17">
        <v>25000</v>
      </c>
      <c r="F105">
        <v>2014</v>
      </c>
      <c r="G105" t="s">
        <v>76</v>
      </c>
    </row>
    <row r="106" spans="1:7" hidden="1">
      <c r="A106">
        <v>990</v>
      </c>
      <c r="B106" t="str">
        <f t="shared" si="3"/>
        <v>Exxon Mobil_American Legislative Exchange Council201425000</v>
      </c>
      <c r="C106" t="s">
        <v>11</v>
      </c>
      <c r="D106" t="s">
        <v>5</v>
      </c>
      <c r="E106" s="17">
        <v>25000</v>
      </c>
      <c r="F106">
        <v>2014</v>
      </c>
      <c r="G106" t="s">
        <v>76</v>
      </c>
    </row>
    <row r="107" spans="1:7" hidden="1">
      <c r="A107">
        <v>990</v>
      </c>
      <c r="B107" t="str">
        <f t="shared" si="3"/>
        <v>Exxon Mobil_American Legislative Exchange Council201334000</v>
      </c>
      <c r="C107" t="s">
        <v>11</v>
      </c>
      <c r="D107" t="s">
        <v>5</v>
      </c>
      <c r="E107" s="17">
        <v>34000</v>
      </c>
      <c r="F107">
        <v>2013</v>
      </c>
      <c r="G107" t="s">
        <v>76</v>
      </c>
    </row>
    <row r="108" spans="1:7" hidden="1">
      <c r="A108">
        <v>990</v>
      </c>
      <c r="B108" t="str">
        <f t="shared" ref="B108:B171" si="4">C108&amp;"_"&amp;D108&amp;F108&amp;E108</f>
        <v>Exxon Mobil_American Legislative Exchange Council201315000</v>
      </c>
      <c r="C108" t="s">
        <v>11</v>
      </c>
      <c r="D108" t="s">
        <v>5</v>
      </c>
      <c r="E108" s="17">
        <v>15000</v>
      </c>
      <c r="F108">
        <v>2013</v>
      </c>
      <c r="G108" t="s">
        <v>76</v>
      </c>
    </row>
    <row r="109" spans="1:7" hidden="1">
      <c r="A109" t="s">
        <v>41</v>
      </c>
      <c r="B109" t="str">
        <f t="shared" si="4"/>
        <v>Exxon Mobil_American Legislative Exchange Council201225000</v>
      </c>
      <c r="C109" t="s">
        <v>11</v>
      </c>
      <c r="D109" t="s">
        <v>5</v>
      </c>
      <c r="E109" s="17">
        <v>25000</v>
      </c>
      <c r="F109">
        <v>2012</v>
      </c>
    </row>
    <row r="110" spans="1:7" hidden="1">
      <c r="A110" t="s">
        <v>41</v>
      </c>
      <c r="B110" t="str">
        <f t="shared" si="4"/>
        <v>Exxon Mobil_American Legislative Exchange Council201234000</v>
      </c>
      <c r="C110" t="s">
        <v>11</v>
      </c>
      <c r="D110" t="s">
        <v>5</v>
      </c>
      <c r="E110" s="17">
        <v>34000</v>
      </c>
      <c r="F110">
        <v>2012</v>
      </c>
    </row>
    <row r="111" spans="1:7" hidden="1">
      <c r="A111" t="s">
        <v>41</v>
      </c>
      <c r="B111" t="str">
        <f t="shared" si="4"/>
        <v>Exxon Mobil_American Legislative Exchange Council201174000</v>
      </c>
      <c r="C111" t="s">
        <v>11</v>
      </c>
      <c r="D111" t="s">
        <v>5</v>
      </c>
      <c r="E111" s="17">
        <v>74000</v>
      </c>
      <c r="F111">
        <v>2011</v>
      </c>
    </row>
    <row r="112" spans="1:7" hidden="1">
      <c r="A112" t="s">
        <v>41</v>
      </c>
      <c r="B112" t="str">
        <f t="shared" si="4"/>
        <v>Exxon Mobil_American Legislative Exchange Council201112500</v>
      </c>
      <c r="C112" t="s">
        <v>11</v>
      </c>
      <c r="D112" t="s">
        <v>5</v>
      </c>
      <c r="E112" s="17">
        <v>12500</v>
      </c>
      <c r="F112">
        <v>2011</v>
      </c>
    </row>
    <row r="113" spans="1:6" hidden="1">
      <c r="A113" t="s">
        <v>41</v>
      </c>
      <c r="B113" t="str">
        <f t="shared" si="4"/>
        <v>Exxon Mobil_American Legislative Exchange Council201039000</v>
      </c>
      <c r="C113" t="s">
        <v>11</v>
      </c>
      <c r="D113" t="s">
        <v>5</v>
      </c>
      <c r="E113" s="17">
        <v>39000</v>
      </c>
      <c r="F113">
        <v>2010</v>
      </c>
    </row>
    <row r="114" spans="1:6" hidden="1">
      <c r="A114" t="s">
        <v>41</v>
      </c>
      <c r="B114" t="str">
        <f t="shared" si="4"/>
        <v>Exxon Mobil_American Legislative Exchange Council201025000</v>
      </c>
      <c r="C114" t="s">
        <v>11</v>
      </c>
      <c r="D114" t="s">
        <v>5</v>
      </c>
      <c r="E114" s="17">
        <v>25000</v>
      </c>
      <c r="F114">
        <v>2010</v>
      </c>
    </row>
    <row r="115" spans="1:6" hidden="1">
      <c r="A115" t="s">
        <v>41</v>
      </c>
      <c r="B115" t="str">
        <f t="shared" si="4"/>
        <v>Exxon Mobil_American Legislative Exchange Council200915000</v>
      </c>
      <c r="C115" t="s">
        <v>11</v>
      </c>
      <c r="D115" t="s">
        <v>5</v>
      </c>
      <c r="E115" s="17">
        <v>15000</v>
      </c>
      <c r="F115">
        <v>2009</v>
      </c>
    </row>
    <row r="116" spans="1:6" hidden="1">
      <c r="A116" t="s">
        <v>41</v>
      </c>
      <c r="B116" t="str">
        <f t="shared" si="4"/>
        <v>Exxon Mobil_American Legislative Exchange Council200931000</v>
      </c>
      <c r="C116" t="s">
        <v>11</v>
      </c>
      <c r="D116" t="s">
        <v>5</v>
      </c>
      <c r="E116" s="17">
        <v>31000</v>
      </c>
      <c r="F116">
        <v>2009</v>
      </c>
    </row>
    <row r="117" spans="1:6" hidden="1">
      <c r="A117" t="s">
        <v>41</v>
      </c>
      <c r="B117" t="str">
        <f t="shared" si="4"/>
        <v>Exxon Mobil_American Legislative Exchange Council20091500</v>
      </c>
      <c r="C117" t="s">
        <v>11</v>
      </c>
      <c r="D117" t="s">
        <v>5</v>
      </c>
      <c r="E117" s="17">
        <v>1500</v>
      </c>
      <c r="F117">
        <v>2009</v>
      </c>
    </row>
    <row r="118" spans="1:6" hidden="1">
      <c r="A118" t="s">
        <v>41</v>
      </c>
      <c r="B118" t="str">
        <f t="shared" si="4"/>
        <v>Exxon Mobil_American Legislative Exchange Council200815000</v>
      </c>
      <c r="C118" t="s">
        <v>11</v>
      </c>
      <c r="D118" t="s">
        <v>5</v>
      </c>
      <c r="E118" s="17">
        <v>15000</v>
      </c>
      <c r="F118">
        <v>2008</v>
      </c>
    </row>
    <row r="119" spans="1:6" hidden="1">
      <c r="A119" t="s">
        <v>41</v>
      </c>
      <c r="B119" t="str">
        <f t="shared" si="4"/>
        <v>Exxon Mobil_American Legislative Exchange Council200831000</v>
      </c>
      <c r="C119" t="s">
        <v>11</v>
      </c>
      <c r="D119" t="s">
        <v>5</v>
      </c>
      <c r="E119" s="17">
        <v>31000</v>
      </c>
      <c r="F119">
        <v>2008</v>
      </c>
    </row>
    <row r="120" spans="1:6" hidden="1">
      <c r="A120" t="s">
        <v>41</v>
      </c>
      <c r="B120" t="str">
        <f t="shared" si="4"/>
        <v>Exxon Mobil_American Legislative Exchange Council200810000</v>
      </c>
      <c r="C120" t="s">
        <v>11</v>
      </c>
      <c r="D120" t="s">
        <v>5</v>
      </c>
      <c r="E120" s="17">
        <v>10000</v>
      </c>
      <c r="F120">
        <v>2008</v>
      </c>
    </row>
    <row r="121" spans="1:6" hidden="1">
      <c r="A121" t="s">
        <v>41</v>
      </c>
      <c r="B121" t="str">
        <f t="shared" si="4"/>
        <v>Exxon Mobil_American Legislative Exchange Council200731000</v>
      </c>
      <c r="C121" t="s">
        <v>11</v>
      </c>
      <c r="D121" t="s">
        <v>5</v>
      </c>
      <c r="E121" s="17">
        <v>31000</v>
      </c>
      <c r="F121">
        <v>2007</v>
      </c>
    </row>
    <row r="122" spans="1:6" hidden="1">
      <c r="A122" t="s">
        <v>41</v>
      </c>
      <c r="B122" t="str">
        <f t="shared" si="4"/>
        <v>Exxon Mobil_American Legislative Exchange Council200615000</v>
      </c>
      <c r="C122" t="s">
        <v>11</v>
      </c>
      <c r="D122" t="s">
        <v>5</v>
      </c>
      <c r="E122" s="17">
        <v>15000</v>
      </c>
      <c r="F122">
        <v>2006</v>
      </c>
    </row>
    <row r="123" spans="1:6" hidden="1">
      <c r="A123" t="s">
        <v>41</v>
      </c>
      <c r="B123" t="str">
        <f t="shared" si="4"/>
        <v>Exxon Mobil_American Legislative Exchange Council200631000</v>
      </c>
      <c r="C123" t="s">
        <v>11</v>
      </c>
      <c r="D123" t="s">
        <v>5</v>
      </c>
      <c r="E123" s="17">
        <v>31000</v>
      </c>
      <c r="F123">
        <v>2006</v>
      </c>
    </row>
    <row r="124" spans="1:6" hidden="1">
      <c r="A124" t="s">
        <v>41</v>
      </c>
      <c r="B124" t="str">
        <f t="shared" si="4"/>
        <v>Exxon Mobil_American Legislative Exchange Council200610000</v>
      </c>
      <c r="C124" t="s">
        <v>11</v>
      </c>
      <c r="D124" t="s">
        <v>5</v>
      </c>
      <c r="E124" s="17">
        <v>10000</v>
      </c>
      <c r="F124">
        <v>2006</v>
      </c>
    </row>
    <row r="125" spans="1:6" hidden="1">
      <c r="A125" t="s">
        <v>41</v>
      </c>
      <c r="B125" t="str">
        <f t="shared" si="4"/>
        <v>Exxon Mobil_American Legislative Exchange Council200630000</v>
      </c>
      <c r="C125" t="s">
        <v>11</v>
      </c>
      <c r="D125" t="s">
        <v>5</v>
      </c>
      <c r="E125" s="17">
        <v>30000</v>
      </c>
      <c r="F125">
        <v>2006</v>
      </c>
    </row>
    <row r="126" spans="1:6" hidden="1">
      <c r="A126" t="s">
        <v>41</v>
      </c>
      <c r="B126" t="str">
        <f t="shared" si="4"/>
        <v>Exxon Mobil_American Legislative Exchange Council200590000</v>
      </c>
      <c r="C126" t="s">
        <v>11</v>
      </c>
      <c r="D126" t="s">
        <v>5</v>
      </c>
      <c r="E126" s="17">
        <v>90000</v>
      </c>
      <c r="F126">
        <v>2005</v>
      </c>
    </row>
    <row r="127" spans="1:6" hidden="1">
      <c r="A127" t="s">
        <v>41</v>
      </c>
      <c r="B127" t="str">
        <f t="shared" si="4"/>
        <v>Exxon Mobil_American Legislative Exchange Council200580000</v>
      </c>
      <c r="C127" t="s">
        <v>11</v>
      </c>
      <c r="D127" t="s">
        <v>5</v>
      </c>
      <c r="E127" s="17">
        <v>80000</v>
      </c>
      <c r="F127">
        <v>2005</v>
      </c>
    </row>
    <row r="128" spans="1:6" hidden="1">
      <c r="A128" t="s">
        <v>41</v>
      </c>
      <c r="B128" t="str">
        <f t="shared" si="4"/>
        <v>Exxon Mobil_American Legislative Exchange Council200571500</v>
      </c>
      <c r="C128" t="s">
        <v>11</v>
      </c>
      <c r="D128" t="s">
        <v>5</v>
      </c>
      <c r="E128" s="17">
        <v>71500</v>
      </c>
      <c r="F128">
        <v>2005</v>
      </c>
    </row>
    <row r="129" spans="1:6" hidden="1">
      <c r="A129" t="s">
        <v>41</v>
      </c>
      <c r="B129" t="str">
        <f t="shared" si="4"/>
        <v>Exxon Mobil_American Legislative Exchange Council200455000</v>
      </c>
      <c r="C129" t="s">
        <v>11</v>
      </c>
      <c r="D129" t="s">
        <v>5</v>
      </c>
      <c r="E129" s="17">
        <v>55000</v>
      </c>
      <c r="F129">
        <v>2004</v>
      </c>
    </row>
    <row r="130" spans="1:6" hidden="1">
      <c r="A130" t="s">
        <v>41</v>
      </c>
      <c r="B130" t="str">
        <f t="shared" si="4"/>
        <v>Exxon Mobil_American Legislative Exchange Council200462000</v>
      </c>
      <c r="C130" t="s">
        <v>11</v>
      </c>
      <c r="D130" t="s">
        <v>5</v>
      </c>
      <c r="E130" s="17">
        <v>62000</v>
      </c>
      <c r="F130">
        <v>2004</v>
      </c>
    </row>
    <row r="131" spans="1:6" hidden="1">
      <c r="A131" t="s">
        <v>41</v>
      </c>
      <c r="B131" t="str">
        <f t="shared" si="4"/>
        <v>Exxon Mobil_American Legislative Exchange Council200475000</v>
      </c>
      <c r="C131" t="s">
        <v>11</v>
      </c>
      <c r="D131" t="s">
        <v>5</v>
      </c>
      <c r="E131" s="17">
        <v>75000</v>
      </c>
      <c r="F131">
        <v>2004</v>
      </c>
    </row>
    <row r="132" spans="1:6" hidden="1">
      <c r="A132" t="s">
        <v>41</v>
      </c>
      <c r="B132" t="str">
        <f t="shared" si="4"/>
        <v>Exxon Mobil_American Legislative Exchange Council200430000</v>
      </c>
      <c r="C132" t="s">
        <v>11</v>
      </c>
      <c r="D132" t="s">
        <v>5</v>
      </c>
      <c r="E132" s="17">
        <v>30000</v>
      </c>
      <c r="F132">
        <v>2004</v>
      </c>
    </row>
    <row r="133" spans="1:6" hidden="1">
      <c r="A133" t="s">
        <v>41</v>
      </c>
      <c r="B133" t="str">
        <f t="shared" si="4"/>
        <v>Exxon Mobil_American Legislative Exchange Council200378000</v>
      </c>
      <c r="C133" t="s">
        <v>11</v>
      </c>
      <c r="D133" t="s">
        <v>5</v>
      </c>
      <c r="E133" s="17">
        <v>78000</v>
      </c>
      <c r="F133">
        <v>2003</v>
      </c>
    </row>
    <row r="134" spans="1:6" hidden="1">
      <c r="A134" t="s">
        <v>41</v>
      </c>
      <c r="B134" t="str">
        <f t="shared" si="4"/>
        <v>Exxon Mobil_American Legislative Exchange Council200350000</v>
      </c>
      <c r="C134" t="s">
        <v>11</v>
      </c>
      <c r="D134" t="s">
        <v>5</v>
      </c>
      <c r="E134" s="17">
        <v>50000</v>
      </c>
      <c r="F134">
        <v>2003</v>
      </c>
    </row>
    <row r="135" spans="1:6" hidden="1">
      <c r="A135" t="s">
        <v>41</v>
      </c>
      <c r="B135" t="str">
        <f t="shared" si="4"/>
        <v>Exxon Mobil_American Legislative Exchange Council2003100000</v>
      </c>
      <c r="C135" t="s">
        <v>11</v>
      </c>
      <c r="D135" t="s">
        <v>5</v>
      </c>
      <c r="E135" s="17">
        <v>100000</v>
      </c>
      <c r="F135">
        <v>2003</v>
      </c>
    </row>
    <row r="136" spans="1:6" hidden="1">
      <c r="A136" t="s">
        <v>41</v>
      </c>
      <c r="B136" t="str">
        <f t="shared" si="4"/>
        <v>Exxon Mobil_American Legislative Exchange Council2003140000</v>
      </c>
      <c r="C136" t="s">
        <v>11</v>
      </c>
      <c r="D136" t="s">
        <v>5</v>
      </c>
      <c r="E136" s="17">
        <v>140000</v>
      </c>
      <c r="F136">
        <v>2003</v>
      </c>
    </row>
    <row r="137" spans="1:6" hidden="1">
      <c r="A137" t="s">
        <v>41</v>
      </c>
      <c r="B137" t="str">
        <f t="shared" si="4"/>
        <v>Exxon Mobil_American Legislative Exchange Council200250000</v>
      </c>
      <c r="C137" t="s">
        <v>11</v>
      </c>
      <c r="D137" t="s">
        <v>5</v>
      </c>
      <c r="E137" s="17">
        <v>50000</v>
      </c>
      <c r="F137">
        <v>2002</v>
      </c>
    </row>
    <row r="138" spans="1:6" hidden="1">
      <c r="A138" t="s">
        <v>41</v>
      </c>
      <c r="B138" t="str">
        <f t="shared" si="4"/>
        <v>Exxon Mobil_American Legislative Exchange Council200230000</v>
      </c>
      <c r="C138" t="s">
        <v>11</v>
      </c>
      <c r="D138" t="s">
        <v>5</v>
      </c>
      <c r="E138" s="17">
        <v>30000</v>
      </c>
      <c r="F138">
        <v>2002</v>
      </c>
    </row>
    <row r="139" spans="1:6" hidden="1">
      <c r="A139" t="s">
        <v>41</v>
      </c>
      <c r="B139" t="str">
        <f t="shared" si="4"/>
        <v>Exxon Mobil_American Legislative Exchange Council200280000</v>
      </c>
      <c r="C139" t="s">
        <v>11</v>
      </c>
      <c r="D139" t="s">
        <v>5</v>
      </c>
      <c r="E139" s="17">
        <v>80000</v>
      </c>
      <c r="F139">
        <v>2002</v>
      </c>
    </row>
    <row r="140" spans="1:6" hidden="1">
      <c r="A140" t="s">
        <v>41</v>
      </c>
      <c r="B140" t="str">
        <f t="shared" si="4"/>
        <v>Exxon Mobil_American Legislative Exchange Council20025000</v>
      </c>
      <c r="C140" t="s">
        <v>11</v>
      </c>
      <c r="D140" t="s">
        <v>5</v>
      </c>
      <c r="E140" s="17">
        <v>5000</v>
      </c>
      <c r="F140">
        <v>2002</v>
      </c>
    </row>
    <row r="141" spans="1:6" hidden="1">
      <c r="A141" t="s">
        <v>41</v>
      </c>
      <c r="B141" t="str">
        <f t="shared" si="4"/>
        <v>Exxon Mobil_American Legislative Exchange Council200225000</v>
      </c>
      <c r="C141" t="s">
        <v>11</v>
      </c>
      <c r="D141" t="s">
        <v>5</v>
      </c>
      <c r="E141" s="17">
        <v>25000</v>
      </c>
      <c r="F141">
        <v>2002</v>
      </c>
    </row>
    <row r="142" spans="1:6" hidden="1">
      <c r="A142" t="s">
        <v>41</v>
      </c>
      <c r="B142" t="str">
        <f t="shared" si="4"/>
        <v>Exxon Mobil_American Legislative Exchange Council20023200</v>
      </c>
      <c r="C142" t="s">
        <v>11</v>
      </c>
      <c r="D142" t="s">
        <v>5</v>
      </c>
      <c r="E142" s="17">
        <v>3200</v>
      </c>
      <c r="F142">
        <v>2002</v>
      </c>
    </row>
    <row r="143" spans="1:6" hidden="1">
      <c r="A143" t="s">
        <v>41</v>
      </c>
      <c r="B143" t="str">
        <f t="shared" si="4"/>
        <v>Exxon Mobil_American Legislative Exchange Council200150000</v>
      </c>
      <c r="C143" t="s">
        <v>11</v>
      </c>
      <c r="D143" t="s">
        <v>5</v>
      </c>
      <c r="E143" s="17">
        <v>50000</v>
      </c>
      <c r="F143">
        <v>2001</v>
      </c>
    </row>
    <row r="144" spans="1:6" hidden="1">
      <c r="A144" t="s">
        <v>41</v>
      </c>
      <c r="B144" t="str">
        <f t="shared" si="4"/>
        <v>Exxon Mobil_American Legislative Exchange Council200120000</v>
      </c>
      <c r="C144" t="s">
        <v>11</v>
      </c>
      <c r="D144" t="s">
        <v>5</v>
      </c>
      <c r="E144" s="17">
        <v>20000</v>
      </c>
      <c r="F144">
        <v>2001</v>
      </c>
    </row>
    <row r="145" spans="1:7" hidden="1">
      <c r="A145" t="s">
        <v>41</v>
      </c>
      <c r="B145" t="str">
        <f t="shared" si="4"/>
        <v>Exxon Mobil_American Legislative Exchange Council200110000</v>
      </c>
      <c r="C145" t="s">
        <v>11</v>
      </c>
      <c r="D145" t="s">
        <v>5</v>
      </c>
      <c r="E145" s="17">
        <v>10000</v>
      </c>
      <c r="F145">
        <v>2001</v>
      </c>
    </row>
    <row r="146" spans="1:7" hidden="1">
      <c r="A146">
        <v>990</v>
      </c>
      <c r="B146" t="str">
        <f t="shared" si="4"/>
        <v>Exxon Mobil_American Legislative Exchange Council199815000</v>
      </c>
      <c r="C146" t="s">
        <v>11</v>
      </c>
      <c r="D146" t="s">
        <v>5</v>
      </c>
      <c r="E146" s="17">
        <v>15000</v>
      </c>
      <c r="F146">
        <v>1998</v>
      </c>
      <c r="G146" t="s">
        <v>76</v>
      </c>
    </row>
    <row r="147" spans="1:7" hidden="1">
      <c r="A147" t="s">
        <v>41</v>
      </c>
      <c r="B147" t="str">
        <f t="shared" si="4"/>
        <v>Friedman Foundation For Educational Choice_American Legislative Exchange Council200725000</v>
      </c>
      <c r="C147" t="s">
        <v>26</v>
      </c>
      <c r="D147" t="s">
        <v>5</v>
      </c>
      <c r="E147" s="17">
        <v>25000</v>
      </c>
      <c r="F147">
        <v>2007</v>
      </c>
    </row>
    <row r="148" spans="1:7" hidden="1">
      <c r="A148" t="s">
        <v>41</v>
      </c>
      <c r="B148" t="str">
        <f t="shared" si="4"/>
        <v>Friedman Foundation For Educational Choice_American Legislative Exchange Council200627500</v>
      </c>
      <c r="C148" t="s">
        <v>26</v>
      </c>
      <c r="D148" t="s">
        <v>5</v>
      </c>
      <c r="E148" s="17">
        <v>27500</v>
      </c>
      <c r="F148">
        <v>2006</v>
      </c>
    </row>
    <row r="149" spans="1:7" hidden="1">
      <c r="A149" t="s">
        <v>41</v>
      </c>
      <c r="B149" t="str">
        <f t="shared" si="4"/>
        <v>Friedman Foundation For Educational Choice_American Legislative Exchange Council200510000</v>
      </c>
      <c r="C149" t="s">
        <v>26</v>
      </c>
      <c r="D149" t="s">
        <v>5</v>
      </c>
      <c r="E149" s="17">
        <v>10000</v>
      </c>
      <c r="F149">
        <v>2005</v>
      </c>
    </row>
    <row r="150" spans="1:7" hidden="1">
      <c r="A150" t="s">
        <v>41</v>
      </c>
      <c r="B150" t="str">
        <f t="shared" si="4"/>
        <v>Friedman Foundation For Educational Choice_American Legislative Exchange Council200575000</v>
      </c>
      <c r="C150" t="s">
        <v>26</v>
      </c>
      <c r="D150" t="s">
        <v>5</v>
      </c>
      <c r="E150" s="17">
        <v>75000</v>
      </c>
      <c r="F150">
        <v>2005</v>
      </c>
    </row>
    <row r="151" spans="1:7" hidden="1">
      <c r="A151" t="s">
        <v>41</v>
      </c>
      <c r="B151" t="str">
        <f t="shared" si="4"/>
        <v>Friedman Foundation For Educational Choice_American Legislative Exchange Council200520000</v>
      </c>
      <c r="C151" t="s">
        <v>26</v>
      </c>
      <c r="D151" t="s">
        <v>5</v>
      </c>
      <c r="E151" s="17">
        <v>20000</v>
      </c>
      <c r="F151">
        <v>2005</v>
      </c>
    </row>
    <row r="152" spans="1:7" hidden="1">
      <c r="A152" t="s">
        <v>41</v>
      </c>
      <c r="B152" t="str">
        <f t="shared" si="4"/>
        <v>Friedman Foundation For Educational Choice_American Legislative Exchange Council200415000</v>
      </c>
      <c r="C152" t="s">
        <v>26</v>
      </c>
      <c r="D152" t="s">
        <v>5</v>
      </c>
      <c r="E152" s="17">
        <v>15000</v>
      </c>
      <c r="F152">
        <v>2004</v>
      </c>
    </row>
    <row r="153" spans="1:7" hidden="1">
      <c r="A153" t="s">
        <v>41</v>
      </c>
      <c r="B153" t="str">
        <f t="shared" si="4"/>
        <v>Friedman Foundation For Educational Choice_American Legislative Exchange Council20045500</v>
      </c>
      <c r="C153" t="s">
        <v>26</v>
      </c>
      <c r="D153" t="s">
        <v>5</v>
      </c>
      <c r="E153" s="17">
        <v>5500</v>
      </c>
      <c r="F153">
        <v>2004</v>
      </c>
    </row>
    <row r="154" spans="1:7" hidden="1">
      <c r="A154" t="s">
        <v>41</v>
      </c>
      <c r="B154" t="str">
        <f t="shared" si="4"/>
        <v>Friedman Foundation For Educational Choice_American Legislative Exchange Council200370000</v>
      </c>
      <c r="C154" t="s">
        <v>26</v>
      </c>
      <c r="D154" t="s">
        <v>5</v>
      </c>
      <c r="E154" s="17">
        <v>70000</v>
      </c>
      <c r="F154">
        <v>2003</v>
      </c>
    </row>
    <row r="155" spans="1:7" hidden="1">
      <c r="A155">
        <v>990</v>
      </c>
      <c r="B155" t="str">
        <f t="shared" si="4"/>
        <v>Holman Foundation_American Legislative Exchange Council201625000</v>
      </c>
      <c r="C155" t="s">
        <v>81</v>
      </c>
      <c r="D155" t="s">
        <v>5</v>
      </c>
      <c r="E155" s="17">
        <v>25000</v>
      </c>
      <c r="F155">
        <v>2016</v>
      </c>
      <c r="G155" t="s">
        <v>76</v>
      </c>
    </row>
    <row r="156" spans="1:7" hidden="1">
      <c r="A156" t="s">
        <v>41</v>
      </c>
      <c r="B156" t="str">
        <f t="shared" si="4"/>
        <v>Jaquelin Hume Foundation_American Legislative Exchange Council201250000</v>
      </c>
      <c r="C156" t="s">
        <v>16</v>
      </c>
      <c r="D156" t="s">
        <v>5</v>
      </c>
      <c r="E156" s="17">
        <v>50000</v>
      </c>
      <c r="F156">
        <v>2012</v>
      </c>
    </row>
    <row r="157" spans="1:7" hidden="1">
      <c r="A157" t="s">
        <v>41</v>
      </c>
      <c r="B157" t="str">
        <f t="shared" si="4"/>
        <v>Jaquelin Hume Foundation_American Legislative Exchange Council201150000</v>
      </c>
      <c r="C157" t="s">
        <v>16</v>
      </c>
      <c r="D157" t="s">
        <v>5</v>
      </c>
      <c r="E157" s="17">
        <v>50000</v>
      </c>
      <c r="F157">
        <v>2011</v>
      </c>
    </row>
    <row r="158" spans="1:7" hidden="1">
      <c r="A158" t="s">
        <v>41</v>
      </c>
      <c r="B158" t="str">
        <f t="shared" si="4"/>
        <v>Jaquelin Hume Foundation_American Legislative Exchange Council201050000</v>
      </c>
      <c r="C158" t="s">
        <v>16</v>
      </c>
      <c r="D158" t="s">
        <v>5</v>
      </c>
      <c r="E158" s="17">
        <v>50000</v>
      </c>
      <c r="F158">
        <v>2010</v>
      </c>
    </row>
    <row r="159" spans="1:7" ht="17" hidden="1" customHeight="1">
      <c r="A159" t="s">
        <v>41</v>
      </c>
      <c r="B159" t="str">
        <f t="shared" si="4"/>
        <v>Jaquelin Hume Foundation_American Legislative Exchange Council200945000</v>
      </c>
      <c r="C159" t="s">
        <v>16</v>
      </c>
      <c r="D159" t="s">
        <v>5</v>
      </c>
      <c r="E159" s="17">
        <v>45000</v>
      </c>
      <c r="F159">
        <v>2009</v>
      </c>
    </row>
    <row r="160" spans="1:7" hidden="1">
      <c r="A160" t="s">
        <v>41</v>
      </c>
      <c r="B160" t="str">
        <f t="shared" si="4"/>
        <v>Jaquelin Hume Foundation_American Legislative Exchange Council200825000</v>
      </c>
      <c r="C160" t="s">
        <v>16</v>
      </c>
      <c r="D160" t="s">
        <v>5</v>
      </c>
      <c r="E160" s="17">
        <v>25000</v>
      </c>
      <c r="F160">
        <v>2008</v>
      </c>
    </row>
    <row r="161" spans="1:7" hidden="1">
      <c r="A161" t="s">
        <v>41</v>
      </c>
      <c r="B161" t="str">
        <f t="shared" si="4"/>
        <v>Jaquelin Hume Foundation_American Legislative Exchange Council200425000</v>
      </c>
      <c r="C161" t="s">
        <v>16</v>
      </c>
      <c r="D161" t="s">
        <v>5</v>
      </c>
      <c r="E161" s="17">
        <v>25000</v>
      </c>
      <c r="F161">
        <v>2004</v>
      </c>
    </row>
    <row r="162" spans="1:7" hidden="1">
      <c r="A162" t="s">
        <v>41</v>
      </c>
      <c r="B162" t="str">
        <f t="shared" si="4"/>
        <v>Jaquelin Hume Foundation_American Legislative Exchange Council200325000</v>
      </c>
      <c r="C162" t="s">
        <v>16</v>
      </c>
      <c r="D162" t="s">
        <v>5</v>
      </c>
      <c r="E162" s="17">
        <v>25000</v>
      </c>
      <c r="F162">
        <v>2003</v>
      </c>
    </row>
    <row r="163" spans="1:7" hidden="1">
      <c r="A163" t="s">
        <v>41</v>
      </c>
      <c r="B163" t="str">
        <f t="shared" si="4"/>
        <v>JM Foundation_American Legislative Exchange Council201130000</v>
      </c>
      <c r="C163" t="s">
        <v>20</v>
      </c>
      <c r="D163" t="s">
        <v>5</v>
      </c>
      <c r="E163" s="17">
        <v>30000</v>
      </c>
      <c r="F163">
        <v>2011</v>
      </c>
    </row>
    <row r="164" spans="1:7" hidden="1">
      <c r="A164" t="s">
        <v>41</v>
      </c>
      <c r="B164" t="str">
        <f t="shared" si="4"/>
        <v>JM Foundation_American Legislative Exchange Council200925000</v>
      </c>
      <c r="C164" t="s">
        <v>20</v>
      </c>
      <c r="D164" t="s">
        <v>5</v>
      </c>
      <c r="E164" s="17">
        <v>25000</v>
      </c>
      <c r="F164">
        <v>2009</v>
      </c>
    </row>
    <row r="165" spans="1:7" hidden="1">
      <c r="A165" t="s">
        <v>41</v>
      </c>
      <c r="B165" t="str">
        <f t="shared" si="4"/>
        <v>JM Foundation_American Legislative Exchange Council200630000</v>
      </c>
      <c r="C165" t="s">
        <v>20</v>
      </c>
      <c r="D165" t="s">
        <v>5</v>
      </c>
      <c r="E165" s="17">
        <v>30000</v>
      </c>
      <c r="F165">
        <v>2006</v>
      </c>
    </row>
    <row r="166" spans="1:7" hidden="1">
      <c r="A166" t="s">
        <v>41</v>
      </c>
      <c r="B166" t="str">
        <f t="shared" si="4"/>
        <v>JM Foundation_American Legislative Exchange Council200125000</v>
      </c>
      <c r="C166" t="s">
        <v>20</v>
      </c>
      <c r="D166" t="s">
        <v>5</v>
      </c>
      <c r="E166" s="17">
        <v>25000</v>
      </c>
      <c r="F166">
        <v>2001</v>
      </c>
    </row>
    <row r="167" spans="1:7" hidden="1">
      <c r="A167" t="s">
        <v>41</v>
      </c>
      <c r="B167" t="str">
        <f t="shared" si="4"/>
        <v>JM Foundation_American Legislative Exchange Council199525000</v>
      </c>
      <c r="C167" t="s">
        <v>20</v>
      </c>
      <c r="D167" t="s">
        <v>5</v>
      </c>
      <c r="E167" s="17">
        <v>25000</v>
      </c>
      <c r="F167">
        <v>1995</v>
      </c>
    </row>
    <row r="168" spans="1:7" hidden="1">
      <c r="A168" t="s">
        <v>41</v>
      </c>
      <c r="B168" t="str">
        <f t="shared" si="4"/>
        <v>John M. Olin Foundation_American Legislative Exchange Council199450000</v>
      </c>
      <c r="C168" t="s">
        <v>30</v>
      </c>
      <c r="D168" t="s">
        <v>5</v>
      </c>
      <c r="E168" s="17">
        <v>50000</v>
      </c>
      <c r="F168">
        <v>1994</v>
      </c>
    </row>
    <row r="169" spans="1:7" hidden="1">
      <c r="A169" t="s">
        <v>41</v>
      </c>
      <c r="B169" t="str">
        <f t="shared" si="4"/>
        <v>John M. Olin Foundation_American Legislative Exchange Council199125000</v>
      </c>
      <c r="C169" t="s">
        <v>30</v>
      </c>
      <c r="D169" t="s">
        <v>5</v>
      </c>
      <c r="E169" s="17">
        <v>25000</v>
      </c>
      <c r="F169">
        <v>1991</v>
      </c>
    </row>
    <row r="170" spans="1:7" hidden="1">
      <c r="A170" t="s">
        <v>41</v>
      </c>
      <c r="B170" t="str">
        <f t="shared" si="4"/>
        <v>John M. Olin Foundation_American Legislative Exchange Council199025000</v>
      </c>
      <c r="C170" t="s">
        <v>30</v>
      </c>
      <c r="D170" t="s">
        <v>5</v>
      </c>
      <c r="E170" s="17">
        <v>25000</v>
      </c>
      <c r="F170">
        <v>1990</v>
      </c>
    </row>
    <row r="171" spans="1:7" hidden="1">
      <c r="A171" t="s">
        <v>41</v>
      </c>
      <c r="B171" t="str">
        <f t="shared" si="4"/>
        <v>John M. Olin Foundation_American Legislative Exchange Council198930000</v>
      </c>
      <c r="C171" t="s">
        <v>30</v>
      </c>
      <c r="D171" t="s">
        <v>5</v>
      </c>
      <c r="E171" s="17">
        <v>30000</v>
      </c>
      <c r="F171">
        <v>1989</v>
      </c>
    </row>
    <row r="172" spans="1:7" hidden="1">
      <c r="A172" t="s">
        <v>41</v>
      </c>
      <c r="B172" t="str">
        <f t="shared" ref="B172:B235" si="5">C172&amp;"_"&amp;D172&amp;F172&amp;E172</f>
        <v>John M. Olin Foundation_American Legislative Exchange Council198725000</v>
      </c>
      <c r="C172" t="s">
        <v>30</v>
      </c>
      <c r="D172" t="s">
        <v>5</v>
      </c>
      <c r="E172" s="17">
        <v>25000</v>
      </c>
      <c r="F172">
        <v>1987</v>
      </c>
    </row>
    <row r="173" spans="1:7" hidden="1">
      <c r="A173" t="s">
        <v>41</v>
      </c>
      <c r="B173" t="str">
        <f t="shared" si="5"/>
        <v>John M. Olin Foundation_American Legislative Exchange Council198635000</v>
      </c>
      <c r="C173" t="s">
        <v>30</v>
      </c>
      <c r="D173" t="s">
        <v>5</v>
      </c>
      <c r="E173" s="17">
        <v>35000</v>
      </c>
      <c r="F173">
        <v>1986</v>
      </c>
    </row>
    <row r="174" spans="1:7" hidden="1">
      <c r="A174" t="s">
        <v>41</v>
      </c>
      <c r="B174" t="str">
        <f t="shared" si="5"/>
        <v>John M. Olin Foundation_American Legislative Exchange Council198525000</v>
      </c>
      <c r="C174" t="s">
        <v>30</v>
      </c>
      <c r="D174" t="s">
        <v>5</v>
      </c>
      <c r="E174" s="17">
        <v>25000</v>
      </c>
      <c r="F174">
        <v>1985</v>
      </c>
    </row>
    <row r="175" spans="1:7" hidden="1">
      <c r="A175">
        <v>990</v>
      </c>
      <c r="B175" t="str">
        <f t="shared" si="5"/>
        <v>John P and Kathryn G Evans Foundation_American Legislative Exchange Council2014500</v>
      </c>
      <c r="C175" t="s">
        <v>82</v>
      </c>
      <c r="D175" t="s">
        <v>5</v>
      </c>
      <c r="E175" s="17">
        <v>500</v>
      </c>
      <c r="F175">
        <v>2014</v>
      </c>
      <c r="G175" t="s">
        <v>76</v>
      </c>
    </row>
    <row r="176" spans="1:7" hidden="1">
      <c r="A176">
        <v>990</v>
      </c>
      <c r="B176" t="str">
        <f t="shared" si="5"/>
        <v>John P and Kathryn G Evans Foundation_American Legislative Exchange Council2011250</v>
      </c>
      <c r="C176" t="s">
        <v>82</v>
      </c>
      <c r="D176" t="s">
        <v>5</v>
      </c>
      <c r="E176" s="17">
        <v>250</v>
      </c>
      <c r="F176">
        <v>2011</v>
      </c>
      <c r="G176" t="s">
        <v>76</v>
      </c>
    </row>
    <row r="177" spans="1:7" hidden="1">
      <c r="A177">
        <v>990</v>
      </c>
      <c r="B177" t="str">
        <f t="shared" si="5"/>
        <v>Joyce and Donald Rumsfeld Foundation_American Legislative Exchange Council20145000</v>
      </c>
      <c r="C177" t="s">
        <v>13</v>
      </c>
      <c r="D177" t="s">
        <v>5</v>
      </c>
      <c r="E177" s="17">
        <v>5000</v>
      </c>
      <c r="F177">
        <v>2014</v>
      </c>
      <c r="G177" t="s">
        <v>76</v>
      </c>
    </row>
    <row r="178" spans="1:7" hidden="1">
      <c r="A178">
        <v>990</v>
      </c>
      <c r="B178" t="str">
        <f t="shared" si="5"/>
        <v>Joyce and Donald Rumsfeld Foundation_American Legislative Exchange Council20135000</v>
      </c>
      <c r="C178" t="s">
        <v>13</v>
      </c>
      <c r="D178" t="s">
        <v>5</v>
      </c>
      <c r="E178" s="17">
        <v>5000</v>
      </c>
      <c r="F178">
        <v>2013</v>
      </c>
      <c r="G178" t="s">
        <v>76</v>
      </c>
    </row>
    <row r="179" spans="1:7" hidden="1">
      <c r="A179" t="s">
        <v>41</v>
      </c>
      <c r="B179" t="str">
        <f t="shared" si="5"/>
        <v>Joyce and Donald Rumsfeld Foundation_American Legislative Exchange Council20125000</v>
      </c>
      <c r="C179" t="s">
        <v>13</v>
      </c>
      <c r="D179" t="s">
        <v>5</v>
      </c>
      <c r="E179" s="17">
        <v>5000</v>
      </c>
      <c r="F179">
        <v>2012</v>
      </c>
    </row>
    <row r="180" spans="1:7" hidden="1">
      <c r="A180" t="s">
        <v>41</v>
      </c>
      <c r="B180" t="str">
        <f t="shared" si="5"/>
        <v>Joyce and Donald Rumsfeld Foundation_American Legislative Exchange Council20111000</v>
      </c>
      <c r="C180" t="s">
        <v>13</v>
      </c>
      <c r="D180" t="s">
        <v>5</v>
      </c>
      <c r="E180" s="17">
        <v>1000</v>
      </c>
      <c r="F180">
        <v>2011</v>
      </c>
    </row>
    <row r="181" spans="1:7" hidden="1">
      <c r="A181" t="s">
        <v>41</v>
      </c>
      <c r="B181" t="str">
        <f t="shared" si="5"/>
        <v>Joyce and Donald Rumsfeld Foundation_American Legislative Exchange Council20101000</v>
      </c>
      <c r="C181" t="s">
        <v>13</v>
      </c>
      <c r="D181" t="s">
        <v>5</v>
      </c>
      <c r="E181" s="17">
        <v>1000</v>
      </c>
      <c r="F181">
        <v>2010</v>
      </c>
    </row>
    <row r="182" spans="1:7" hidden="1">
      <c r="A182" t="s">
        <v>41</v>
      </c>
      <c r="B182" t="str">
        <f t="shared" si="5"/>
        <v>MyWireless.org_American Legislative Exchange Council201210000</v>
      </c>
      <c r="C182" t="s">
        <v>17</v>
      </c>
      <c r="D182" t="s">
        <v>5</v>
      </c>
      <c r="E182" s="17">
        <v>10000</v>
      </c>
      <c r="F182">
        <v>2012</v>
      </c>
    </row>
    <row r="183" spans="1:7" hidden="1">
      <c r="A183">
        <v>990</v>
      </c>
      <c r="B183" t="str">
        <f t="shared" si="5"/>
        <v>PhRMA_American Legislative Exchange Council2011264500</v>
      </c>
      <c r="C183" t="s">
        <v>24</v>
      </c>
      <c r="D183" t="s">
        <v>5</v>
      </c>
      <c r="E183" s="17">
        <v>264500</v>
      </c>
      <c r="F183">
        <v>2011</v>
      </c>
      <c r="G183" t="s">
        <v>76</v>
      </c>
    </row>
    <row r="184" spans="1:7" hidden="1">
      <c r="A184" t="s">
        <v>41</v>
      </c>
      <c r="B184" t="str">
        <f t="shared" si="5"/>
        <v>PhRMA_American Legislative Exchange Council2010356075</v>
      </c>
      <c r="C184" t="s">
        <v>24</v>
      </c>
      <c r="D184" t="s">
        <v>5</v>
      </c>
      <c r="E184" s="17">
        <v>356075</v>
      </c>
      <c r="F184">
        <v>2010</v>
      </c>
    </row>
    <row r="185" spans="1:7" hidden="1">
      <c r="A185" t="s">
        <v>41</v>
      </c>
      <c r="B185" t="str">
        <f t="shared" si="5"/>
        <v>PhRMA_American Legislative Exchange Council2009257950</v>
      </c>
      <c r="C185" t="s">
        <v>24</v>
      </c>
      <c r="D185" t="s">
        <v>5</v>
      </c>
      <c r="E185" s="17">
        <v>257950</v>
      </c>
      <c r="F185">
        <v>2009</v>
      </c>
    </row>
    <row r="186" spans="1:7" hidden="1">
      <c r="A186" t="s">
        <v>41</v>
      </c>
      <c r="B186" t="str">
        <f t="shared" si="5"/>
        <v>PhRMA_American Legislative Exchange Council2008100236</v>
      </c>
      <c r="C186" t="s">
        <v>24</v>
      </c>
      <c r="D186" t="s">
        <v>5</v>
      </c>
      <c r="E186" s="17">
        <v>100236</v>
      </c>
      <c r="F186">
        <v>2008</v>
      </c>
    </row>
    <row r="187" spans="1:7" hidden="1">
      <c r="A187" t="s">
        <v>41</v>
      </c>
      <c r="B187" t="str">
        <f t="shared" si="5"/>
        <v>PhRMA_American Legislative Exchange Council2008278956</v>
      </c>
      <c r="C187" t="s">
        <v>24</v>
      </c>
      <c r="D187" t="s">
        <v>5</v>
      </c>
      <c r="E187" s="17">
        <v>278956</v>
      </c>
      <c r="F187">
        <v>2008</v>
      </c>
    </row>
    <row r="188" spans="1:7" hidden="1">
      <c r="A188" t="s">
        <v>41</v>
      </c>
      <c r="B188" t="str">
        <f t="shared" si="5"/>
        <v>Scaife Family Foundation_American Legislative Exchange Council199125000</v>
      </c>
      <c r="C188" t="s">
        <v>31</v>
      </c>
      <c r="D188" t="s">
        <v>5</v>
      </c>
      <c r="E188" s="17">
        <v>25000</v>
      </c>
      <c r="F188">
        <v>1991</v>
      </c>
    </row>
    <row r="189" spans="1:7" hidden="1">
      <c r="A189" t="s">
        <v>41</v>
      </c>
      <c r="B189" t="str">
        <f t="shared" si="5"/>
        <v>Scaife Family Foundation_American Legislative Exchange Council199025000</v>
      </c>
      <c r="C189" t="s">
        <v>31</v>
      </c>
      <c r="D189" t="s">
        <v>5</v>
      </c>
      <c r="E189" s="17">
        <v>25000</v>
      </c>
      <c r="F189">
        <v>1990</v>
      </c>
    </row>
    <row r="190" spans="1:7" hidden="1">
      <c r="A190">
        <v>990</v>
      </c>
      <c r="B190" t="str">
        <f t="shared" si="5"/>
        <v>Schwab Charitable Fund_American Legislative Exchange Council20145250</v>
      </c>
      <c r="C190" t="s">
        <v>83</v>
      </c>
      <c r="D190" t="s">
        <v>5</v>
      </c>
      <c r="E190" s="17">
        <v>5250</v>
      </c>
      <c r="F190">
        <v>2014</v>
      </c>
      <c r="G190" t="s">
        <v>76</v>
      </c>
    </row>
    <row r="191" spans="1:7" hidden="1">
      <c r="A191">
        <v>990</v>
      </c>
      <c r="B191" t="str">
        <f t="shared" si="5"/>
        <v>Searle Freedom Trust_American Legislative Exchange Council201650000</v>
      </c>
      <c r="C191" t="s">
        <v>21</v>
      </c>
      <c r="D191" t="s">
        <v>5</v>
      </c>
      <c r="E191" s="17">
        <v>50000</v>
      </c>
      <c r="F191">
        <v>2016</v>
      </c>
      <c r="G191" t="s">
        <v>76</v>
      </c>
    </row>
    <row r="192" spans="1:7" hidden="1">
      <c r="A192">
        <v>990</v>
      </c>
      <c r="B192" t="str">
        <f t="shared" si="5"/>
        <v>Searle Freedom Trust_American Legislative Exchange Council2016165000</v>
      </c>
      <c r="C192" t="s">
        <v>21</v>
      </c>
      <c r="D192" t="s">
        <v>5</v>
      </c>
      <c r="E192" s="17">
        <v>165000</v>
      </c>
      <c r="F192">
        <v>2016</v>
      </c>
      <c r="G192" t="s">
        <v>76</v>
      </c>
    </row>
    <row r="193" spans="1:7" hidden="1">
      <c r="A193">
        <v>990</v>
      </c>
      <c r="B193" t="str">
        <f t="shared" si="5"/>
        <v>Searle Freedom Trust_American Legislative Exchange Council201550000</v>
      </c>
      <c r="C193" t="s">
        <v>21</v>
      </c>
      <c r="D193" t="s">
        <v>5</v>
      </c>
      <c r="E193" s="17">
        <v>50000</v>
      </c>
      <c r="F193">
        <v>2015</v>
      </c>
      <c r="G193" t="s">
        <v>76</v>
      </c>
    </row>
    <row r="194" spans="1:7" hidden="1">
      <c r="A194">
        <v>990</v>
      </c>
      <c r="B194" t="str">
        <f t="shared" si="5"/>
        <v>Searle Freedom Trust_American Legislative Exchange Council2015150000</v>
      </c>
      <c r="C194" t="s">
        <v>21</v>
      </c>
      <c r="D194" t="s">
        <v>5</v>
      </c>
      <c r="E194" s="17">
        <v>150000</v>
      </c>
      <c r="F194">
        <v>2015</v>
      </c>
      <c r="G194" t="s">
        <v>76</v>
      </c>
    </row>
    <row r="195" spans="1:7" hidden="1">
      <c r="A195">
        <v>990</v>
      </c>
      <c r="B195" t="str">
        <f t="shared" si="5"/>
        <v>Searle Freedom Trust_American Legislative Exchange Council201454500</v>
      </c>
      <c r="C195" t="s">
        <v>21</v>
      </c>
      <c r="D195" t="s">
        <v>5</v>
      </c>
      <c r="E195" s="17">
        <v>54500</v>
      </c>
      <c r="F195">
        <v>2014</v>
      </c>
      <c r="G195" t="s">
        <v>76</v>
      </c>
    </row>
    <row r="196" spans="1:7" hidden="1">
      <c r="A196">
        <v>990</v>
      </c>
      <c r="B196" t="str">
        <f t="shared" si="5"/>
        <v>Searle Freedom Trust_American Legislative Exchange Council2014140000</v>
      </c>
      <c r="C196" t="s">
        <v>21</v>
      </c>
      <c r="D196" t="s">
        <v>5</v>
      </c>
      <c r="E196" s="17">
        <v>140000</v>
      </c>
      <c r="F196">
        <v>2014</v>
      </c>
      <c r="G196" t="s">
        <v>76</v>
      </c>
    </row>
    <row r="197" spans="1:7" hidden="1">
      <c r="A197">
        <v>990</v>
      </c>
      <c r="B197" t="str">
        <f t="shared" si="5"/>
        <v>Searle Freedom Trust_American Legislative Exchange Council2013135000</v>
      </c>
      <c r="C197" t="s">
        <v>21</v>
      </c>
      <c r="D197" t="s">
        <v>5</v>
      </c>
      <c r="E197" s="17">
        <v>135000</v>
      </c>
      <c r="F197">
        <v>2013</v>
      </c>
      <c r="G197" t="s">
        <v>76</v>
      </c>
    </row>
    <row r="198" spans="1:7" hidden="1">
      <c r="A198">
        <v>990</v>
      </c>
      <c r="B198" t="str">
        <f t="shared" si="5"/>
        <v>Searle Freedom Trust_American Legislative Exchange Council201235000</v>
      </c>
      <c r="C198" t="s">
        <v>21</v>
      </c>
      <c r="D198" t="s">
        <v>5</v>
      </c>
      <c r="E198" s="17">
        <v>35000</v>
      </c>
      <c r="F198">
        <v>2012</v>
      </c>
      <c r="G198" t="s">
        <v>76</v>
      </c>
    </row>
    <row r="199" spans="1:7" hidden="1">
      <c r="A199" t="s">
        <v>41</v>
      </c>
      <c r="B199" t="str">
        <f t="shared" si="5"/>
        <v>Searle Freedom Trust_American Legislative Exchange Council201150000</v>
      </c>
      <c r="C199" t="s">
        <v>21</v>
      </c>
      <c r="D199" t="s">
        <v>5</v>
      </c>
      <c r="E199" s="17">
        <v>50000</v>
      </c>
      <c r="F199">
        <v>2011</v>
      </c>
    </row>
    <row r="200" spans="1:7" hidden="1">
      <c r="A200" t="s">
        <v>41</v>
      </c>
      <c r="B200" t="str">
        <f t="shared" si="5"/>
        <v>Searle Freedom Trust_American Legislative Exchange Council2011125000</v>
      </c>
      <c r="C200" t="s">
        <v>21</v>
      </c>
      <c r="D200" t="s">
        <v>5</v>
      </c>
      <c r="E200" s="17">
        <v>125000</v>
      </c>
      <c r="F200">
        <v>2011</v>
      </c>
    </row>
    <row r="201" spans="1:7" hidden="1">
      <c r="A201" t="s">
        <v>41</v>
      </c>
      <c r="B201" t="str">
        <f t="shared" si="5"/>
        <v>Searle Freedom Trust_American Legislative Exchange Council2010125000</v>
      </c>
      <c r="C201" t="s">
        <v>21</v>
      </c>
      <c r="D201" t="s">
        <v>5</v>
      </c>
      <c r="E201" s="17">
        <v>125000</v>
      </c>
      <c r="F201">
        <v>2010</v>
      </c>
    </row>
    <row r="202" spans="1:7" hidden="1">
      <c r="A202" t="s">
        <v>41</v>
      </c>
      <c r="B202" t="str">
        <f t="shared" si="5"/>
        <v>Searle Freedom Trust_American Legislative Exchange Council2009120000</v>
      </c>
      <c r="C202" t="s">
        <v>21</v>
      </c>
      <c r="D202" t="s">
        <v>5</v>
      </c>
      <c r="E202" s="17">
        <v>120000</v>
      </c>
      <c r="F202">
        <v>2009</v>
      </c>
    </row>
    <row r="203" spans="1:7" hidden="1">
      <c r="A203" t="s">
        <v>41</v>
      </c>
      <c r="B203" t="str">
        <f t="shared" si="5"/>
        <v>Searle Freedom Trust_American Legislative Exchange Council2008100000</v>
      </c>
      <c r="C203" t="s">
        <v>21</v>
      </c>
      <c r="D203" t="s">
        <v>5</v>
      </c>
      <c r="E203" s="17">
        <v>100000</v>
      </c>
      <c r="F203">
        <v>2008</v>
      </c>
    </row>
    <row r="204" spans="1:7" hidden="1">
      <c r="A204" t="s">
        <v>41</v>
      </c>
      <c r="B204" t="str">
        <f t="shared" si="5"/>
        <v>Searle Freedom Trust_American Legislative Exchange Council2006100000</v>
      </c>
      <c r="C204" t="s">
        <v>21</v>
      </c>
      <c r="D204" t="s">
        <v>5</v>
      </c>
      <c r="E204" s="17">
        <v>100000</v>
      </c>
      <c r="F204">
        <v>2006</v>
      </c>
    </row>
    <row r="205" spans="1:7" hidden="1">
      <c r="A205" t="s">
        <v>41</v>
      </c>
      <c r="B205" t="str">
        <f t="shared" si="5"/>
        <v>Searle Freedom Trust_American Legislative Exchange Council200450000</v>
      </c>
      <c r="C205" t="s">
        <v>21</v>
      </c>
      <c r="D205" t="s">
        <v>5</v>
      </c>
      <c r="E205" s="17">
        <v>50000</v>
      </c>
      <c r="F205">
        <v>2004</v>
      </c>
    </row>
    <row r="206" spans="1:7" hidden="1">
      <c r="A206" t="s">
        <v>41</v>
      </c>
      <c r="B206" t="str">
        <f t="shared" si="5"/>
        <v>Searle Freedom Trust_American Legislative Exchange Council200350000</v>
      </c>
      <c r="C206" t="s">
        <v>21</v>
      </c>
      <c r="D206" t="s">
        <v>5</v>
      </c>
      <c r="E206" s="17">
        <v>50000</v>
      </c>
      <c r="F206">
        <v>2003</v>
      </c>
    </row>
    <row r="207" spans="1:7" hidden="1">
      <c r="A207" t="s">
        <v>41</v>
      </c>
      <c r="B207" t="str">
        <f t="shared" si="5"/>
        <v>Searle Freedom Trust_American Legislative Exchange Council200250000</v>
      </c>
      <c r="C207" t="s">
        <v>21</v>
      </c>
      <c r="D207" t="s">
        <v>5</v>
      </c>
      <c r="E207" s="17">
        <v>50000</v>
      </c>
      <c r="F207">
        <v>2002</v>
      </c>
    </row>
    <row r="208" spans="1:7" hidden="1">
      <c r="A208" t="s">
        <v>41</v>
      </c>
      <c r="B208" t="str">
        <f t="shared" si="5"/>
        <v>Searle Freedom Trust_American Legislative Exchange Council200150000</v>
      </c>
      <c r="C208" t="s">
        <v>21</v>
      </c>
      <c r="D208" t="s">
        <v>5</v>
      </c>
      <c r="E208" s="17">
        <v>50000</v>
      </c>
      <c r="F208">
        <v>2001</v>
      </c>
    </row>
    <row r="209" spans="1:7" hidden="1">
      <c r="A209">
        <v>990</v>
      </c>
      <c r="B209" t="str">
        <f t="shared" si="5"/>
        <v>The Dabney Point Fund_American Legislative Exchange Council201310000</v>
      </c>
      <c r="C209" t="s">
        <v>84</v>
      </c>
      <c r="D209" t="s">
        <v>5</v>
      </c>
      <c r="E209" s="17">
        <v>10000</v>
      </c>
      <c r="F209">
        <v>2013</v>
      </c>
      <c r="G209" t="s">
        <v>76</v>
      </c>
    </row>
    <row r="210" spans="1:7" hidden="1">
      <c r="A210">
        <v>990</v>
      </c>
      <c r="B210" t="str">
        <f t="shared" si="5"/>
        <v>The Lynde and Harry Bradley Foundation_American Legislative Exchange Council2016100000</v>
      </c>
      <c r="C210" t="s">
        <v>9</v>
      </c>
      <c r="D210" t="s">
        <v>5</v>
      </c>
      <c r="E210" s="17">
        <v>100000</v>
      </c>
      <c r="F210">
        <v>2016</v>
      </c>
      <c r="G210" t="s">
        <v>76</v>
      </c>
    </row>
    <row r="211" spans="1:7" hidden="1">
      <c r="A211">
        <v>990</v>
      </c>
      <c r="B211" t="str">
        <f t="shared" si="5"/>
        <v>The Lynde and Harry Bradley Foundation_American Legislative Exchange Council2016100000</v>
      </c>
      <c r="C211" t="s">
        <v>9</v>
      </c>
      <c r="D211" t="s">
        <v>5</v>
      </c>
      <c r="E211" s="17">
        <v>100000</v>
      </c>
      <c r="F211">
        <v>2016</v>
      </c>
      <c r="G211" t="s">
        <v>76</v>
      </c>
    </row>
    <row r="212" spans="1:7" hidden="1">
      <c r="A212">
        <v>990</v>
      </c>
      <c r="B212" t="str">
        <f t="shared" si="5"/>
        <v>The Lynde and Harry Bradley Foundation_American Legislative Exchange Council2016150000</v>
      </c>
      <c r="C212" t="s">
        <v>9</v>
      </c>
      <c r="D212" t="s">
        <v>5</v>
      </c>
      <c r="E212" s="17">
        <v>150000</v>
      </c>
      <c r="F212">
        <v>2016</v>
      </c>
      <c r="G212" t="s">
        <v>76</v>
      </c>
    </row>
    <row r="213" spans="1:7" hidden="1">
      <c r="A213">
        <v>990</v>
      </c>
      <c r="B213" t="str">
        <f t="shared" si="5"/>
        <v>The Lynde and Harry Bradley Foundation_American Legislative Exchange Council2016400000</v>
      </c>
      <c r="C213" t="s">
        <v>9</v>
      </c>
      <c r="D213" t="s">
        <v>5</v>
      </c>
      <c r="E213" s="17">
        <v>400000</v>
      </c>
      <c r="F213">
        <v>2016</v>
      </c>
      <c r="G213" t="s">
        <v>76</v>
      </c>
    </row>
    <row r="214" spans="1:7" hidden="1">
      <c r="A214">
        <v>990</v>
      </c>
      <c r="B214" t="str">
        <f t="shared" si="5"/>
        <v>The Lynde and Harry Bradley Foundation_American Legislative Exchange Council2014100000</v>
      </c>
      <c r="C214" t="s">
        <v>9</v>
      </c>
      <c r="D214" t="s">
        <v>5</v>
      </c>
      <c r="E214" s="17">
        <v>100000</v>
      </c>
      <c r="F214">
        <v>2014</v>
      </c>
      <c r="G214" t="s">
        <v>76</v>
      </c>
    </row>
    <row r="215" spans="1:7" hidden="1">
      <c r="A215">
        <v>990</v>
      </c>
      <c r="B215" t="str">
        <f t="shared" si="5"/>
        <v>The Lynde and Harry Bradley Foundation_American Legislative Exchange Council2014100000</v>
      </c>
      <c r="C215" t="s">
        <v>9</v>
      </c>
      <c r="D215" t="s">
        <v>5</v>
      </c>
      <c r="E215" s="17">
        <v>100000</v>
      </c>
      <c r="F215">
        <v>2014</v>
      </c>
      <c r="G215" t="s">
        <v>76</v>
      </c>
    </row>
    <row r="216" spans="1:7" hidden="1">
      <c r="A216" t="s">
        <v>41</v>
      </c>
      <c r="B216" t="str">
        <f t="shared" si="5"/>
        <v>The Lynde and Harry Bradley Foundation_American Legislative Exchange Council201370000</v>
      </c>
      <c r="C216" t="s">
        <v>9</v>
      </c>
      <c r="D216" t="s">
        <v>5</v>
      </c>
      <c r="E216" s="17">
        <v>70000</v>
      </c>
      <c r="F216">
        <v>2013</v>
      </c>
      <c r="G216" t="s">
        <v>40</v>
      </c>
    </row>
    <row r="217" spans="1:7" hidden="1">
      <c r="A217">
        <v>990</v>
      </c>
      <c r="B217" t="str">
        <f t="shared" si="5"/>
        <v>The Lynde and Harry Bradley Foundation_American Legislative Exchange Council201270000</v>
      </c>
      <c r="C217" t="s">
        <v>9</v>
      </c>
      <c r="D217" t="s">
        <v>5</v>
      </c>
      <c r="E217" s="17">
        <v>70000</v>
      </c>
      <c r="F217">
        <v>2012</v>
      </c>
      <c r="G217" t="s">
        <v>76</v>
      </c>
    </row>
    <row r="218" spans="1:7" hidden="1">
      <c r="A218" t="s">
        <v>41</v>
      </c>
      <c r="B218" t="str">
        <f t="shared" si="5"/>
        <v>The Lynde and Harry Bradley Foundation_American Legislative Exchange Council201175000</v>
      </c>
      <c r="C218" t="s">
        <v>9</v>
      </c>
      <c r="D218" t="s">
        <v>5</v>
      </c>
      <c r="E218" s="17">
        <v>75000</v>
      </c>
      <c r="F218">
        <v>2011</v>
      </c>
      <c r="G218" t="s">
        <v>40</v>
      </c>
    </row>
    <row r="219" spans="1:7" hidden="1">
      <c r="A219" t="s">
        <v>41</v>
      </c>
      <c r="B219" t="str">
        <f t="shared" si="5"/>
        <v>The Lynde and Harry Bradley Foundation_American Legislative Exchange Council201020000</v>
      </c>
      <c r="C219" t="s">
        <v>9</v>
      </c>
      <c r="D219" t="s">
        <v>5</v>
      </c>
      <c r="E219" s="17">
        <v>20000</v>
      </c>
      <c r="F219">
        <v>2010</v>
      </c>
      <c r="G219" t="s">
        <v>40</v>
      </c>
    </row>
    <row r="220" spans="1:7" hidden="1">
      <c r="A220" t="s">
        <v>41</v>
      </c>
      <c r="B220" t="str">
        <f t="shared" si="5"/>
        <v>The Lynde and Harry Bradley Foundation_American Legislative Exchange Council201037500</v>
      </c>
      <c r="C220" t="s">
        <v>9</v>
      </c>
      <c r="D220" t="s">
        <v>5</v>
      </c>
      <c r="E220" s="17">
        <v>37500</v>
      </c>
      <c r="F220">
        <v>2010</v>
      </c>
      <c r="G220" t="s">
        <v>40</v>
      </c>
    </row>
    <row r="221" spans="1:7" hidden="1">
      <c r="A221" t="s">
        <v>41</v>
      </c>
      <c r="B221" t="str">
        <f t="shared" si="5"/>
        <v>The Lynde and Harry Bradley Foundation_American Legislative Exchange Council201037500</v>
      </c>
      <c r="C221" t="s">
        <v>9</v>
      </c>
      <c r="D221" t="s">
        <v>5</v>
      </c>
      <c r="E221" s="17">
        <v>37500</v>
      </c>
      <c r="F221">
        <v>2010</v>
      </c>
      <c r="G221" t="s">
        <v>40</v>
      </c>
    </row>
    <row r="222" spans="1:7" hidden="1">
      <c r="A222" t="s">
        <v>41</v>
      </c>
      <c r="B222" t="str">
        <f t="shared" si="5"/>
        <v>The Lynde and Harry Bradley Foundation_American Legislative Exchange Council200925000</v>
      </c>
      <c r="C222" t="s">
        <v>9</v>
      </c>
      <c r="D222" t="s">
        <v>5</v>
      </c>
      <c r="E222" s="17">
        <v>25000</v>
      </c>
      <c r="F222">
        <v>2009</v>
      </c>
      <c r="G222" t="s">
        <v>40</v>
      </c>
    </row>
    <row r="223" spans="1:7" hidden="1">
      <c r="A223" t="s">
        <v>41</v>
      </c>
      <c r="B223" t="str">
        <f t="shared" si="5"/>
        <v>The Lynde and Harry Bradley Foundation_American Legislative Exchange Council200925000</v>
      </c>
      <c r="C223" t="s">
        <v>9</v>
      </c>
      <c r="D223" t="s">
        <v>5</v>
      </c>
      <c r="E223" s="17">
        <v>25000</v>
      </c>
      <c r="F223">
        <v>2009</v>
      </c>
      <c r="G223" t="s">
        <v>40</v>
      </c>
    </row>
    <row r="224" spans="1:7" hidden="1">
      <c r="A224" t="s">
        <v>41</v>
      </c>
      <c r="B224" t="str">
        <f t="shared" si="5"/>
        <v>The Lynde and Harry Bradley Foundation_American Legislative Exchange Council199450000</v>
      </c>
      <c r="C224" t="s">
        <v>9</v>
      </c>
      <c r="D224" t="s">
        <v>5</v>
      </c>
      <c r="E224" s="17">
        <v>50000</v>
      </c>
      <c r="F224">
        <v>1994</v>
      </c>
    </row>
    <row r="225" spans="1:7" hidden="1">
      <c r="A225" t="s">
        <v>41</v>
      </c>
      <c r="B225" t="str">
        <f t="shared" si="5"/>
        <v>The Lynde and Harry Bradley Foundation_American Legislative Exchange Council199350000</v>
      </c>
      <c r="C225" t="s">
        <v>9</v>
      </c>
      <c r="D225" t="s">
        <v>5</v>
      </c>
      <c r="E225" s="17">
        <v>50000</v>
      </c>
      <c r="F225">
        <v>1993</v>
      </c>
    </row>
    <row r="226" spans="1:7" hidden="1">
      <c r="A226" t="s">
        <v>41</v>
      </c>
      <c r="B226" t="str">
        <f t="shared" si="5"/>
        <v>The Lynde and Harry Bradley Foundation_American Legislative Exchange Council199233000</v>
      </c>
      <c r="C226" t="s">
        <v>9</v>
      </c>
      <c r="D226" t="s">
        <v>5</v>
      </c>
      <c r="E226" s="17">
        <v>33000</v>
      </c>
      <c r="F226">
        <v>1992</v>
      </c>
    </row>
    <row r="227" spans="1:7" hidden="1">
      <c r="A227" t="s">
        <v>41</v>
      </c>
      <c r="B227" t="str">
        <f t="shared" si="5"/>
        <v>The Lynde and Harry Bradley Foundation_American Legislative Exchange Council199125000</v>
      </c>
      <c r="C227" t="s">
        <v>9</v>
      </c>
      <c r="D227" t="s">
        <v>5</v>
      </c>
      <c r="E227" s="17">
        <v>25000</v>
      </c>
      <c r="F227">
        <v>1991</v>
      </c>
    </row>
    <row r="228" spans="1:7" hidden="1">
      <c r="A228" t="s">
        <v>41</v>
      </c>
      <c r="B228" t="str">
        <f t="shared" si="5"/>
        <v>The Lynde and Harry Bradley Foundation_American Legislative Exchange Council199125000</v>
      </c>
      <c r="C228" t="s">
        <v>9</v>
      </c>
      <c r="D228" t="s">
        <v>5</v>
      </c>
      <c r="E228" s="17">
        <v>25000</v>
      </c>
      <c r="F228">
        <v>1991</v>
      </c>
    </row>
    <row r="229" spans="1:7" hidden="1">
      <c r="A229" t="s">
        <v>41</v>
      </c>
      <c r="B229" t="str">
        <f t="shared" si="5"/>
        <v>The Lynde and Harry Bradley Foundation_American Legislative Exchange Council199025000</v>
      </c>
      <c r="C229" t="s">
        <v>9</v>
      </c>
      <c r="D229" t="s">
        <v>5</v>
      </c>
      <c r="E229" s="17">
        <v>25000</v>
      </c>
      <c r="F229">
        <v>1990</v>
      </c>
    </row>
    <row r="230" spans="1:7" hidden="1">
      <c r="A230" t="s">
        <v>41</v>
      </c>
      <c r="B230" t="str">
        <f t="shared" si="5"/>
        <v>The Lynde and Harry Bradley Foundation_American Legislative Exchange Council198725000</v>
      </c>
      <c r="C230" t="s">
        <v>9</v>
      </c>
      <c r="D230" t="s">
        <v>5</v>
      </c>
      <c r="E230" s="17">
        <v>25000</v>
      </c>
      <c r="F230">
        <v>1987</v>
      </c>
    </row>
    <row r="231" spans="1:7" hidden="1">
      <c r="A231" t="s">
        <v>41</v>
      </c>
      <c r="B231" t="str">
        <f t="shared" si="5"/>
        <v>The Lynde and Harry Bradley Foundation_American Legislative Exchange Council198650000</v>
      </c>
      <c r="C231" t="s">
        <v>9</v>
      </c>
      <c r="D231" t="s">
        <v>5</v>
      </c>
      <c r="E231" s="17">
        <v>50000</v>
      </c>
      <c r="F231">
        <v>1986</v>
      </c>
    </row>
    <row r="232" spans="1:7" hidden="1">
      <c r="A232" t="s">
        <v>41</v>
      </c>
      <c r="B232" t="str">
        <f t="shared" si="5"/>
        <v>The Randolph Foundation_American Legislative Exchange Council201175000</v>
      </c>
      <c r="C232" t="s">
        <v>22</v>
      </c>
      <c r="D232" t="s">
        <v>5</v>
      </c>
      <c r="E232" s="17">
        <v>75000</v>
      </c>
      <c r="F232">
        <v>2011</v>
      </c>
    </row>
    <row r="233" spans="1:7" hidden="1">
      <c r="A233">
        <v>990</v>
      </c>
      <c r="B233" t="str">
        <f t="shared" si="5"/>
        <v>The Roe Foundation_American Legislative Exchange Council20151000</v>
      </c>
      <c r="C233" t="s">
        <v>15</v>
      </c>
      <c r="D233" t="s">
        <v>5</v>
      </c>
      <c r="E233" s="17">
        <v>1000</v>
      </c>
      <c r="F233">
        <v>2015</v>
      </c>
      <c r="G233" t="s">
        <v>76</v>
      </c>
    </row>
    <row r="234" spans="1:7" hidden="1">
      <c r="A234" t="s">
        <v>41</v>
      </c>
      <c r="B234" t="str">
        <f t="shared" si="5"/>
        <v>The Roe Foundation_American Legislative Exchange Council20121000</v>
      </c>
      <c r="C234" t="s">
        <v>15</v>
      </c>
      <c r="D234" t="s">
        <v>5</v>
      </c>
      <c r="E234" s="17">
        <v>1000</v>
      </c>
      <c r="F234">
        <v>2012</v>
      </c>
    </row>
    <row r="235" spans="1:7" hidden="1">
      <c r="A235" t="s">
        <v>41</v>
      </c>
      <c r="B235" t="str">
        <f t="shared" si="5"/>
        <v>The Roe Foundation_American Legislative Exchange Council20111000</v>
      </c>
      <c r="C235" t="s">
        <v>15</v>
      </c>
      <c r="D235" t="s">
        <v>5</v>
      </c>
      <c r="E235" s="17">
        <v>1000</v>
      </c>
      <c r="F235">
        <v>2011</v>
      </c>
    </row>
    <row r="236" spans="1:7" hidden="1">
      <c r="A236" t="s">
        <v>41</v>
      </c>
      <c r="B236" t="str">
        <f t="shared" ref="B236:B255" si="6">C236&amp;"_"&amp;D236&amp;F236&amp;E236</f>
        <v>The Roe Foundation_American Legislative Exchange Council20102500</v>
      </c>
      <c r="C236" t="s">
        <v>15</v>
      </c>
      <c r="D236" t="s">
        <v>5</v>
      </c>
      <c r="E236" s="17">
        <v>2500</v>
      </c>
      <c r="F236">
        <v>2010</v>
      </c>
    </row>
    <row r="237" spans="1:7" hidden="1">
      <c r="A237" t="s">
        <v>41</v>
      </c>
      <c r="B237" t="str">
        <f t="shared" si="6"/>
        <v>The Roe Foundation_American Legislative Exchange Council20092500</v>
      </c>
      <c r="C237" t="s">
        <v>15</v>
      </c>
      <c r="D237" t="s">
        <v>5</v>
      </c>
      <c r="E237" s="17">
        <v>2500</v>
      </c>
      <c r="F237">
        <v>2009</v>
      </c>
    </row>
    <row r="238" spans="1:7" hidden="1">
      <c r="A238" t="s">
        <v>41</v>
      </c>
      <c r="B238" t="str">
        <f t="shared" si="6"/>
        <v>The Roe Foundation_American Legislative Exchange Council20082500</v>
      </c>
      <c r="C238" t="s">
        <v>15</v>
      </c>
      <c r="D238" t="s">
        <v>5</v>
      </c>
      <c r="E238" s="17">
        <v>2500</v>
      </c>
      <c r="F238">
        <v>2008</v>
      </c>
    </row>
    <row r="239" spans="1:7" hidden="1">
      <c r="A239" t="s">
        <v>41</v>
      </c>
      <c r="B239" t="str">
        <f t="shared" si="6"/>
        <v>The Roe Foundation_American Legislative Exchange Council20072500</v>
      </c>
      <c r="C239" t="s">
        <v>15</v>
      </c>
      <c r="D239" t="s">
        <v>5</v>
      </c>
      <c r="E239" s="17">
        <v>2500</v>
      </c>
      <c r="F239">
        <v>2007</v>
      </c>
    </row>
    <row r="240" spans="1:7" hidden="1">
      <c r="A240" t="s">
        <v>41</v>
      </c>
      <c r="B240" t="str">
        <f t="shared" si="6"/>
        <v>The Roe Foundation_American Legislative Exchange Council20062500</v>
      </c>
      <c r="C240" t="s">
        <v>15</v>
      </c>
      <c r="D240" t="s">
        <v>5</v>
      </c>
      <c r="E240" s="17">
        <v>2500</v>
      </c>
      <c r="F240">
        <v>2006</v>
      </c>
    </row>
    <row r="241" spans="1:7" hidden="1">
      <c r="A241" t="s">
        <v>41</v>
      </c>
      <c r="B241" t="str">
        <f t="shared" si="6"/>
        <v>The Roe Foundation_American Legislative Exchange Council20052500</v>
      </c>
      <c r="C241" t="s">
        <v>15</v>
      </c>
      <c r="D241" t="s">
        <v>5</v>
      </c>
      <c r="E241" s="17">
        <v>2500</v>
      </c>
      <c r="F241">
        <v>2005</v>
      </c>
    </row>
    <row r="242" spans="1:7" hidden="1">
      <c r="A242" t="s">
        <v>41</v>
      </c>
      <c r="B242" t="str">
        <f t="shared" si="6"/>
        <v>The Roe Foundation_American Legislative Exchange Council20042500</v>
      </c>
      <c r="C242" t="s">
        <v>15</v>
      </c>
      <c r="D242" t="s">
        <v>5</v>
      </c>
      <c r="E242" s="17">
        <v>2500</v>
      </c>
      <c r="F242">
        <v>2004</v>
      </c>
    </row>
    <row r="243" spans="1:7" hidden="1">
      <c r="A243" t="s">
        <v>41</v>
      </c>
      <c r="B243" t="str">
        <f t="shared" si="6"/>
        <v>The Roe Foundation_American Legislative Exchange Council20032500</v>
      </c>
      <c r="C243" t="s">
        <v>15</v>
      </c>
      <c r="D243" t="s">
        <v>5</v>
      </c>
      <c r="E243" s="17">
        <v>2500</v>
      </c>
      <c r="F243">
        <v>2003</v>
      </c>
    </row>
    <row r="244" spans="1:7" hidden="1">
      <c r="A244" t="s">
        <v>41</v>
      </c>
      <c r="B244" t="str">
        <f t="shared" si="6"/>
        <v>The Roe Foundation_American Legislative Exchange Council20022500</v>
      </c>
      <c r="C244" t="s">
        <v>15</v>
      </c>
      <c r="D244" t="s">
        <v>5</v>
      </c>
      <c r="E244" s="17">
        <v>2500</v>
      </c>
      <c r="F244">
        <v>2002</v>
      </c>
    </row>
    <row r="245" spans="1:7" hidden="1">
      <c r="A245" t="s">
        <v>41</v>
      </c>
      <c r="B245" t="str">
        <f t="shared" si="6"/>
        <v>The Roe Foundation_American Legislative Exchange Council20012500</v>
      </c>
      <c r="C245" t="s">
        <v>15</v>
      </c>
      <c r="D245" t="s">
        <v>5</v>
      </c>
      <c r="E245" s="17">
        <v>2500</v>
      </c>
      <c r="F245">
        <v>2001</v>
      </c>
    </row>
    <row r="246" spans="1:7" hidden="1">
      <c r="A246" t="s">
        <v>41</v>
      </c>
      <c r="B246" t="str">
        <f t="shared" si="6"/>
        <v>The Roe Foundation_American Legislative Exchange Council20002500</v>
      </c>
      <c r="C246" t="s">
        <v>15</v>
      </c>
      <c r="D246" t="s">
        <v>5</v>
      </c>
      <c r="E246" s="17">
        <v>2500</v>
      </c>
      <c r="F246">
        <v>2000</v>
      </c>
    </row>
    <row r="247" spans="1:7" hidden="1">
      <c r="A247" t="s">
        <v>41</v>
      </c>
      <c r="B247" t="str">
        <f t="shared" si="6"/>
        <v>The Samuel Roberts Noble Foundation_American Legislative Exchange Council200230000</v>
      </c>
      <c r="C247" t="s">
        <v>28</v>
      </c>
      <c r="D247" t="s">
        <v>5</v>
      </c>
      <c r="E247" s="17">
        <v>30000</v>
      </c>
      <c r="F247">
        <v>2002</v>
      </c>
    </row>
    <row r="248" spans="1:7" hidden="1">
      <c r="A248" t="s">
        <v>41</v>
      </c>
      <c r="B248" t="str">
        <f t="shared" si="6"/>
        <v>The Samuel Roberts Noble Foundation_American Legislative Exchange Council200130000</v>
      </c>
      <c r="C248" t="s">
        <v>28</v>
      </c>
      <c r="D248" t="s">
        <v>5</v>
      </c>
      <c r="E248" s="17">
        <v>30000</v>
      </c>
      <c r="F248">
        <v>2001</v>
      </c>
    </row>
    <row r="249" spans="1:7" hidden="1">
      <c r="A249" t="s">
        <v>41</v>
      </c>
      <c r="B249" t="str">
        <f t="shared" si="6"/>
        <v>The Samuel Roberts Noble Foundation_American Legislative Exchange Council200015000</v>
      </c>
      <c r="C249" t="s">
        <v>28</v>
      </c>
      <c r="D249" t="s">
        <v>5</v>
      </c>
      <c r="E249" s="17">
        <v>15000</v>
      </c>
      <c r="F249">
        <v>2000</v>
      </c>
    </row>
    <row r="250" spans="1:7" hidden="1">
      <c r="A250" t="s">
        <v>41</v>
      </c>
      <c r="B250" t="str">
        <f t="shared" si="6"/>
        <v>The Shelby Cullom Davis Foundation_American Legislative Exchange Council20014000</v>
      </c>
      <c r="C250" t="s">
        <v>29</v>
      </c>
      <c r="D250" t="s">
        <v>5</v>
      </c>
      <c r="E250" s="17">
        <v>4000</v>
      </c>
      <c r="F250">
        <v>2001</v>
      </c>
    </row>
    <row r="251" spans="1:7" hidden="1">
      <c r="A251" t="s">
        <v>41</v>
      </c>
      <c r="B251" t="str">
        <f t="shared" si="6"/>
        <v>The Shelby Cullom Davis Foundation_American Legislative Exchange Council20003000</v>
      </c>
      <c r="C251" t="s">
        <v>29</v>
      </c>
      <c r="D251" t="s">
        <v>5</v>
      </c>
      <c r="E251" s="17">
        <v>3000</v>
      </c>
      <c r="F251">
        <v>2000</v>
      </c>
    </row>
    <row r="252" spans="1:7" hidden="1">
      <c r="A252" t="s">
        <v>41</v>
      </c>
      <c r="B252" t="str">
        <f t="shared" si="6"/>
        <v>The Vernon K. Krieble Foundation_American Legislative Exchange Council201025000</v>
      </c>
      <c r="C252" t="s">
        <v>25</v>
      </c>
      <c r="D252" t="s">
        <v>5</v>
      </c>
      <c r="E252" s="17">
        <v>25000</v>
      </c>
      <c r="F252">
        <v>2010</v>
      </c>
    </row>
    <row r="253" spans="1:7" hidden="1">
      <c r="A253" t="s">
        <v>41</v>
      </c>
      <c r="B253" t="str">
        <f t="shared" si="6"/>
        <v>The Vernon K. Krieble Foundation_American Legislative Exchange Council20052500</v>
      </c>
      <c r="C253" t="s">
        <v>25</v>
      </c>
      <c r="D253" t="s">
        <v>5</v>
      </c>
      <c r="E253" s="17">
        <v>2500</v>
      </c>
      <c r="F253">
        <v>2005</v>
      </c>
    </row>
    <row r="254" spans="1:7" hidden="1">
      <c r="A254" t="s">
        <v>41</v>
      </c>
      <c r="B254" t="str">
        <f t="shared" si="6"/>
        <v>The Vernon K. Krieble Foundation_American Legislative Exchange Council20041000</v>
      </c>
      <c r="C254" t="s">
        <v>25</v>
      </c>
      <c r="D254" t="s">
        <v>5</v>
      </c>
      <c r="E254" s="17">
        <v>1000</v>
      </c>
      <c r="F254">
        <v>2004</v>
      </c>
    </row>
    <row r="255" spans="1:7" hidden="1">
      <c r="A255">
        <v>990</v>
      </c>
      <c r="B255" t="str">
        <f t="shared" si="6"/>
        <v>Wodecroft Foundation_American Legislative Exchange Council20131000</v>
      </c>
      <c r="C255" t="s">
        <v>75</v>
      </c>
      <c r="D255" t="s">
        <v>5</v>
      </c>
      <c r="E255" s="17">
        <v>1000</v>
      </c>
      <c r="F255">
        <v>2013</v>
      </c>
      <c r="G255" t="s">
        <v>76</v>
      </c>
    </row>
    <row r="256" spans="1:7" hidden="1">
      <c r="A256" s="23" t="s">
        <v>94</v>
      </c>
      <c r="B256" t="str">
        <f>C256&amp;"_"&amp;D256&amp;F256&amp;E256</f>
        <v>Charles G. Koch Charitable Foundation_American Legislative Exchange Council199730000</v>
      </c>
      <c r="C256" s="23" t="s">
        <v>4</v>
      </c>
      <c r="D256" s="23" t="s">
        <v>5</v>
      </c>
      <c r="E256" s="24">
        <v>30000</v>
      </c>
      <c r="F256" s="23">
        <v>1997</v>
      </c>
      <c r="G256" s="23" t="s">
        <v>95</v>
      </c>
    </row>
    <row r="257" spans="1:7" hidden="1">
      <c r="A257" s="23" t="s">
        <v>94</v>
      </c>
      <c r="B257" t="str">
        <f t="shared" ref="B257:B285" si="7">C257&amp;"_"&amp;D257&amp;F257&amp;E257</f>
        <v>Charles G. Koch Charitable Foundation_American Legislative Exchange Council199870000</v>
      </c>
      <c r="C257" s="23" t="s">
        <v>4</v>
      </c>
      <c r="D257" s="23" t="s">
        <v>5</v>
      </c>
      <c r="E257" s="24">
        <v>70000</v>
      </c>
      <c r="F257" s="23">
        <v>1998</v>
      </c>
      <c r="G257" s="23" t="s">
        <v>95</v>
      </c>
    </row>
    <row r="258" spans="1:7" hidden="1">
      <c r="A258" s="23" t="s">
        <v>94</v>
      </c>
      <c r="B258" t="str">
        <f t="shared" si="7"/>
        <v>Charles G. Koch Charitable Foundation_American Legislative Exchange Council199913000</v>
      </c>
      <c r="C258" s="23" t="s">
        <v>4</v>
      </c>
      <c r="D258" s="23" t="s">
        <v>5</v>
      </c>
      <c r="E258" s="24">
        <v>13000</v>
      </c>
      <c r="F258" s="23">
        <v>1999</v>
      </c>
      <c r="G258" s="23" t="s">
        <v>95</v>
      </c>
    </row>
    <row r="259" spans="1:7" hidden="1">
      <c r="A259" s="23" t="s">
        <v>94</v>
      </c>
      <c r="B259" t="str">
        <f t="shared" si="7"/>
        <v>Charles G. Koch Charitable Foundation_American Legislative Exchange Council200085000</v>
      </c>
      <c r="C259" s="23" t="s">
        <v>4</v>
      </c>
      <c r="D259" s="23" t="s">
        <v>5</v>
      </c>
      <c r="E259" s="24">
        <v>85000</v>
      </c>
      <c r="F259" s="23">
        <v>2000</v>
      </c>
      <c r="G259" s="23" t="s">
        <v>95</v>
      </c>
    </row>
    <row r="260" spans="1:7" hidden="1">
      <c r="A260" s="23" t="s">
        <v>94</v>
      </c>
      <c r="B260" t="str">
        <f t="shared" si="7"/>
        <v>Charles G. Koch Charitable Foundation_American Legislative Exchange Council200175000</v>
      </c>
      <c r="C260" s="23" t="s">
        <v>4</v>
      </c>
      <c r="D260" s="23" t="s">
        <v>5</v>
      </c>
      <c r="E260" s="24">
        <v>75000</v>
      </c>
      <c r="F260" s="23">
        <v>2001</v>
      </c>
      <c r="G260" s="23" t="s">
        <v>40</v>
      </c>
    </row>
    <row r="261" spans="1:7" hidden="1">
      <c r="A261" s="23">
        <v>990</v>
      </c>
      <c r="B261" t="str">
        <f t="shared" si="7"/>
        <v>Charles G. Koch Charitable Foundation_American Legislative Exchange Council200975858</v>
      </c>
      <c r="C261" s="23" t="s">
        <v>4</v>
      </c>
      <c r="D261" s="23" t="s">
        <v>5</v>
      </c>
      <c r="E261" s="24">
        <v>75858</v>
      </c>
      <c r="F261" s="23">
        <v>2009</v>
      </c>
      <c r="G261" s="23" t="s">
        <v>76</v>
      </c>
    </row>
    <row r="262" spans="1:7" hidden="1">
      <c r="A262" s="23">
        <v>990</v>
      </c>
      <c r="B262" t="str">
        <f t="shared" si="7"/>
        <v>Charles G. Koch Charitable Foundation_American Legislative Exchange Council201271100</v>
      </c>
      <c r="C262" s="23" t="s">
        <v>4</v>
      </c>
      <c r="D262" s="23" t="s">
        <v>5</v>
      </c>
      <c r="E262" s="24">
        <v>71100</v>
      </c>
      <c r="F262" s="23">
        <v>2012</v>
      </c>
      <c r="G262" s="23" t="s">
        <v>76</v>
      </c>
    </row>
    <row r="263" spans="1:7" hidden="1">
      <c r="A263" s="23">
        <v>990</v>
      </c>
      <c r="B263" t="str">
        <f t="shared" si="7"/>
        <v>Charles G. Koch Charitable Foundation_American Legislative Exchange Council2014150000</v>
      </c>
      <c r="C263" s="23" t="s">
        <v>4</v>
      </c>
      <c r="D263" s="23" t="s">
        <v>5</v>
      </c>
      <c r="E263" s="24">
        <v>150000</v>
      </c>
      <c r="F263" s="23">
        <v>2014</v>
      </c>
      <c r="G263" s="23" t="s">
        <v>76</v>
      </c>
    </row>
    <row r="264" spans="1:7" hidden="1">
      <c r="A264" s="23">
        <v>990</v>
      </c>
      <c r="B264" t="str">
        <f t="shared" si="7"/>
        <v>Charles G. Koch Charitable Foundation_American Legislative Exchange Council2014130640</v>
      </c>
      <c r="C264" s="23" t="s">
        <v>4</v>
      </c>
      <c r="D264" s="23" t="s">
        <v>5</v>
      </c>
      <c r="E264" s="24">
        <v>130640</v>
      </c>
      <c r="F264" s="23">
        <v>2014</v>
      </c>
      <c r="G264" s="23" t="s">
        <v>76</v>
      </c>
    </row>
    <row r="265" spans="1:7" hidden="1">
      <c r="A265" s="23">
        <v>990</v>
      </c>
      <c r="B265" t="str">
        <f t="shared" si="7"/>
        <v>Charles G. Koch Charitable Foundation_American Legislative Exchange Council2015350000</v>
      </c>
      <c r="C265" s="23" t="s">
        <v>4</v>
      </c>
      <c r="D265" s="23" t="s">
        <v>5</v>
      </c>
      <c r="E265" s="24">
        <v>350000</v>
      </c>
      <c r="F265" s="23">
        <v>2015</v>
      </c>
      <c r="G265" s="23" t="s">
        <v>76</v>
      </c>
    </row>
    <row r="266" spans="1:7" hidden="1">
      <c r="A266" s="23">
        <v>990</v>
      </c>
      <c r="B266" t="str">
        <f t="shared" si="7"/>
        <v>Charles G. Koch Charitable Foundation_American Legislative Exchange Council201599114</v>
      </c>
      <c r="C266" s="23" t="s">
        <v>4</v>
      </c>
      <c r="D266" s="23" t="s">
        <v>5</v>
      </c>
      <c r="E266" s="24">
        <v>99114</v>
      </c>
      <c r="F266" s="23">
        <v>2015</v>
      </c>
      <c r="G266" s="23" t="s">
        <v>76</v>
      </c>
    </row>
    <row r="267" spans="1:7" hidden="1">
      <c r="A267" s="23">
        <v>990</v>
      </c>
      <c r="B267" t="str">
        <f t="shared" si="7"/>
        <v>Charles G. Koch Charitable Foundation_American Legislative Exchange Council2016496000</v>
      </c>
      <c r="C267" s="23" t="s">
        <v>4</v>
      </c>
      <c r="D267" s="23" t="s">
        <v>5</v>
      </c>
      <c r="E267" s="24">
        <v>496000</v>
      </c>
      <c r="F267" s="23">
        <v>2016</v>
      </c>
      <c r="G267" s="23" t="s">
        <v>76</v>
      </c>
    </row>
    <row r="268" spans="1:7" hidden="1">
      <c r="A268" s="23">
        <v>990</v>
      </c>
      <c r="B268" t="str">
        <f t="shared" si="7"/>
        <v>Charles G. Koch Charitable Foundation_American Legislative Exchange Council201655751</v>
      </c>
      <c r="C268" s="23" t="s">
        <v>4</v>
      </c>
      <c r="D268" s="23" t="s">
        <v>5</v>
      </c>
      <c r="E268" s="24">
        <v>55751</v>
      </c>
      <c r="F268" s="23">
        <v>2016</v>
      </c>
      <c r="G268" s="23" t="s">
        <v>76</v>
      </c>
    </row>
    <row r="269" spans="1:7" hidden="1">
      <c r="A269" s="23">
        <v>990</v>
      </c>
      <c r="B269" t="str">
        <f t="shared" si="7"/>
        <v>Charles G. Koch Charitable Foundation_American Legislative Exchange Council2017383068</v>
      </c>
      <c r="C269" s="23" t="s">
        <v>4</v>
      </c>
      <c r="D269" s="23" t="s">
        <v>5</v>
      </c>
      <c r="E269" s="24">
        <v>383068</v>
      </c>
      <c r="F269" s="23">
        <v>2017</v>
      </c>
      <c r="G269" s="23" t="s">
        <v>76</v>
      </c>
    </row>
    <row r="270" spans="1:7" hidden="1">
      <c r="A270" s="23">
        <v>990</v>
      </c>
      <c r="B270" t="str">
        <f t="shared" si="7"/>
        <v>Charles G. Koch Charitable Foundation_American Legislative Exchange Council2017360000</v>
      </c>
      <c r="C270" s="23" t="s">
        <v>4</v>
      </c>
      <c r="D270" s="23" t="s">
        <v>5</v>
      </c>
      <c r="E270" s="24">
        <v>360000</v>
      </c>
      <c r="F270" s="23">
        <v>2017</v>
      </c>
      <c r="G270" s="23" t="s">
        <v>76</v>
      </c>
    </row>
    <row r="271" spans="1:7" hidden="1">
      <c r="A271" s="23">
        <v>990</v>
      </c>
      <c r="B271" t="str">
        <f t="shared" si="7"/>
        <v>Charles G. Koch Charitable Foundation_American Legislative Exchange Council2018100000</v>
      </c>
      <c r="C271" s="23" t="s">
        <v>4</v>
      </c>
      <c r="D271" s="23" t="s">
        <v>5</v>
      </c>
      <c r="E271" s="24">
        <v>100000</v>
      </c>
      <c r="F271" s="23">
        <v>2018</v>
      </c>
      <c r="G271" s="23" t="s">
        <v>76</v>
      </c>
    </row>
    <row r="272" spans="1:7" hidden="1">
      <c r="A272" s="23">
        <v>990</v>
      </c>
      <c r="B272" t="str">
        <f t="shared" si="7"/>
        <v>Charles Koch Institute_American Legislative Exchange Council201435889</v>
      </c>
      <c r="C272" s="23" t="s">
        <v>78</v>
      </c>
      <c r="D272" s="23" t="s">
        <v>5</v>
      </c>
      <c r="E272" s="24">
        <v>35889</v>
      </c>
      <c r="F272" s="23">
        <v>2014</v>
      </c>
      <c r="G272" s="23" t="s">
        <v>76</v>
      </c>
    </row>
    <row r="273" spans="1:7" hidden="1">
      <c r="A273" s="23">
        <v>990</v>
      </c>
      <c r="B273" t="str">
        <f t="shared" si="7"/>
        <v>Charles Koch Institute_American Legislative Exchange Council201537200</v>
      </c>
      <c r="C273" s="23" t="s">
        <v>78</v>
      </c>
      <c r="D273" s="23" t="s">
        <v>5</v>
      </c>
      <c r="E273" s="24">
        <v>37200</v>
      </c>
      <c r="F273" s="23">
        <v>2015</v>
      </c>
      <c r="G273" s="23" t="s">
        <v>76</v>
      </c>
    </row>
    <row r="274" spans="1:7" hidden="1">
      <c r="A274" s="23">
        <v>990</v>
      </c>
      <c r="B274" t="str">
        <f t="shared" si="7"/>
        <v>Charles Koch Institute_American Legislative Exchange Council201628000</v>
      </c>
      <c r="C274" s="23" t="s">
        <v>78</v>
      </c>
      <c r="D274" s="23" t="s">
        <v>5</v>
      </c>
      <c r="E274" s="24">
        <v>28000</v>
      </c>
      <c r="F274" s="23">
        <v>2016</v>
      </c>
      <c r="G274" s="23" t="s">
        <v>76</v>
      </c>
    </row>
    <row r="275" spans="1:7" hidden="1">
      <c r="A275" s="23">
        <v>990</v>
      </c>
      <c r="B275" t="str">
        <f t="shared" si="7"/>
        <v>Charles Koch Institute_American Legislative Exchange Council201736000</v>
      </c>
      <c r="C275" s="23" t="s">
        <v>78</v>
      </c>
      <c r="D275" s="23" t="s">
        <v>5</v>
      </c>
      <c r="E275" s="24">
        <v>36000</v>
      </c>
      <c r="F275" s="23">
        <v>2017</v>
      </c>
      <c r="G275" s="23" t="s">
        <v>76</v>
      </c>
    </row>
    <row r="276" spans="1:7" hidden="1">
      <c r="A276" s="23">
        <v>990</v>
      </c>
      <c r="B276" t="str">
        <f t="shared" si="7"/>
        <v>Charles Koch Institute_American Legislative Exchange Council201834000</v>
      </c>
      <c r="C276" s="23" t="s">
        <v>78</v>
      </c>
      <c r="D276" s="23" t="s">
        <v>5</v>
      </c>
      <c r="E276" s="24">
        <v>34000</v>
      </c>
      <c r="F276" s="23">
        <v>2018</v>
      </c>
      <c r="G276" s="23" t="s">
        <v>76</v>
      </c>
    </row>
    <row r="277" spans="1:7" hidden="1">
      <c r="A277" s="23" t="s">
        <v>94</v>
      </c>
      <c r="B277" t="str">
        <f t="shared" si="7"/>
        <v>Claude R. Lambe Charitable Foundation_American Legislative Exchange Council199360000</v>
      </c>
      <c r="C277" s="23" t="s">
        <v>18</v>
      </c>
      <c r="D277" s="23" t="s">
        <v>5</v>
      </c>
      <c r="E277" s="24">
        <v>60000</v>
      </c>
      <c r="F277" s="23">
        <v>1993</v>
      </c>
    </row>
    <row r="278" spans="1:7" hidden="1">
      <c r="A278" s="23" t="s">
        <v>94</v>
      </c>
      <c r="B278" t="str">
        <f t="shared" si="7"/>
        <v>Claude R. Lambe Charitable Foundation_American Legislative Exchange Council199730000</v>
      </c>
      <c r="C278" s="23" t="s">
        <v>18</v>
      </c>
      <c r="D278" s="23" t="s">
        <v>5</v>
      </c>
      <c r="E278" s="24">
        <v>30000</v>
      </c>
      <c r="F278" s="23">
        <v>1997</v>
      </c>
    </row>
    <row r="279" spans="1:7" hidden="1">
      <c r="A279" s="23">
        <v>990</v>
      </c>
      <c r="B279" t="str">
        <f t="shared" si="7"/>
        <v>Claude R. Lambe Charitable Foundation_American Legislative Exchange Council200230000</v>
      </c>
      <c r="C279" s="23" t="s">
        <v>18</v>
      </c>
      <c r="D279" s="23" t="s">
        <v>5</v>
      </c>
      <c r="E279" s="24">
        <v>30000</v>
      </c>
      <c r="F279" s="23">
        <v>2002</v>
      </c>
      <c r="G279" s="23" t="s">
        <v>76</v>
      </c>
    </row>
    <row r="280" spans="1:7" hidden="1">
      <c r="A280" s="23">
        <v>990</v>
      </c>
      <c r="B280" t="str">
        <f t="shared" si="7"/>
        <v>Claude R. Lambe Charitable Foundation_American Legislative Exchange Council200775000</v>
      </c>
      <c r="C280" s="23" t="s">
        <v>18</v>
      </c>
      <c r="D280" s="23" t="s">
        <v>5</v>
      </c>
      <c r="E280" s="24">
        <v>75000</v>
      </c>
      <c r="F280" s="23">
        <v>2007</v>
      </c>
      <c r="G280" s="23" t="s">
        <v>76</v>
      </c>
    </row>
    <row r="281" spans="1:7" hidden="1">
      <c r="A281" s="23">
        <v>990</v>
      </c>
      <c r="B281" t="str">
        <f t="shared" si="7"/>
        <v>Claude R. Lambe Charitable Foundation_American Legislative Exchange Council200975000</v>
      </c>
      <c r="C281" s="23" t="s">
        <v>18</v>
      </c>
      <c r="D281" s="23" t="s">
        <v>5</v>
      </c>
      <c r="E281" s="24">
        <v>75000</v>
      </c>
      <c r="F281" s="23">
        <v>2009</v>
      </c>
      <c r="G281" s="23" t="s">
        <v>76</v>
      </c>
    </row>
    <row r="282" spans="1:7" hidden="1">
      <c r="A282" s="23">
        <v>990</v>
      </c>
      <c r="B282" t="str">
        <f t="shared" si="7"/>
        <v>Claude R. Lambe Charitable Foundation_American Legislative Exchange Council200950000</v>
      </c>
      <c r="C282" s="23" t="s">
        <v>18</v>
      </c>
      <c r="D282" s="23" t="s">
        <v>5</v>
      </c>
      <c r="E282" s="24">
        <v>50000</v>
      </c>
      <c r="F282" s="23">
        <v>2009</v>
      </c>
      <c r="G282" s="23" t="s">
        <v>76</v>
      </c>
    </row>
    <row r="283" spans="1:7" hidden="1">
      <c r="A283" s="23">
        <v>990</v>
      </c>
      <c r="B283" t="str">
        <f t="shared" si="7"/>
        <v>Claude R. Lambe Charitable Foundation_American Legislative Exchange Council2010100000</v>
      </c>
      <c r="C283" s="23" t="s">
        <v>18</v>
      </c>
      <c r="D283" s="23" t="s">
        <v>5</v>
      </c>
      <c r="E283" s="24">
        <v>100000</v>
      </c>
      <c r="F283" s="23">
        <v>2010</v>
      </c>
      <c r="G283" s="23" t="s">
        <v>76</v>
      </c>
    </row>
    <row r="284" spans="1:7" hidden="1">
      <c r="A284" s="23">
        <v>990</v>
      </c>
      <c r="B284" t="str">
        <f t="shared" si="7"/>
        <v>Claude R. Lambe Charitable Foundation_American Legislative Exchange Council2011150000</v>
      </c>
      <c r="C284" s="23" t="s">
        <v>18</v>
      </c>
      <c r="D284" s="23" t="s">
        <v>5</v>
      </c>
      <c r="E284" s="24">
        <v>150000</v>
      </c>
      <c r="F284" s="23">
        <v>2011</v>
      </c>
      <c r="G284" s="23" t="s">
        <v>76</v>
      </c>
    </row>
    <row r="285" spans="1:7" hidden="1">
      <c r="A285" s="23">
        <v>990</v>
      </c>
      <c r="B285" t="str">
        <f t="shared" si="7"/>
        <v>Claude R. Lambe Charitable Foundation_American Legislative Exchange Council2012150000</v>
      </c>
      <c r="C285" s="23" t="s">
        <v>18</v>
      </c>
      <c r="D285" s="23" t="s">
        <v>5</v>
      </c>
      <c r="E285" s="24">
        <v>150000</v>
      </c>
      <c r="F285" s="23">
        <v>2012</v>
      </c>
      <c r="G285" s="23" t="s">
        <v>76</v>
      </c>
    </row>
    <row r="286" spans="1:7">
      <c r="A286">
        <v>990</v>
      </c>
      <c r="B286" t="str">
        <f>C286&amp;"_"&amp;D286&amp;F286&amp;E286</f>
        <v>DonorsTrust_American Legislative Exchange Council2018410000</v>
      </c>
      <c r="C286" t="s">
        <v>6</v>
      </c>
      <c r="D286" t="s">
        <v>5</v>
      </c>
      <c r="E286" s="17">
        <v>410000</v>
      </c>
      <c r="F286">
        <v>2018</v>
      </c>
      <c r="G286" s="26" t="s">
        <v>76</v>
      </c>
    </row>
    <row r="287" spans="1:7">
      <c r="A287">
        <v>990</v>
      </c>
      <c r="B287" t="str">
        <f t="shared" ref="B287:B305" si="8">C287&amp;"_"&amp;D287&amp;F287&amp;E287</f>
        <v>DonorsTrust_American Legislative Exchange Council2018200000</v>
      </c>
      <c r="C287" t="s">
        <v>6</v>
      </c>
      <c r="D287" t="s">
        <v>5</v>
      </c>
      <c r="E287" s="17">
        <v>200000</v>
      </c>
      <c r="F287">
        <v>2018</v>
      </c>
      <c r="G287" s="26" t="s">
        <v>76</v>
      </c>
    </row>
    <row r="288" spans="1:7">
      <c r="A288">
        <v>990</v>
      </c>
      <c r="B288" t="str">
        <f t="shared" si="8"/>
        <v>DonorsTrust_American Legislative Exchange Council201719000</v>
      </c>
      <c r="C288" t="s">
        <v>6</v>
      </c>
      <c r="D288" t="s">
        <v>5</v>
      </c>
      <c r="E288" s="17">
        <v>19000</v>
      </c>
      <c r="F288">
        <v>2017</v>
      </c>
      <c r="G288" t="s">
        <v>76</v>
      </c>
    </row>
    <row r="289" spans="1:7">
      <c r="A289">
        <v>990</v>
      </c>
      <c r="B289" t="str">
        <f t="shared" si="8"/>
        <v>DonorsTrust_American Legislative Exchange Council201750000</v>
      </c>
      <c r="C289" t="s">
        <v>6</v>
      </c>
      <c r="D289" t="s">
        <v>5</v>
      </c>
      <c r="E289" s="17">
        <v>50000</v>
      </c>
      <c r="F289">
        <v>2017</v>
      </c>
      <c r="G289" t="s">
        <v>76</v>
      </c>
    </row>
    <row r="290" spans="1:7">
      <c r="A290">
        <v>990</v>
      </c>
      <c r="B290" t="str">
        <f t="shared" si="8"/>
        <v>DonorsTrust_American Legislative Exchange Council201775000</v>
      </c>
      <c r="C290" t="s">
        <v>6</v>
      </c>
      <c r="D290" t="s">
        <v>5</v>
      </c>
      <c r="E290" s="17">
        <v>75000</v>
      </c>
      <c r="F290">
        <v>2017</v>
      </c>
      <c r="G290" t="s">
        <v>76</v>
      </c>
    </row>
    <row r="291" spans="1:7">
      <c r="A291">
        <v>990</v>
      </c>
      <c r="B291" t="str">
        <f t="shared" si="8"/>
        <v>DonorsTrust_American Legislative Exchange Council20171000</v>
      </c>
      <c r="C291" t="s">
        <v>6</v>
      </c>
      <c r="D291" t="s">
        <v>5</v>
      </c>
      <c r="E291" s="17">
        <v>1000</v>
      </c>
      <c r="F291" s="27">
        <v>2017</v>
      </c>
      <c r="G291" t="s">
        <v>76</v>
      </c>
    </row>
    <row r="292" spans="1:7">
      <c r="A292">
        <v>990</v>
      </c>
      <c r="B292" t="str">
        <f t="shared" si="8"/>
        <v>DonorsTrust_American Legislative Exchange Council2017275000</v>
      </c>
      <c r="C292" t="s">
        <v>6</v>
      </c>
      <c r="D292" t="s">
        <v>5</v>
      </c>
      <c r="E292" s="17">
        <v>275000</v>
      </c>
      <c r="F292">
        <v>2017</v>
      </c>
      <c r="G292" t="s">
        <v>76</v>
      </c>
    </row>
    <row r="293" spans="1:7">
      <c r="A293">
        <v>990</v>
      </c>
      <c r="B293" t="str">
        <f t="shared" si="8"/>
        <v>DonorsTrust_American Legislative Exchange Council20172000</v>
      </c>
      <c r="C293" t="s">
        <v>6</v>
      </c>
      <c r="D293" t="s">
        <v>5</v>
      </c>
      <c r="E293" s="17">
        <v>2000</v>
      </c>
      <c r="F293">
        <v>2017</v>
      </c>
      <c r="G293" t="s">
        <v>76</v>
      </c>
    </row>
    <row r="294" spans="1:7">
      <c r="A294">
        <v>990</v>
      </c>
      <c r="B294" t="str">
        <f t="shared" si="8"/>
        <v>DonorsTrust_American Legislative Exchange Council201610000</v>
      </c>
      <c r="C294" t="s">
        <v>6</v>
      </c>
      <c r="D294" t="s">
        <v>5</v>
      </c>
      <c r="E294" s="17">
        <v>10000</v>
      </c>
      <c r="F294">
        <v>2016</v>
      </c>
      <c r="G294" t="s">
        <v>76</v>
      </c>
    </row>
    <row r="295" spans="1:7">
      <c r="A295">
        <v>990</v>
      </c>
      <c r="B295" t="str">
        <f t="shared" si="8"/>
        <v>DonorsTrust_American Legislative Exchange Council2016200000</v>
      </c>
      <c r="C295" t="s">
        <v>6</v>
      </c>
      <c r="D295" t="s">
        <v>5</v>
      </c>
      <c r="E295" s="17">
        <v>200000</v>
      </c>
      <c r="F295">
        <v>2016</v>
      </c>
      <c r="G295" t="s">
        <v>76</v>
      </c>
    </row>
    <row r="296" spans="1:7">
      <c r="A296">
        <v>990</v>
      </c>
      <c r="B296" t="str">
        <f t="shared" si="8"/>
        <v>DonorsTrust_American Legislative Exchange Council20165000</v>
      </c>
      <c r="C296" t="s">
        <v>6</v>
      </c>
      <c r="D296" t="s">
        <v>5</v>
      </c>
      <c r="E296" s="17">
        <v>5000</v>
      </c>
      <c r="F296">
        <v>2016</v>
      </c>
      <c r="G296" t="s">
        <v>76</v>
      </c>
    </row>
    <row r="297" spans="1:7">
      <c r="A297">
        <v>990</v>
      </c>
      <c r="B297" t="str">
        <f t="shared" si="8"/>
        <v>DonorsTrust_American Legislative Exchange Council2016100000</v>
      </c>
      <c r="C297" t="s">
        <v>6</v>
      </c>
      <c r="D297" t="s">
        <v>5</v>
      </c>
      <c r="E297" s="17">
        <v>100000</v>
      </c>
      <c r="F297">
        <v>2016</v>
      </c>
      <c r="G297" t="s">
        <v>76</v>
      </c>
    </row>
    <row r="298" spans="1:7">
      <c r="A298" s="25">
        <v>990</v>
      </c>
      <c r="B298" t="str">
        <f t="shared" si="8"/>
        <v>DonorsTrust_American Legislative Exchange Council2015300</v>
      </c>
      <c r="C298" t="s">
        <v>6</v>
      </c>
      <c r="D298" t="s">
        <v>5</v>
      </c>
      <c r="E298" s="28">
        <v>300</v>
      </c>
      <c r="F298" s="25">
        <v>2015</v>
      </c>
      <c r="G298" t="s">
        <v>76</v>
      </c>
    </row>
    <row r="299" spans="1:7">
      <c r="A299" s="25">
        <v>990</v>
      </c>
      <c r="B299" t="str">
        <f t="shared" si="8"/>
        <v>DonorsTrust_American Legislative Exchange Council20155000</v>
      </c>
      <c r="C299" t="s">
        <v>6</v>
      </c>
      <c r="D299" t="s">
        <v>5</v>
      </c>
      <c r="E299" s="28">
        <v>5000</v>
      </c>
      <c r="F299" s="25">
        <v>2015</v>
      </c>
      <c r="G299" t="s">
        <v>76</v>
      </c>
    </row>
    <row r="300" spans="1:7">
      <c r="A300" s="25">
        <v>990</v>
      </c>
      <c r="B300" t="str">
        <f t="shared" si="8"/>
        <v>DonorsTrust_American Legislative Exchange Council2015500</v>
      </c>
      <c r="C300" t="s">
        <v>6</v>
      </c>
      <c r="D300" t="s">
        <v>5</v>
      </c>
      <c r="E300" s="28">
        <v>500</v>
      </c>
      <c r="F300" s="25">
        <v>2015</v>
      </c>
      <c r="G300" t="s">
        <v>76</v>
      </c>
    </row>
    <row r="301" spans="1:7">
      <c r="A301" s="25">
        <v>990</v>
      </c>
      <c r="B301" t="str">
        <f t="shared" si="8"/>
        <v>DonorsTrust_American Legislative Exchange Council2015100000</v>
      </c>
      <c r="C301" t="s">
        <v>6</v>
      </c>
      <c r="D301" t="s">
        <v>5</v>
      </c>
      <c r="E301" s="28">
        <v>100000</v>
      </c>
      <c r="F301" s="25">
        <v>2015</v>
      </c>
      <c r="G301" t="s">
        <v>76</v>
      </c>
    </row>
    <row r="302" spans="1:7">
      <c r="A302" t="s">
        <v>80</v>
      </c>
      <c r="B302" t="str">
        <f t="shared" si="8"/>
        <v>DonorsTrust_American Legislative Exchange Council2014300</v>
      </c>
      <c r="C302" t="s">
        <v>6</v>
      </c>
      <c r="D302" t="s">
        <v>5</v>
      </c>
      <c r="E302" s="17">
        <v>300</v>
      </c>
      <c r="F302">
        <v>2014</v>
      </c>
    </row>
    <row r="303" spans="1:7">
      <c r="A303" t="s">
        <v>80</v>
      </c>
      <c r="B303" t="str">
        <f t="shared" si="8"/>
        <v>DonorsTrust_American Legislative Exchange Council20141000</v>
      </c>
      <c r="C303" t="s">
        <v>6</v>
      </c>
      <c r="D303" t="s">
        <v>5</v>
      </c>
      <c r="E303" s="17">
        <v>1000</v>
      </c>
      <c r="F303">
        <v>2014</v>
      </c>
    </row>
    <row r="304" spans="1:7">
      <c r="A304" t="s">
        <v>80</v>
      </c>
      <c r="B304" t="str">
        <f t="shared" si="8"/>
        <v>DonorsTrust_American Legislative Exchange Council20145000</v>
      </c>
      <c r="C304" t="s">
        <v>6</v>
      </c>
      <c r="D304" t="s">
        <v>5</v>
      </c>
      <c r="E304" s="17">
        <v>5000</v>
      </c>
      <c r="F304">
        <v>2014</v>
      </c>
    </row>
    <row r="305" spans="1:6">
      <c r="A305" t="s">
        <v>80</v>
      </c>
      <c r="B305" t="str">
        <f t="shared" si="8"/>
        <v>DonorsTrust_American Legislative Exchange Council201025000</v>
      </c>
      <c r="C305" t="s">
        <v>6</v>
      </c>
      <c r="D305" t="s">
        <v>5</v>
      </c>
      <c r="E305" s="17">
        <v>25000</v>
      </c>
      <c r="F305">
        <v>2010</v>
      </c>
    </row>
  </sheetData>
  <autoFilter ref="A1:H305" xr:uid="{46CB9205-037D-5846-B734-84103BBEDBB5}">
    <filterColumn colId="2">
      <filters>
        <filter val="DonorsTrust"/>
      </filters>
    </filterColumn>
  </autoFilter>
  <sortState xmlns:xlrd2="http://schemas.microsoft.com/office/spreadsheetml/2017/richdata2" ref="A2:G255">
    <sortCondition ref="C2:C255"/>
    <sortCondition descending="1" ref="F2:F255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D10EF-E23C-784A-B42B-9DBFEA4B6A84}">
  <dimension ref="A1:B38"/>
  <sheetViews>
    <sheetView workbookViewId="0">
      <selection activeCell="A52" sqref="A52"/>
    </sheetView>
  </sheetViews>
  <sheetFormatPr baseColWidth="10" defaultRowHeight="16"/>
  <cols>
    <col min="1" max="1" width="48.33203125" customWidth="1"/>
  </cols>
  <sheetData>
    <row r="1" spans="1:2">
      <c r="A1" s="7" t="s">
        <v>46</v>
      </c>
      <c r="B1" s="7" t="s">
        <v>71</v>
      </c>
    </row>
    <row r="2" spans="1:2">
      <c r="A2" t="s">
        <v>4</v>
      </c>
      <c r="B2" t="s">
        <v>70</v>
      </c>
    </row>
    <row r="3" spans="1:2">
      <c r="A3" t="s">
        <v>5</v>
      </c>
      <c r="B3" t="s">
        <v>86</v>
      </c>
    </row>
    <row r="4" spans="1:2">
      <c r="A4" t="s">
        <v>8</v>
      </c>
      <c r="B4" t="s">
        <v>48</v>
      </c>
    </row>
    <row r="5" spans="1:2">
      <c r="A5" t="s">
        <v>9</v>
      </c>
      <c r="B5" t="s">
        <v>49</v>
      </c>
    </row>
    <row r="6" spans="1:2">
      <c r="A6" t="s">
        <v>10</v>
      </c>
      <c r="B6" t="s">
        <v>50</v>
      </c>
    </row>
    <row r="7" spans="1:2">
      <c r="A7" t="s">
        <v>11</v>
      </c>
      <c r="B7" t="s">
        <v>51</v>
      </c>
    </row>
    <row r="8" spans="1:2">
      <c r="A8" t="s">
        <v>12</v>
      </c>
      <c r="B8" t="s">
        <v>52</v>
      </c>
    </row>
    <row r="9" spans="1:2">
      <c r="A9" t="s">
        <v>13</v>
      </c>
      <c r="B9" t="s">
        <v>47</v>
      </c>
    </row>
    <row r="10" spans="1:2">
      <c r="A10" t="s">
        <v>14</v>
      </c>
      <c r="B10" t="s">
        <v>47</v>
      </c>
    </row>
    <row r="11" spans="1:2">
      <c r="A11" t="s">
        <v>15</v>
      </c>
      <c r="B11" t="s">
        <v>53</v>
      </c>
    </row>
    <row r="12" spans="1:2">
      <c r="A12" t="s">
        <v>16</v>
      </c>
      <c r="B12" t="s">
        <v>54</v>
      </c>
    </row>
    <row r="13" spans="1:2">
      <c r="A13" t="s">
        <v>17</v>
      </c>
      <c r="B13" t="s">
        <v>55</v>
      </c>
    </row>
    <row r="14" spans="1:2">
      <c r="A14" t="s">
        <v>18</v>
      </c>
      <c r="B14" t="s">
        <v>56</v>
      </c>
    </row>
    <row r="15" spans="1:2">
      <c r="A15" t="s">
        <v>19</v>
      </c>
      <c r="B15" t="s">
        <v>57</v>
      </c>
    </row>
    <row r="16" spans="1:2">
      <c r="A16" t="s">
        <v>20</v>
      </c>
      <c r="B16" t="s">
        <v>58</v>
      </c>
    </row>
    <row r="17" spans="1:2">
      <c r="A17" t="s">
        <v>21</v>
      </c>
      <c r="B17" t="s">
        <v>59</v>
      </c>
    </row>
    <row r="18" spans="1:2">
      <c r="A18" t="s">
        <v>22</v>
      </c>
      <c r="B18" t="s">
        <v>60</v>
      </c>
    </row>
    <row r="19" spans="1:2">
      <c r="A19" t="s">
        <v>23</v>
      </c>
      <c r="B19" t="s">
        <v>61</v>
      </c>
    </row>
    <row r="20" spans="1:2">
      <c r="A20" t="s">
        <v>6</v>
      </c>
      <c r="B20" t="s">
        <v>62</v>
      </c>
    </row>
    <row r="21" spans="1:2">
      <c r="A21" t="s">
        <v>24</v>
      </c>
      <c r="B21" t="s">
        <v>63</v>
      </c>
    </row>
    <row r="22" spans="1:2">
      <c r="A22" t="s">
        <v>25</v>
      </c>
      <c r="B22" t="s">
        <v>64</v>
      </c>
    </row>
    <row r="23" spans="1:2">
      <c r="A23" t="s">
        <v>26</v>
      </c>
      <c r="B23" t="s">
        <v>65</v>
      </c>
    </row>
    <row r="24" spans="1:2">
      <c r="A24" t="s">
        <v>27</v>
      </c>
      <c r="B24" t="s">
        <v>87</v>
      </c>
    </row>
    <row r="25" spans="1:2">
      <c r="A25" t="s">
        <v>28</v>
      </c>
      <c r="B25" t="s">
        <v>66</v>
      </c>
    </row>
    <row r="26" spans="1:2">
      <c r="A26" t="s">
        <v>29</v>
      </c>
      <c r="B26" t="s">
        <v>67</v>
      </c>
    </row>
    <row r="27" spans="1:2">
      <c r="A27" t="s">
        <v>30</v>
      </c>
      <c r="B27" t="s">
        <v>68</v>
      </c>
    </row>
    <row r="28" spans="1:2">
      <c r="A28" t="s">
        <v>31</v>
      </c>
      <c r="B28" t="s">
        <v>69</v>
      </c>
    </row>
    <row r="29" spans="1:2">
      <c r="A29" t="s">
        <v>7</v>
      </c>
      <c r="B29" t="s">
        <v>72</v>
      </c>
    </row>
    <row r="30" spans="1:2">
      <c r="A30" t="s">
        <v>73</v>
      </c>
      <c r="B30" t="s">
        <v>88</v>
      </c>
    </row>
    <row r="31" spans="1:2">
      <c r="A31" t="s">
        <v>78</v>
      </c>
      <c r="B31" t="s">
        <v>89</v>
      </c>
    </row>
    <row r="32" spans="1:2">
      <c r="A32" t="s">
        <v>79</v>
      </c>
    </row>
    <row r="33" spans="1:2">
      <c r="A33" t="s">
        <v>74</v>
      </c>
      <c r="B33" t="s">
        <v>90</v>
      </c>
    </row>
    <row r="34" spans="1:2">
      <c r="A34" t="s">
        <v>81</v>
      </c>
    </row>
    <row r="35" spans="1:2">
      <c r="A35" t="s">
        <v>82</v>
      </c>
    </row>
    <row r="36" spans="1:2">
      <c r="A36" t="s">
        <v>83</v>
      </c>
    </row>
    <row r="37" spans="1:2">
      <c r="A37" t="s">
        <v>84</v>
      </c>
    </row>
    <row r="38" spans="1:2">
      <c r="A38" t="s">
        <v>75</v>
      </c>
    </row>
  </sheetData>
  <autoFilter ref="A1:B623" xr:uid="{B2BE0BF8-B78E-644D-AE14-15568B0E268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Fisher</cp:lastModifiedBy>
  <dcterms:created xsi:type="dcterms:W3CDTF">2016-04-12T17:47:19Z</dcterms:created>
  <dcterms:modified xsi:type="dcterms:W3CDTF">2020-06-11T00:14:14Z</dcterms:modified>
</cp:coreProperties>
</file>