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ccuracy in Media/"/>
    </mc:Choice>
  </mc:AlternateContent>
  <xr:revisionPtr revIDLastSave="0" documentId="8_{2AA81011-4E7D-E444-A033-360BD94635B7}" xr6:coauthVersionLast="43" xr6:coauthVersionMax="43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Data!$A$1:$H$143</definedName>
    <definedName name="_xlnm._FilterDatabase" localSheetId="2" hidden="1">Resources!$A$1:$B$158</definedName>
  </definedNames>
  <calcPr calcId="191029"/>
  <pivotCaches>
    <pivotCache cacheId="277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B13" i="1"/>
  <c r="B29" i="1"/>
  <c r="B31" i="1"/>
  <c r="B92" i="1"/>
  <c r="B93" i="1"/>
  <c r="B94" i="1"/>
  <c r="B143" i="1"/>
  <c r="B142" i="1"/>
  <c r="B141" i="1"/>
  <c r="B140" i="1"/>
  <c r="B139" i="1"/>
  <c r="B138" i="1"/>
  <c r="B137" i="1"/>
  <c r="B136" i="1"/>
  <c r="B135" i="1"/>
  <c r="B49" i="1"/>
  <c r="B5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23" i="1"/>
  <c r="B24" i="1"/>
  <c r="B25" i="1"/>
  <c r="B20" i="1"/>
  <c r="B19" i="1"/>
  <c r="B18" i="1"/>
  <c r="B47" i="1" l="1"/>
  <c r="B15" i="1"/>
  <c r="B6" i="1"/>
  <c r="B5" i="1"/>
  <c r="B4" i="1"/>
  <c r="B2" i="1"/>
  <c r="B3" i="1" l="1"/>
  <c r="B8" i="1"/>
  <c r="B9" i="1"/>
  <c r="B10" i="1"/>
  <c r="B11" i="1"/>
  <c r="B12" i="1"/>
  <c r="B14" i="1"/>
  <c r="B16" i="1"/>
  <c r="B17" i="1"/>
  <c r="B21" i="1"/>
  <c r="B22" i="1"/>
  <c r="B26" i="1"/>
  <c r="B27" i="1"/>
  <c r="B28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8" i="1"/>
  <c r="B60" i="1"/>
  <c r="B59" i="1"/>
  <c r="B58" i="1"/>
  <c r="B57" i="1"/>
  <c r="B56" i="1"/>
  <c r="B54" i="1"/>
  <c r="B53" i="1"/>
  <c r="B52" i="1"/>
  <c r="B51" i="1"/>
  <c r="B5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C7" i="2" l="1"/>
  <c r="B7" i="1"/>
</calcChain>
</file>

<file path=xl/sharedStrings.xml><?xml version="1.0" encoding="utf-8"?>
<sst xmlns="http://schemas.openxmlformats.org/spreadsheetml/2006/main" count="523" uniqueCount="61">
  <si>
    <t>donor_name</t>
  </si>
  <si>
    <t>recipient_name</t>
  </si>
  <si>
    <t>contribution</t>
  </si>
  <si>
    <t>year</t>
  </si>
  <si>
    <t>Ed Uihlein Family Foundation</t>
  </si>
  <si>
    <t>Accuracy in Media</t>
  </si>
  <si>
    <t>Windway Foundation</t>
  </si>
  <si>
    <t>True Foundation</t>
  </si>
  <si>
    <t>Armstrong Foundation</t>
  </si>
  <si>
    <t>National Christian Charitable Foundation</t>
  </si>
  <si>
    <t>DonorsTrust</t>
  </si>
  <si>
    <t>F.M. Kirby Foundation</t>
  </si>
  <si>
    <t>Donors Capital Fund</t>
  </si>
  <si>
    <t>Arthur N. Rupe Foundation</t>
  </si>
  <si>
    <t>Sarah Scaife Foundation</t>
  </si>
  <si>
    <t>The Vernon K. Krieble Foundation</t>
  </si>
  <si>
    <t>William E. Simon Foundation</t>
  </si>
  <si>
    <t>The Carthage Foundation</t>
  </si>
  <si>
    <t>Scaife Family Foundation</t>
  </si>
  <si>
    <t>Grand Total</t>
  </si>
  <si>
    <t>Sum of contribution</t>
  </si>
  <si>
    <t>Data retrieved</t>
  </si>
  <si>
    <t>data_source</t>
  </si>
  <si>
    <t>transaction_id</t>
  </si>
  <si>
    <t>CT2017</t>
  </si>
  <si>
    <t>Donor &amp; Year</t>
  </si>
  <si>
    <t>* Click on donor name to expand funding by year.</t>
  </si>
  <si>
    <t>www.desmogblog.com/accuracy-media</t>
  </si>
  <si>
    <t>Resource URL</t>
  </si>
  <si>
    <t>Org</t>
  </si>
  <si>
    <t>http://www.sourcewatch.org/index.php/Richard_Uihlein#Ed_Uihlein_Family_Foundation</t>
  </si>
  <si>
    <t/>
  </si>
  <si>
    <t>http://www.sourcewatch.org/index.php/National_Christian_Foundation</t>
  </si>
  <si>
    <t>https://www.desmogblog.com/who-donors-trust</t>
  </si>
  <si>
    <t>http://www.sourcewatch.org/index.php/F.M._Kirby_Foundation</t>
  </si>
  <si>
    <t>https://www.desmogblog.com/donors-capital-fund</t>
  </si>
  <si>
    <t>http://www.sourcewatch.org/index.php/Vernon_K._Krieble_Foundation</t>
  </si>
  <si>
    <t>http://www.sourcewatch.org/index.php/William_E._Simon_Foundation</t>
  </si>
  <si>
    <t>http://www.sourcewatch.org/index.php/Carthage_Foundation</t>
  </si>
  <si>
    <t>https://www.desmogblog.com/scaife-family-foundations</t>
  </si>
  <si>
    <t>Accuracy in Media Funding</t>
  </si>
  <si>
    <t>Carthage Foundation</t>
  </si>
  <si>
    <t>Chase Foundation of Virginia</t>
  </si>
  <si>
    <t>Huizenga Foundation</t>
  </si>
  <si>
    <t>Albert and Ethel Herzstein Charitable Foundation</t>
  </si>
  <si>
    <t>verified</t>
  </si>
  <si>
    <t>notes</t>
  </si>
  <si>
    <t>added</t>
  </si>
  <si>
    <t>Allied Education Foundation</t>
  </si>
  <si>
    <t>direct charitable activities - provided speakers</t>
  </si>
  <si>
    <t>Comerica Charitable Trust</t>
  </si>
  <si>
    <t>990 - Comerica Trust</t>
  </si>
  <si>
    <t>Frederick D Borman Trust for Conservative Causes</t>
  </si>
  <si>
    <t>support of American Journalism Center</t>
  </si>
  <si>
    <t>Accuracy in Academia</t>
  </si>
  <si>
    <t>K W Grader Foundation</t>
  </si>
  <si>
    <t>Kickapoo Springs Foundation</t>
  </si>
  <si>
    <t>Legett Foundation</t>
  </si>
  <si>
    <t>Richard Seth Staley Educational Foundation</t>
  </si>
  <si>
    <t>Schwab Charitable Fund</t>
  </si>
  <si>
    <t>https://www.sourcewatch.org/index.php/Chase_Foundation_of_Virginia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</si>
</sst>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164" fontId="0" fillId="0" borderId="0" xfId="0" applyNumberFormat="1"/>
    <xf numFmtId="0" fontId="5" fillId="0" borderId="0" xfId="1" applyFont="1"/>
    <xf numFmtId="0" fontId="6" fillId="3" borderId="1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0" fillId="0" borderId="0" xfId="0" applyFill="1"/>
    <xf numFmtId="0" fontId="7" fillId="0" borderId="0" xfId="0" applyFont="1" applyFill="1"/>
    <xf numFmtId="0" fontId="0" fillId="0" borderId="0" xfId="0" applyFont="1"/>
    <xf numFmtId="164" fontId="0" fillId="0" borderId="0" xfId="0" applyNumberFormat="1" applyFont="1"/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 indent="1"/>
    </xf>
  </cellXfs>
  <cellStyles count="2">
    <cellStyle name="Hyperlink" xfId="1" builtinId="8"/>
    <cellStyle name="Normal" xfId="0" builtinId="0"/>
  </cellStyles>
  <dxfs count="14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2.810527893518" createdVersion="4" refreshedVersion="6" minRefreshableVersion="3" recordCount="144" xr:uid="{00000000-000A-0000-FFFF-FFFF04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7">
        <s v="Albert and Ethel Herzstein Charitable Foundation"/>
        <s v="Allied Education Foundation"/>
        <s v="Armstrong Foundation"/>
        <s v="Arthur N. Rupe Foundation"/>
        <s v="Chase Foundation of Virginia"/>
        <s v="Comerica Charitable Trust"/>
        <s v="Donors Capital Fund"/>
        <s v="DonorsTrust"/>
        <s v="Ed Uihlein Family Foundation"/>
        <s v="F.M. Kirby Foundation"/>
        <s v="Frederick D Borman Trust for Conservative Causes"/>
        <s v="Huizenga Foundation"/>
        <s v="National Christian Charitable Foundation"/>
        <s v="Sarah Scaife Foundation"/>
        <s v="Scaife Family Foundation"/>
        <s v="The Carthage Foundation"/>
        <s v="The Vernon K. Krieble Foundation"/>
        <s v="True Foundation"/>
        <s v="William E. Simon Foundation"/>
        <s v="Windway Foundation"/>
        <s v="K W Grader Foundation"/>
        <s v="Kickapoo Springs Foundation"/>
        <s v="Legett Foundation"/>
        <s v="Richard Seth Staley Educational Foundation"/>
        <s v="Schwab Charitable Fund"/>
        <m/>
        <s v="Carthage Foundation" u="1"/>
      </sharedItems>
    </cacheField>
    <cacheField name="recipient_name" numFmtId="0">
      <sharedItems containsBlank="1" count="3">
        <s v="Accuracy in Media"/>
        <s v="Accuracy in Academia"/>
        <m/>
      </sharedItems>
    </cacheField>
    <cacheField name="contribution" numFmtId="164">
      <sharedItems containsString="0" containsBlank="1" containsNumber="1" containsInteger="1" minValue="100" maxValue="425000"/>
    </cacheField>
    <cacheField name="year" numFmtId="0">
      <sharedItems containsString="0" containsBlank="1" containsNumber="1" containsInteger="1" minValue="1985" maxValue="2017" count="34">
        <n v="2016"/>
        <n v="2014"/>
        <n v="2015"/>
        <n v="2012"/>
        <n v="2011"/>
        <n v="2000"/>
        <n v="1999"/>
        <n v="1998"/>
        <n v="2009"/>
        <n v="2007"/>
        <n v="2008"/>
        <n v="2017"/>
        <n v="2010"/>
        <n v="2013"/>
        <n v="2006"/>
        <n v="2005"/>
        <n v="2004"/>
        <n v="2003"/>
        <n v="2002"/>
        <n v="2001"/>
        <n v="1997"/>
        <n v="1996"/>
        <n v="1989"/>
        <n v="1988"/>
        <n v="1987"/>
        <n v="1995"/>
        <n v="1994"/>
        <n v="1993"/>
        <n v="1992"/>
        <n v="1991"/>
        <n v="1990"/>
        <n v="1986"/>
        <n v="198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n v="990"/>
    <s v="Albert and Ethel Herzstein Charitable Foundation_Accuracy in Media20162000"/>
    <x v="0"/>
    <x v="0"/>
    <n v="2000"/>
    <x v="0"/>
  </r>
  <r>
    <n v="990"/>
    <s v="Albert and Ethel Herzstein Charitable Foundation_Accuracy in Media20142500"/>
    <x v="0"/>
    <x v="0"/>
    <n v="2500"/>
    <x v="1"/>
  </r>
  <r>
    <n v="990"/>
    <s v="Allied Education Foundation_Accuracy in Media201625000"/>
    <x v="1"/>
    <x v="0"/>
    <n v="25000"/>
    <x v="0"/>
  </r>
  <r>
    <n v="990"/>
    <s v="Allied Education Foundation_Accuracy in Media201525000"/>
    <x v="1"/>
    <x v="0"/>
    <n v="25000"/>
    <x v="2"/>
  </r>
  <r>
    <n v="990"/>
    <s v="Allied Education Foundation_Accuracy in Media201294292"/>
    <x v="1"/>
    <x v="0"/>
    <n v="94292"/>
    <x v="3"/>
  </r>
  <r>
    <s v="CT2017"/>
    <s v="Armstrong Foundation_Accuracy in Media20127500"/>
    <x v="2"/>
    <x v="0"/>
    <n v="7500"/>
    <x v="3"/>
  </r>
  <r>
    <s v="CT2017"/>
    <s v="Armstrong Foundation_Accuracy in Media20117500"/>
    <x v="2"/>
    <x v="0"/>
    <n v="7500"/>
    <x v="4"/>
  </r>
  <r>
    <s v="CT2017"/>
    <s v="Armstrong Foundation_Accuracy in Media20004000"/>
    <x v="2"/>
    <x v="0"/>
    <n v="4000"/>
    <x v="5"/>
  </r>
  <r>
    <s v="CT2017"/>
    <s v="Armstrong Foundation_Accuracy in Media19994000"/>
    <x v="2"/>
    <x v="0"/>
    <n v="4000"/>
    <x v="6"/>
  </r>
  <r>
    <s v="CT2017"/>
    <s v="Armstrong Foundation_Accuracy in Media19984000"/>
    <x v="2"/>
    <x v="0"/>
    <n v="4000"/>
    <x v="7"/>
  </r>
  <r>
    <s v="CT2017"/>
    <s v="Arthur N. Rupe Foundation_Accuracy in Media20091000"/>
    <x v="3"/>
    <x v="0"/>
    <n v="1000"/>
    <x v="8"/>
  </r>
  <r>
    <n v="990"/>
    <s v="Arthur N. Rupe Foundation_Accuracy in Academia2007500"/>
    <x v="3"/>
    <x v="1"/>
    <n v="500"/>
    <x v="9"/>
  </r>
  <r>
    <n v="990"/>
    <s v="Chase Foundation of Virginia_Accuracy in Media2016100"/>
    <x v="4"/>
    <x v="0"/>
    <n v="100"/>
    <x v="0"/>
  </r>
  <r>
    <n v="990"/>
    <s v="Comerica Charitable Trust_Accuracy in Media20095000"/>
    <x v="5"/>
    <x v="0"/>
    <n v="5000"/>
    <x v="8"/>
  </r>
  <r>
    <s v="CT2017"/>
    <s v="Donors Capital Fund_Accuracy in Media20092000"/>
    <x v="6"/>
    <x v="0"/>
    <n v="2000"/>
    <x v="8"/>
  </r>
  <r>
    <s v="CT2017"/>
    <s v="Donors Capital Fund_Accuracy in Media20082000"/>
    <x v="6"/>
    <x v="0"/>
    <n v="2000"/>
    <x v="10"/>
  </r>
  <r>
    <n v="990"/>
    <s v="DonorsTrust_Accuracy in Media201711000"/>
    <x v="7"/>
    <x v="0"/>
    <n v="11000"/>
    <x v="11"/>
  </r>
  <r>
    <n v="990"/>
    <s v="DonorsTrust_Accuracy in Media201610110"/>
    <x v="7"/>
    <x v="0"/>
    <n v="10110"/>
    <x v="0"/>
  </r>
  <r>
    <n v="990"/>
    <s v="DonorsTrust_Accuracy in Media2016260"/>
    <x v="7"/>
    <x v="0"/>
    <n v="260"/>
    <x v="0"/>
  </r>
  <r>
    <s v="CT2017"/>
    <s v="DonorsTrust_Accuracy in Media2010100"/>
    <x v="7"/>
    <x v="0"/>
    <n v="100"/>
    <x v="12"/>
  </r>
  <r>
    <s v="CT2017"/>
    <s v="DonorsTrust_Accuracy in Media2008100"/>
    <x v="7"/>
    <x v="0"/>
    <n v="100"/>
    <x v="10"/>
  </r>
  <r>
    <n v="990"/>
    <s v="Ed Uihlein Family Foundation_Accuracy in Academia20163000"/>
    <x v="8"/>
    <x v="1"/>
    <n v="3000"/>
    <x v="0"/>
  </r>
  <r>
    <n v="990"/>
    <s v="Ed Uihlein Family Foundation_Accuracy in Media201615000"/>
    <x v="8"/>
    <x v="0"/>
    <n v="15000"/>
    <x v="0"/>
  </r>
  <r>
    <s v="CT2017"/>
    <s v="Ed Uihlein Family Foundation_Accuracy in Media201415000"/>
    <x v="8"/>
    <x v="0"/>
    <n v="15000"/>
    <x v="1"/>
  </r>
  <r>
    <s v="CT2017"/>
    <s v="Ed Uihlein Family Foundation_Accuracy in Media201315000"/>
    <x v="8"/>
    <x v="0"/>
    <n v="15000"/>
    <x v="13"/>
  </r>
  <r>
    <s v="CT2017"/>
    <s v="Ed Uihlein Family Foundation_Accuracy in Media201215000"/>
    <x v="8"/>
    <x v="0"/>
    <n v="15000"/>
    <x v="3"/>
  </r>
  <r>
    <s v="CT2017"/>
    <s v="Ed Uihlein Family Foundation_Accuracy in Media201113000"/>
    <x v="8"/>
    <x v="0"/>
    <n v="13000"/>
    <x v="4"/>
  </r>
  <r>
    <n v="990"/>
    <s v="Ed Uihlein Family Foundation_Accuracy in Academia20113000"/>
    <x v="8"/>
    <x v="1"/>
    <n v="3000"/>
    <x v="4"/>
  </r>
  <r>
    <s v="CT2017"/>
    <s v="Ed Uihlein Family Foundation_Accuracy in Media20103000"/>
    <x v="8"/>
    <x v="0"/>
    <n v="3000"/>
    <x v="12"/>
  </r>
  <r>
    <n v="990"/>
    <s v="Ed Uihlein Family Foundation_Accuracy in Academia20103000"/>
    <x v="8"/>
    <x v="1"/>
    <n v="3000"/>
    <x v="12"/>
  </r>
  <r>
    <s v="CT2017"/>
    <s v="Ed Uihlein Family Foundation_Accuracy in Media20093000"/>
    <x v="8"/>
    <x v="0"/>
    <n v="3000"/>
    <x v="8"/>
  </r>
  <r>
    <s v="CT2017"/>
    <s v="Ed Uihlein Family Foundation_Accuracy in Media20083000"/>
    <x v="8"/>
    <x v="0"/>
    <n v="3000"/>
    <x v="10"/>
  </r>
  <r>
    <s v="CT2017"/>
    <s v="F.M. Kirby Foundation_Accuracy in Media20105000"/>
    <x v="9"/>
    <x v="0"/>
    <n v="5000"/>
    <x v="12"/>
  </r>
  <r>
    <s v="CT2017"/>
    <s v="F.M. Kirby Foundation_Accuracy in Media200910000"/>
    <x v="9"/>
    <x v="0"/>
    <n v="10000"/>
    <x v="8"/>
  </r>
  <r>
    <s v="CT2017"/>
    <s v="F.M. Kirby Foundation_Accuracy in Media200810000"/>
    <x v="9"/>
    <x v="0"/>
    <n v="10000"/>
    <x v="10"/>
  </r>
  <r>
    <s v="CT2017"/>
    <s v="F.M. Kirby Foundation_Accuracy in Media20077500"/>
    <x v="9"/>
    <x v="0"/>
    <n v="7500"/>
    <x v="9"/>
  </r>
  <r>
    <s v="CT2017"/>
    <s v="F.M. Kirby Foundation_Accuracy in Media20067500"/>
    <x v="9"/>
    <x v="0"/>
    <n v="7500"/>
    <x v="14"/>
  </r>
  <r>
    <s v="CT2017"/>
    <s v="F.M. Kirby Foundation_Accuracy in Media200512500"/>
    <x v="9"/>
    <x v="0"/>
    <n v="12500"/>
    <x v="15"/>
  </r>
  <r>
    <s v="CT2017"/>
    <s v="F.M. Kirby Foundation_Accuracy in Media200412500"/>
    <x v="9"/>
    <x v="0"/>
    <n v="12500"/>
    <x v="16"/>
  </r>
  <r>
    <s v="CT2017"/>
    <s v="F.M. Kirby Foundation_Accuracy in Media200310000"/>
    <x v="9"/>
    <x v="0"/>
    <n v="10000"/>
    <x v="17"/>
  </r>
  <r>
    <s v="CT2017"/>
    <s v="F.M. Kirby Foundation_Accuracy in Media200210000"/>
    <x v="9"/>
    <x v="0"/>
    <n v="10000"/>
    <x v="18"/>
  </r>
  <r>
    <s v="CT2017"/>
    <s v="F.M. Kirby Foundation_Accuracy in Media200127500"/>
    <x v="9"/>
    <x v="0"/>
    <n v="27500"/>
    <x v="19"/>
  </r>
  <r>
    <s v="CT2017"/>
    <s v="F.M. Kirby Foundation_Accuracy in Media200027500"/>
    <x v="9"/>
    <x v="0"/>
    <n v="27500"/>
    <x v="5"/>
  </r>
  <r>
    <s v="CT2017"/>
    <s v="F.M. Kirby Foundation_Accuracy in Media199927500"/>
    <x v="9"/>
    <x v="0"/>
    <n v="27500"/>
    <x v="6"/>
  </r>
  <r>
    <s v="CT2017"/>
    <s v="F.M. Kirby Foundation_Accuracy in Media199827500"/>
    <x v="9"/>
    <x v="0"/>
    <n v="27500"/>
    <x v="7"/>
  </r>
  <r>
    <s v="990 - Comerica Trust"/>
    <s v="Frederick D Borman Trust for Conservative Causes_Accuracy in Media20106000"/>
    <x v="10"/>
    <x v="0"/>
    <n v="6000"/>
    <x v="12"/>
  </r>
  <r>
    <n v="990"/>
    <s v="Huizenga Foundation_Accuracy in Media2007100"/>
    <x v="11"/>
    <x v="0"/>
    <n v="100"/>
    <x v="9"/>
  </r>
  <r>
    <n v="990"/>
    <s v="National Christian Charitable Foundation_Accuracy in Media201615000"/>
    <x v="12"/>
    <x v="0"/>
    <n v="15000"/>
    <x v="0"/>
  </r>
  <r>
    <n v="990"/>
    <s v="National Christian Charitable Foundation_Accuracy in Media201510000"/>
    <x v="12"/>
    <x v="0"/>
    <n v="10000"/>
    <x v="2"/>
  </r>
  <r>
    <s v="CT2017"/>
    <s v="National Christian Charitable Foundation_Accuracy in Media201210000"/>
    <x v="12"/>
    <x v="0"/>
    <n v="10000"/>
    <x v="3"/>
  </r>
  <r>
    <n v="990"/>
    <s v="National Christian Charitable Foundation_Accuracy in Media201010000"/>
    <x v="12"/>
    <x v="0"/>
    <n v="10000"/>
    <x v="12"/>
  </r>
  <r>
    <n v="990"/>
    <s v="National Christian Charitable Foundation_Accuracy in Media200910000"/>
    <x v="12"/>
    <x v="0"/>
    <n v="10000"/>
    <x v="8"/>
  </r>
  <r>
    <n v="990"/>
    <s v="National Christian Charitable Foundation_Accuracy in Media20088000"/>
    <x v="12"/>
    <x v="0"/>
    <n v="8000"/>
    <x v="10"/>
  </r>
  <r>
    <n v="990"/>
    <s v="National Christian Charitable Foundation_Accuracy in Media200710000"/>
    <x v="12"/>
    <x v="0"/>
    <n v="10000"/>
    <x v="9"/>
  </r>
  <r>
    <n v="990"/>
    <s v="National Christian Charitable Foundation_Accuracy in Media200610000"/>
    <x v="12"/>
    <x v="0"/>
    <n v="10000"/>
    <x v="14"/>
  </r>
  <r>
    <n v="990"/>
    <s v="National Christian Charitable Foundation_Accuracy in Media200510000"/>
    <x v="12"/>
    <x v="0"/>
    <n v="10000"/>
    <x v="15"/>
  </r>
  <r>
    <n v="990"/>
    <s v="National Christian Charitable Foundation_Accuracy in Media20035000"/>
    <x v="12"/>
    <x v="0"/>
    <n v="5000"/>
    <x v="17"/>
  </r>
  <r>
    <n v="990"/>
    <s v="National Christian Charitable Foundation_Accuracy in Media20025000"/>
    <x v="12"/>
    <x v="0"/>
    <n v="5000"/>
    <x v="18"/>
  </r>
  <r>
    <n v="990"/>
    <s v="National Christian Charitable Foundation_Accuracy in Media20018000"/>
    <x v="12"/>
    <x v="0"/>
    <n v="8000"/>
    <x v="19"/>
  </r>
  <r>
    <s v="CT2017"/>
    <s v="Sarah Scaife Foundation_Accuracy in Media2005300000"/>
    <x v="13"/>
    <x v="0"/>
    <n v="300000"/>
    <x v="15"/>
  </r>
  <r>
    <s v="CT2017"/>
    <s v="Sarah Scaife Foundation_Accuracy in Media2004425000"/>
    <x v="13"/>
    <x v="0"/>
    <n v="425000"/>
    <x v="16"/>
  </r>
  <r>
    <s v="CT2017"/>
    <s v="Sarah Scaife Foundation_Accuracy in Media2003425000"/>
    <x v="13"/>
    <x v="0"/>
    <n v="425000"/>
    <x v="17"/>
  </r>
  <r>
    <s v="CT2017"/>
    <s v="Sarah Scaife Foundation_Accuracy in Media2002250000"/>
    <x v="13"/>
    <x v="0"/>
    <n v="250000"/>
    <x v="18"/>
  </r>
  <r>
    <s v="CT2017"/>
    <s v="Sarah Scaife Foundation_Accuracy in Media2001335000"/>
    <x v="13"/>
    <x v="0"/>
    <n v="335000"/>
    <x v="19"/>
  </r>
  <r>
    <s v="CT2017"/>
    <s v="Sarah Scaife Foundation_Accuracy in Media2000400000"/>
    <x v="13"/>
    <x v="0"/>
    <n v="400000"/>
    <x v="5"/>
  </r>
  <r>
    <s v="CT2017"/>
    <s v="Sarah Scaife Foundation_Accuracy in Media1999185000"/>
    <x v="13"/>
    <x v="0"/>
    <n v="185000"/>
    <x v="6"/>
  </r>
  <r>
    <s v="CT2017"/>
    <s v="Sarah Scaife Foundation_Accuracy in Media1997100000"/>
    <x v="13"/>
    <x v="0"/>
    <n v="100000"/>
    <x v="20"/>
  </r>
  <r>
    <s v="CT2017"/>
    <s v="Sarah Scaife Foundation_Accuracy in Media199645000"/>
    <x v="13"/>
    <x v="0"/>
    <n v="45000"/>
    <x v="21"/>
  </r>
  <r>
    <s v="CT2017"/>
    <s v="Sarah Scaife Foundation_Accuracy in Media198950000"/>
    <x v="13"/>
    <x v="0"/>
    <n v="50000"/>
    <x v="22"/>
  </r>
  <r>
    <s v="CT2017"/>
    <s v="Sarah Scaife Foundation_Accuracy in Media1988105000"/>
    <x v="13"/>
    <x v="0"/>
    <n v="105000"/>
    <x v="23"/>
  </r>
  <r>
    <s v="CT2017"/>
    <s v="Sarah Scaife Foundation_Accuracy in Media198720000"/>
    <x v="13"/>
    <x v="0"/>
    <n v="20000"/>
    <x v="24"/>
  </r>
  <r>
    <s v="CT2017"/>
    <s v="Scaife Family Foundation_Accuracy in Media199515000"/>
    <x v="14"/>
    <x v="0"/>
    <n v="15000"/>
    <x v="25"/>
  </r>
  <r>
    <s v="CT2017"/>
    <s v="The Carthage Foundation_Accuracy in Media1999200000"/>
    <x v="15"/>
    <x v="0"/>
    <n v="200000"/>
    <x v="6"/>
  </r>
  <r>
    <s v="CT2017"/>
    <s v="The Carthage Foundation_Accuracy in Media1998200000"/>
    <x v="15"/>
    <x v="0"/>
    <n v="200000"/>
    <x v="7"/>
  </r>
  <r>
    <s v="CT2017"/>
    <s v="The Carthage Foundation_Accuracy in Media1997150000"/>
    <x v="15"/>
    <x v="0"/>
    <n v="150000"/>
    <x v="20"/>
  </r>
  <r>
    <s v="CT2017"/>
    <s v="The Carthage Foundation_Accuracy in Media199650000"/>
    <x v="15"/>
    <x v="0"/>
    <n v="50000"/>
    <x v="21"/>
  </r>
  <r>
    <s v="CT2017"/>
    <s v="The Carthage Foundation_Accuracy in Media1996125000"/>
    <x v="15"/>
    <x v="0"/>
    <n v="125000"/>
    <x v="21"/>
  </r>
  <r>
    <s v="CT2017"/>
    <s v="The Carthage Foundation_Accuracy in Media1995355000"/>
    <x v="15"/>
    <x v="0"/>
    <n v="355000"/>
    <x v="25"/>
  </r>
  <r>
    <s v="CT2017"/>
    <s v="The Carthage Foundation_Accuracy in Media199485000"/>
    <x v="15"/>
    <x v="0"/>
    <n v="85000"/>
    <x v="26"/>
  </r>
  <r>
    <s v="CT2017"/>
    <s v="The Carthage Foundation_Accuracy in Media1993100000"/>
    <x v="15"/>
    <x v="0"/>
    <n v="100000"/>
    <x v="27"/>
  </r>
  <r>
    <s v="CT2017"/>
    <s v="The Carthage Foundation_Accuracy in Media1992110000"/>
    <x v="15"/>
    <x v="0"/>
    <n v="110000"/>
    <x v="28"/>
  </r>
  <r>
    <s v="CT2017"/>
    <s v="The Carthage Foundation_Accuracy in Media1991120000"/>
    <x v="15"/>
    <x v="0"/>
    <n v="120000"/>
    <x v="29"/>
  </r>
  <r>
    <s v="CT2017"/>
    <s v="The Carthage Foundation_Accuracy in Media199025000"/>
    <x v="15"/>
    <x v="0"/>
    <n v="25000"/>
    <x v="30"/>
  </r>
  <r>
    <s v="CT2017"/>
    <s v="The Carthage Foundation_Accuracy in Media198775000"/>
    <x v="15"/>
    <x v="0"/>
    <n v="75000"/>
    <x v="24"/>
  </r>
  <r>
    <s v="CT2017"/>
    <s v="The Carthage Foundation_Accuracy in Media198625000"/>
    <x v="15"/>
    <x v="0"/>
    <n v="25000"/>
    <x v="31"/>
  </r>
  <r>
    <s v="CT2017"/>
    <s v="The Carthage Foundation_Accuracy in Media198625000"/>
    <x v="15"/>
    <x v="0"/>
    <n v="25000"/>
    <x v="31"/>
  </r>
  <r>
    <s v="CT2017"/>
    <s v="The Carthage Foundation_Accuracy in Media198575000"/>
    <x v="15"/>
    <x v="0"/>
    <n v="75000"/>
    <x v="32"/>
  </r>
  <r>
    <s v="CT2017"/>
    <s v="The Vernon K. Krieble Foundation_Accuracy in Media2003500"/>
    <x v="16"/>
    <x v="0"/>
    <n v="500"/>
    <x v="17"/>
  </r>
  <r>
    <s v="CT2017"/>
    <s v="The Vernon K. Krieble Foundation_Accuracy in Media2002500"/>
    <x v="16"/>
    <x v="0"/>
    <n v="500"/>
    <x v="18"/>
  </r>
  <r>
    <s v="CT2017"/>
    <s v="The Vernon K. Krieble Foundation_Accuracy in Media2001500"/>
    <x v="16"/>
    <x v="0"/>
    <n v="500"/>
    <x v="19"/>
  </r>
  <r>
    <n v="990"/>
    <s v="True Foundation_Accuracy in Media2015200"/>
    <x v="17"/>
    <x v="0"/>
    <n v="200"/>
    <x v="2"/>
  </r>
  <r>
    <n v="990"/>
    <s v="True Foundation_Accuracy in Media2014200"/>
    <x v="17"/>
    <x v="0"/>
    <n v="200"/>
    <x v="1"/>
  </r>
  <r>
    <n v="990"/>
    <s v="True Foundation_Accuracy in Media2013200"/>
    <x v="17"/>
    <x v="0"/>
    <n v="200"/>
    <x v="13"/>
  </r>
  <r>
    <s v="CT2017"/>
    <s v="True Foundation_Accuracy in Media2012200"/>
    <x v="17"/>
    <x v="0"/>
    <n v="200"/>
    <x v="3"/>
  </r>
  <r>
    <s v="CT2017"/>
    <s v="True Foundation_Accuracy in Media2011200"/>
    <x v="17"/>
    <x v="0"/>
    <n v="200"/>
    <x v="4"/>
  </r>
  <r>
    <s v="CT2017"/>
    <s v="True Foundation_Accuracy in Media2010200"/>
    <x v="17"/>
    <x v="0"/>
    <n v="200"/>
    <x v="12"/>
  </r>
  <r>
    <s v="CT2017"/>
    <s v="True Foundation_Accuracy in Media2009200"/>
    <x v="17"/>
    <x v="0"/>
    <n v="200"/>
    <x v="8"/>
  </r>
  <r>
    <s v="CT2017"/>
    <s v="True Foundation_Accuracy in Media2008200"/>
    <x v="17"/>
    <x v="0"/>
    <n v="200"/>
    <x v="10"/>
  </r>
  <r>
    <s v="CT2017"/>
    <s v="True Foundation_Accuracy in Media2007200"/>
    <x v="17"/>
    <x v="0"/>
    <n v="200"/>
    <x v="9"/>
  </r>
  <r>
    <s v="CT2017"/>
    <s v="True Foundation_Accuracy in Media2006200"/>
    <x v="17"/>
    <x v="0"/>
    <n v="200"/>
    <x v="14"/>
  </r>
  <r>
    <s v="CT2017"/>
    <s v="True Foundation_Accuracy in Media2005200"/>
    <x v="17"/>
    <x v="0"/>
    <n v="200"/>
    <x v="15"/>
  </r>
  <r>
    <s v="CT2017"/>
    <s v="True Foundation_Accuracy in Media2003200"/>
    <x v="17"/>
    <x v="0"/>
    <n v="200"/>
    <x v="17"/>
  </r>
  <r>
    <s v="CT2017"/>
    <s v="True Foundation_Accuracy in Media2002200"/>
    <x v="17"/>
    <x v="0"/>
    <n v="200"/>
    <x v="18"/>
  </r>
  <r>
    <s v="CT2017"/>
    <s v="True Foundation_Accuracy in Media20011000"/>
    <x v="17"/>
    <x v="0"/>
    <n v="1000"/>
    <x v="19"/>
  </r>
  <r>
    <s v="CT2017"/>
    <s v="William E. Simon Foundation_Accuracy in Media20001000"/>
    <x v="18"/>
    <x v="0"/>
    <n v="1000"/>
    <x v="5"/>
  </r>
  <r>
    <s v="CT2017"/>
    <s v="William E. Simon Foundation_Accuracy in Media19981000"/>
    <x v="18"/>
    <x v="0"/>
    <n v="1000"/>
    <x v="7"/>
  </r>
  <r>
    <s v="CT2017"/>
    <s v="Windway Foundation_Accuracy in Media20131000"/>
    <x v="19"/>
    <x v="0"/>
    <n v="1000"/>
    <x v="13"/>
  </r>
  <r>
    <s v="CT2017"/>
    <s v="Windway Foundation_Accuracy in Media20122000"/>
    <x v="19"/>
    <x v="0"/>
    <n v="2000"/>
    <x v="3"/>
  </r>
  <r>
    <s v="CT2017"/>
    <s v="Windway Foundation_Accuracy in Media20111000"/>
    <x v="19"/>
    <x v="0"/>
    <n v="1000"/>
    <x v="4"/>
  </r>
  <r>
    <s v="CT2017"/>
    <s v="Windway Foundation_Accuracy in Media20102000"/>
    <x v="19"/>
    <x v="0"/>
    <n v="2000"/>
    <x v="12"/>
  </r>
  <r>
    <s v="CT2017"/>
    <s v="Windway Foundation_Accuracy in Media20091000"/>
    <x v="19"/>
    <x v="0"/>
    <n v="1000"/>
    <x v="8"/>
  </r>
  <r>
    <s v="CT2017"/>
    <s v="Windway Foundation_Accuracy in Media20075000"/>
    <x v="19"/>
    <x v="0"/>
    <n v="5000"/>
    <x v="9"/>
  </r>
  <r>
    <s v="CT2017"/>
    <s v="Windway Foundation_Accuracy in Media20061000"/>
    <x v="19"/>
    <x v="0"/>
    <n v="1000"/>
    <x v="14"/>
  </r>
  <r>
    <s v="CT2017"/>
    <s v="Windway Foundation_Accuracy in Media20051000"/>
    <x v="19"/>
    <x v="0"/>
    <n v="1000"/>
    <x v="15"/>
  </r>
  <r>
    <s v="CT2017"/>
    <s v="Windway Foundation_Accuracy in Media20042500"/>
    <x v="19"/>
    <x v="0"/>
    <n v="2500"/>
    <x v="16"/>
  </r>
  <r>
    <s v="CT2017"/>
    <s v="Windway Foundation_Accuracy in Media20031000"/>
    <x v="19"/>
    <x v="0"/>
    <n v="1000"/>
    <x v="17"/>
  </r>
  <r>
    <s v="CT2017"/>
    <s v="Windway Foundation_Accuracy in Media20012000"/>
    <x v="19"/>
    <x v="0"/>
    <n v="2000"/>
    <x v="19"/>
  </r>
  <r>
    <n v="990"/>
    <s v="K W Grader Foundation_Accuracy in Media20163500"/>
    <x v="20"/>
    <x v="0"/>
    <n v="3500"/>
    <x v="0"/>
  </r>
  <r>
    <n v="990"/>
    <s v="K W Grader Foundation_Accuracy in Media20145000"/>
    <x v="20"/>
    <x v="0"/>
    <n v="5000"/>
    <x v="1"/>
  </r>
  <r>
    <n v="990"/>
    <s v="K W Grader Foundation_Accuracy in Media20125000"/>
    <x v="20"/>
    <x v="0"/>
    <n v="5000"/>
    <x v="3"/>
  </r>
  <r>
    <n v="990"/>
    <s v="K W Grader Foundation_Accuracy in Media20115000"/>
    <x v="20"/>
    <x v="0"/>
    <n v="5000"/>
    <x v="4"/>
  </r>
  <r>
    <n v="990"/>
    <s v="K W Grader Foundation_Accuracy in Media20105000"/>
    <x v="20"/>
    <x v="0"/>
    <n v="5000"/>
    <x v="12"/>
  </r>
  <r>
    <n v="990"/>
    <s v="K W Grader Foundation_Accuracy in Media20095000"/>
    <x v="20"/>
    <x v="0"/>
    <n v="5000"/>
    <x v="8"/>
  </r>
  <r>
    <n v="990"/>
    <s v="K W Grader Foundation_Accuracy in Media20085000"/>
    <x v="20"/>
    <x v="0"/>
    <n v="5000"/>
    <x v="10"/>
  </r>
  <r>
    <n v="990"/>
    <s v="K W Grader Foundation_Accuracy in Media20075000"/>
    <x v="20"/>
    <x v="0"/>
    <n v="5000"/>
    <x v="9"/>
  </r>
  <r>
    <n v="990"/>
    <s v="K W Grader Foundation_Accuracy in Media20065000"/>
    <x v="20"/>
    <x v="0"/>
    <n v="5000"/>
    <x v="14"/>
  </r>
  <r>
    <n v="990"/>
    <s v="K W Grader Foundation_Accuracy in Media20055000"/>
    <x v="20"/>
    <x v="0"/>
    <n v="5000"/>
    <x v="15"/>
  </r>
  <r>
    <n v="990"/>
    <s v="K W Grader Foundation_Accuracy in Media20035000"/>
    <x v="20"/>
    <x v="0"/>
    <n v="5000"/>
    <x v="17"/>
  </r>
  <r>
    <n v="990"/>
    <s v="K W Grader Foundation_Accuracy in Media20025000"/>
    <x v="20"/>
    <x v="0"/>
    <n v="5000"/>
    <x v="18"/>
  </r>
  <r>
    <n v="990"/>
    <s v="K W Grader Foundation_Accuracy in Media20015000"/>
    <x v="20"/>
    <x v="0"/>
    <n v="5000"/>
    <x v="19"/>
  </r>
  <r>
    <n v="990"/>
    <s v="K W Grader Foundation_Accuracy in Media20173500"/>
    <x v="20"/>
    <x v="0"/>
    <n v="3500"/>
    <x v="11"/>
  </r>
  <r>
    <n v="990"/>
    <s v="Kickapoo Springs Foundation_Accuracy in Media20101000"/>
    <x v="21"/>
    <x v="0"/>
    <n v="1000"/>
    <x v="12"/>
  </r>
  <r>
    <n v="990"/>
    <s v="Legett Foundation_Accuracy in Media20101000"/>
    <x v="22"/>
    <x v="0"/>
    <n v="1000"/>
    <x v="12"/>
  </r>
  <r>
    <n v="990"/>
    <s v="Richard Seth Staley Educational Foundation_Accuracy in Media2002250"/>
    <x v="23"/>
    <x v="0"/>
    <n v="250"/>
    <x v="18"/>
  </r>
  <r>
    <n v="990"/>
    <s v="Richard Seth Staley Educational Foundation_Accuracy in Media2005100"/>
    <x v="23"/>
    <x v="0"/>
    <n v="100"/>
    <x v="15"/>
  </r>
  <r>
    <n v="990"/>
    <s v="Richard Seth Staley Educational Foundation_Accuracy in Media2006200"/>
    <x v="23"/>
    <x v="0"/>
    <n v="200"/>
    <x v="14"/>
  </r>
  <r>
    <n v="990"/>
    <s v="Richard Seth Staley Educational Foundation_Accuracy in Media2007200"/>
    <x v="23"/>
    <x v="0"/>
    <n v="200"/>
    <x v="9"/>
  </r>
  <r>
    <n v="990"/>
    <s v="Richard Seth Staley Educational Foundation_Accuracy in Media2009100"/>
    <x v="23"/>
    <x v="0"/>
    <n v="100"/>
    <x v="8"/>
  </r>
  <r>
    <n v="990"/>
    <s v="Richard Seth Staley Educational Foundation_Accuracy in Media2011100"/>
    <x v="23"/>
    <x v="0"/>
    <n v="100"/>
    <x v="4"/>
  </r>
  <r>
    <n v="990"/>
    <s v="Richard Seth Staley Educational Foundation_Accuracy in Media2012100"/>
    <x v="23"/>
    <x v="0"/>
    <n v="100"/>
    <x v="3"/>
  </r>
  <r>
    <n v="990"/>
    <s v="Richard Seth Staley Educational Foundation_Accuracy in Media20161600"/>
    <x v="23"/>
    <x v="0"/>
    <n v="1600"/>
    <x v="0"/>
  </r>
  <r>
    <n v="990"/>
    <s v="Schwab Charitable Fund_Accuracy in Media2006500"/>
    <x v="24"/>
    <x v="0"/>
    <n v="500"/>
    <x v="14"/>
  </r>
  <r>
    <m/>
    <m/>
    <x v="25"/>
    <x v="2"/>
    <m/>
    <x v="33"/>
  </r>
  <r>
    <m/>
    <m/>
    <x v="25"/>
    <x v="2"/>
    <m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647FB1-8799-1D47-A635-A193D82C53EE}" name="PivotTable14" cacheId="27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E6:F13" firstHeaderRow="1" firstDataRow="1" firstDataCol="1" rowPageCount="1" colPageCount="1"/>
  <pivotFields count="6">
    <pivotField showAll="0"/>
    <pivotField showAll="0"/>
    <pivotField axis="axisRow" multipleItemSelectionAllowed="1" showAll="0" sortType="descending">
      <items count="28">
        <item h="1" sd="0" x="25"/>
        <item sd="0" x="19"/>
        <item sd="0" x="18"/>
        <item sd="0" x="17"/>
        <item sd="0" x="16"/>
        <item sd="0" x="15"/>
        <item sd="0" x="14"/>
        <item sd="0" x="13"/>
        <item sd="0" x="12"/>
        <item sd="0" x="9"/>
        <item x="8"/>
        <item sd="0" x="7"/>
        <item sd="0" x="6"/>
        <item x="3"/>
        <item sd="0" x="2"/>
        <item sd="0" x="0"/>
        <item sd="0" x="1"/>
        <item sd="0" m="1" x="26"/>
        <item sd="0" x="4"/>
        <item sd="0" x="5"/>
        <item sd="0" x="10"/>
        <item sd="0" x="11"/>
        <item sd="0" x="20"/>
        <item sd="0" x="21"/>
        <item sd="0" x="22"/>
        <item sd="0" x="2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4">
        <item x="1"/>
        <item h="1" x="0"/>
        <item h="1" x="2"/>
        <item t="default"/>
      </items>
    </pivotField>
    <pivotField dataField="1" showAll="0"/>
    <pivotField axis="axisRow" showAll="0">
      <items count="35">
        <item x="32"/>
        <item x="31"/>
        <item x="24"/>
        <item x="23"/>
        <item x="22"/>
        <item x="30"/>
        <item x="29"/>
        <item x="28"/>
        <item x="27"/>
        <item x="26"/>
        <item x="25"/>
        <item x="21"/>
        <item x="20"/>
        <item x="7"/>
        <item x="6"/>
        <item x="5"/>
        <item x="19"/>
        <item x="18"/>
        <item x="17"/>
        <item x="16"/>
        <item x="15"/>
        <item x="14"/>
        <item x="9"/>
        <item x="10"/>
        <item x="8"/>
        <item x="12"/>
        <item x="4"/>
        <item x="3"/>
        <item x="13"/>
        <item x="1"/>
        <item x="33"/>
        <item x="0"/>
        <item x="2"/>
        <item x="11"/>
        <item t="default"/>
      </items>
    </pivotField>
  </pivotFields>
  <rowFields count="2">
    <field x="2"/>
    <field x="5"/>
  </rowFields>
  <rowItems count="7">
    <i>
      <x v="10"/>
    </i>
    <i r="1">
      <x v="25"/>
    </i>
    <i r="1">
      <x v="26"/>
    </i>
    <i r="1">
      <x v="31"/>
    </i>
    <i>
      <x v="13"/>
    </i>
    <i r="1">
      <x v="22"/>
    </i>
    <i t="grand">
      <x/>
    </i>
  </rowItems>
  <colItems count="1">
    <i/>
  </colItems>
  <pageFields count="1">
    <pageField fld="3" hier="-1"/>
  </pageFields>
  <dataFields count="1">
    <dataField name="Sum of contribution" fld="4" baseField="0" baseItem="0" numFmtId="164"/>
  </dataFields>
  <formats count="1">
    <format dxfId="1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7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6:B32" firstHeaderRow="1" firstDataRow="1" firstDataCol="1"/>
  <pivotFields count="6">
    <pivotField showAll="0"/>
    <pivotField showAll="0"/>
    <pivotField axis="axisRow" showAll="0" sortType="descending">
      <items count="28">
        <item h="1" sd="0" x="25"/>
        <item sd="0" x="19"/>
        <item sd="0" x="18"/>
        <item sd="0" x="17"/>
        <item sd="0" x="16"/>
        <item sd="0" x="15"/>
        <item sd="0" x="14"/>
        <item sd="0" x="13"/>
        <item sd="0" x="12"/>
        <item sd="0" x="9"/>
        <item sd="0" x="8"/>
        <item sd="0" x="7"/>
        <item sd="0" x="6"/>
        <item sd="0" x="3"/>
        <item sd="0" x="2"/>
        <item sd="0" x="0"/>
        <item sd="0" x="1"/>
        <item sd="0" m="1" x="26"/>
        <item sd="0" x="4"/>
        <item sd="0" x="5"/>
        <item sd="0" x="10"/>
        <item sd="0" x="11"/>
        <item sd="0" x="20"/>
        <item sd="0" x="21"/>
        <item sd="0" x="22"/>
        <item sd="0" x="2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5">
        <item x="32"/>
        <item x="31"/>
        <item x="24"/>
        <item x="23"/>
        <item x="22"/>
        <item x="30"/>
        <item x="29"/>
        <item x="28"/>
        <item x="27"/>
        <item x="26"/>
        <item x="25"/>
        <item x="21"/>
        <item x="20"/>
        <item x="7"/>
        <item x="6"/>
        <item x="5"/>
        <item x="19"/>
        <item x="18"/>
        <item x="17"/>
        <item x="16"/>
        <item x="15"/>
        <item x="14"/>
        <item x="9"/>
        <item x="10"/>
        <item x="8"/>
        <item x="12"/>
        <item x="4"/>
        <item x="3"/>
        <item x="13"/>
        <item x="1"/>
        <item x="33"/>
        <item x="0"/>
        <item x="2"/>
        <item x="11"/>
        <item t="default"/>
      </items>
    </pivotField>
  </pivotFields>
  <rowFields count="2">
    <field x="2"/>
    <field x="5"/>
  </rowFields>
  <rowItems count="26">
    <i>
      <x v="7"/>
    </i>
    <i>
      <x v="5"/>
    </i>
    <i>
      <x v="9"/>
    </i>
    <i>
      <x v="16"/>
    </i>
    <i>
      <x v="8"/>
    </i>
    <i>
      <x v="10"/>
    </i>
    <i>
      <x v="22"/>
    </i>
    <i>
      <x v="14"/>
    </i>
    <i>
      <x v="11"/>
    </i>
    <i>
      <x v="1"/>
    </i>
    <i>
      <x v="6"/>
    </i>
    <i>
      <x v="20"/>
    </i>
    <i>
      <x v="19"/>
    </i>
    <i>
      <x v="15"/>
    </i>
    <i>
      <x v="12"/>
    </i>
    <i>
      <x v="3"/>
    </i>
    <i>
      <x v="25"/>
    </i>
    <i>
      <x v="2"/>
    </i>
    <i>
      <x v="4"/>
    </i>
    <i>
      <x v="13"/>
    </i>
    <i>
      <x v="23"/>
    </i>
    <i>
      <x v="24"/>
    </i>
    <i>
      <x v="26"/>
    </i>
    <i>
      <x v="18"/>
    </i>
    <i>
      <x v="21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13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accuracy-media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37" sqref="C37"/>
    </sheetView>
  </sheetViews>
  <sheetFormatPr baseColWidth="10" defaultRowHeight="16" x14ac:dyDescent="0.2"/>
  <cols>
    <col min="1" max="1" width="45" bestFit="1" customWidth="1"/>
    <col min="2" max="2" width="17.5" bestFit="1" customWidth="1"/>
    <col min="3" max="3" width="73.83203125" customWidth="1"/>
    <col min="5" max="5" width="27.6640625" bestFit="1" customWidth="1"/>
    <col min="6" max="6" width="21.6640625" bestFit="1" customWidth="1"/>
  </cols>
  <sheetData>
    <row r="1" spans="1:7" ht="31" x14ac:dyDescent="0.35">
      <c r="A1" s="13" t="s">
        <v>40</v>
      </c>
      <c r="B1" s="11"/>
      <c r="C1" s="12"/>
    </row>
    <row r="2" spans="1:7" ht="19" x14ac:dyDescent="0.25">
      <c r="A2" s="3" t="s">
        <v>21</v>
      </c>
      <c r="B2" s="16">
        <v>43582</v>
      </c>
      <c r="C2" s="17"/>
    </row>
    <row r="3" spans="1:7" ht="19" x14ac:dyDescent="0.25">
      <c r="A3" s="7" t="s">
        <v>27</v>
      </c>
    </row>
    <row r="4" spans="1:7" ht="19" x14ac:dyDescent="0.25">
      <c r="A4" s="3"/>
      <c r="B4" s="3"/>
      <c r="E4" s="1" t="s">
        <v>1</v>
      </c>
      <c r="F4" t="s">
        <v>54</v>
      </c>
    </row>
    <row r="5" spans="1:7" ht="19" x14ac:dyDescent="0.25">
      <c r="A5" s="4" t="s">
        <v>26</v>
      </c>
      <c r="B5" s="5"/>
    </row>
    <row r="6" spans="1:7" x14ac:dyDescent="0.2">
      <c r="A6" s="1" t="s">
        <v>25</v>
      </c>
      <c r="B6" t="s">
        <v>20</v>
      </c>
      <c r="C6" s="8" t="s">
        <v>28</v>
      </c>
      <c r="E6" s="1" t="s">
        <v>25</v>
      </c>
      <c r="F6" t="s">
        <v>20</v>
      </c>
      <c r="G6" s="8" t="s">
        <v>28</v>
      </c>
    </row>
    <row r="7" spans="1:7" x14ac:dyDescent="0.2">
      <c r="A7" s="2" t="s">
        <v>14</v>
      </c>
      <c r="B7" s="6">
        <v>2640000</v>
      </c>
      <c r="C7" t="str">
        <f>IFERROR(IF(VLOOKUP(A7,Resources!A:B,2,FALSE)=0,"",VLOOKUP(A7,Resources!A:B,2,FALSE)),"")</f>
        <v>https://www.desmogblog.com/scaife-family-foundations</v>
      </c>
      <c r="E7" s="2" t="s">
        <v>4</v>
      </c>
      <c r="F7" s="6">
        <v>9000</v>
      </c>
      <c r="G7" t="str">
        <f>IFERROR(IF(VLOOKUP(E7,Resources!E:F,2,FALSE)=0,"",VLOOKUP(E7,Resources!E:F,2,FALSE)),"")</f>
        <v/>
      </c>
    </row>
    <row r="8" spans="1:7" x14ac:dyDescent="0.2">
      <c r="A8" s="2" t="s">
        <v>17</v>
      </c>
      <c r="B8" s="6">
        <v>1720000</v>
      </c>
      <c r="C8" t="str">
        <f>IFERROR(IF(VLOOKUP(A8,Resources!A:B,2,FALSE)=0,"",VLOOKUP(A8,Resources!A:B,2,FALSE)),"")</f>
        <v>http://www.sourcewatch.org/index.php/Carthage_Foundation</v>
      </c>
      <c r="E8" s="19">
        <v>2010</v>
      </c>
      <c r="F8" s="6">
        <v>3000</v>
      </c>
      <c r="G8" t="str">
        <f>IFERROR(IF(VLOOKUP(E8,Resources!E:F,2,FALSE)=0,"",VLOOKUP(E8,Resources!E:F,2,FALSE)),"")</f>
        <v/>
      </c>
    </row>
    <row r="9" spans="1:7" x14ac:dyDescent="0.2">
      <c r="A9" s="2" t="s">
        <v>11</v>
      </c>
      <c r="B9" s="6">
        <v>195000</v>
      </c>
      <c r="C9" t="str">
        <f>IFERROR(IF(VLOOKUP(A9,Resources!A:B,2,FALSE)=0,"",VLOOKUP(A9,Resources!A:B,2,FALSE)),"")</f>
        <v>http://www.sourcewatch.org/index.php/F.M._Kirby_Foundation</v>
      </c>
      <c r="E9" s="19">
        <v>2011</v>
      </c>
      <c r="F9" s="6">
        <v>3000</v>
      </c>
      <c r="G9" t="str">
        <f>IFERROR(IF(VLOOKUP(E9,Resources!E:F,2,FALSE)=0,"",VLOOKUP(E9,Resources!E:F,2,FALSE)),"")</f>
        <v/>
      </c>
    </row>
    <row r="10" spans="1:7" x14ac:dyDescent="0.2">
      <c r="A10" s="2" t="s">
        <v>48</v>
      </c>
      <c r="B10" s="6">
        <v>144292</v>
      </c>
      <c r="C10" t="str">
        <f>IFERROR(IF(VLOOKUP(A10,Resources!A:B,2,FALSE)=0,"",VLOOKUP(A10,Resources!A:B,2,FALSE)),"")</f>
        <v/>
      </c>
      <c r="E10" s="19">
        <v>2016</v>
      </c>
      <c r="F10" s="6">
        <v>3000</v>
      </c>
      <c r="G10" t="str">
        <f>IFERROR(IF(VLOOKUP(E10,Resources!E:F,2,FALSE)=0,"",VLOOKUP(E10,Resources!E:F,2,FALSE)),"")</f>
        <v/>
      </c>
    </row>
    <row r="11" spans="1:7" x14ac:dyDescent="0.2">
      <c r="A11" s="2" t="s">
        <v>9</v>
      </c>
      <c r="B11" s="6">
        <v>111000</v>
      </c>
      <c r="C11" t="str">
        <f>IFERROR(IF(VLOOKUP(A11,Resources!A:B,2,FALSE)=0,"",VLOOKUP(A11,Resources!A:B,2,FALSE)),"")</f>
        <v>http://www.sourcewatch.org/index.php/National_Christian_Foundation</v>
      </c>
      <c r="E11" s="2" t="s">
        <v>13</v>
      </c>
      <c r="F11" s="6">
        <v>500</v>
      </c>
      <c r="G11" t="str">
        <f>IFERROR(IF(VLOOKUP(E11,Resources!E:F,2,FALSE)=0,"",VLOOKUP(E11,Resources!E:F,2,FALSE)),"")</f>
        <v/>
      </c>
    </row>
    <row r="12" spans="1:7" x14ac:dyDescent="0.2">
      <c r="A12" s="2" t="s">
        <v>4</v>
      </c>
      <c r="B12" s="6">
        <v>91000</v>
      </c>
      <c r="C12" t="str">
        <f>IFERROR(IF(VLOOKUP(A12,Resources!A:B,2,FALSE)=0,"",VLOOKUP(A12,Resources!A:B,2,FALSE)),"")</f>
        <v>http://www.sourcewatch.org/index.php/Richard_Uihlein#Ed_Uihlein_Family_Foundation</v>
      </c>
      <c r="E12" s="19">
        <v>2007</v>
      </c>
      <c r="F12" s="6">
        <v>500</v>
      </c>
      <c r="G12" t="str">
        <f>IFERROR(IF(VLOOKUP(E12,Resources!E:F,2,FALSE)=0,"",VLOOKUP(E12,Resources!E:F,2,FALSE)),"")</f>
        <v/>
      </c>
    </row>
    <row r="13" spans="1:7" x14ac:dyDescent="0.2">
      <c r="A13" s="2" t="s">
        <v>55</v>
      </c>
      <c r="B13" s="6">
        <v>67000</v>
      </c>
      <c r="C13" t="str">
        <f>IFERROR(IF(VLOOKUP(A13,Resources!A:B,2,FALSE)=0,"",VLOOKUP(A13,Resources!A:B,2,FALSE)),"")</f>
        <v/>
      </c>
      <c r="E13" s="2" t="s">
        <v>19</v>
      </c>
      <c r="F13" s="6">
        <v>9500</v>
      </c>
      <c r="G13" t="str">
        <f>IFERROR(IF(VLOOKUP(E13,Resources!E:F,2,FALSE)=0,"",VLOOKUP(E13,Resources!E:F,2,FALSE)),"")</f>
        <v/>
      </c>
    </row>
    <row r="14" spans="1:7" x14ac:dyDescent="0.2">
      <c r="A14" s="2" t="s">
        <v>8</v>
      </c>
      <c r="B14" s="6">
        <v>27000</v>
      </c>
      <c r="C14" t="str">
        <f>IFERROR(IF(VLOOKUP(A14,Resources!A:B,2,FALSE)=0,"",VLOOKUP(A14,Resources!A:B,2,FALSE)),"")</f>
        <v/>
      </c>
      <c r="G14" t="str">
        <f>IFERROR(IF(VLOOKUP(E14,Resources!E:F,2,FALSE)=0,"",VLOOKUP(E14,Resources!E:F,2,FALSE)),"")</f>
        <v/>
      </c>
    </row>
    <row r="15" spans="1:7" x14ac:dyDescent="0.2">
      <c r="A15" s="2" t="s">
        <v>10</v>
      </c>
      <c r="B15" s="6">
        <v>21570</v>
      </c>
      <c r="C15" t="str">
        <f>IFERROR(IF(VLOOKUP(A15,Resources!A:B,2,FALSE)=0,"",VLOOKUP(A15,Resources!A:B,2,FALSE)),"")</f>
        <v>https://www.desmogblog.com/who-donors-trust</v>
      </c>
      <c r="G15" t="str">
        <f>IFERROR(IF(VLOOKUP(E15,Resources!E:F,2,FALSE)=0,"",VLOOKUP(E15,Resources!E:F,2,FALSE)),"")</f>
        <v/>
      </c>
    </row>
    <row r="16" spans="1:7" x14ac:dyDescent="0.2">
      <c r="A16" s="2" t="s">
        <v>6</v>
      </c>
      <c r="B16" s="6">
        <v>19500</v>
      </c>
      <c r="C16" t="str">
        <f>IFERROR(IF(VLOOKUP(A16,Resources!A:B,2,FALSE)=0,"",VLOOKUP(A16,Resources!A:B,2,FALSE)),"")</f>
        <v/>
      </c>
      <c r="G16" t="str">
        <f>IFERROR(IF(VLOOKUP(E16,Resources!E:F,2,FALSE)=0,"",VLOOKUP(E16,Resources!E:F,2,FALSE)),"")</f>
        <v/>
      </c>
    </row>
    <row r="17" spans="1:7" x14ac:dyDescent="0.2">
      <c r="A17" s="2" t="s">
        <v>18</v>
      </c>
      <c r="B17" s="6">
        <v>15000</v>
      </c>
      <c r="C17" t="str">
        <f>IFERROR(IF(VLOOKUP(A17,Resources!A:B,2,FALSE)=0,"",VLOOKUP(A17,Resources!A:B,2,FALSE)),"")</f>
        <v>https://www.desmogblog.com/scaife-family-foundations</v>
      </c>
      <c r="G17" t="str">
        <f>IFERROR(IF(VLOOKUP(E17,Resources!E:F,2,FALSE)=0,"",VLOOKUP(E17,Resources!E:F,2,FALSE)),"")</f>
        <v/>
      </c>
    </row>
    <row r="18" spans="1:7" x14ac:dyDescent="0.2">
      <c r="A18" s="2" t="s">
        <v>52</v>
      </c>
      <c r="B18" s="6">
        <v>6000</v>
      </c>
      <c r="C18" t="str">
        <f>IFERROR(IF(VLOOKUP(A18,Resources!A:B,2,FALSE)=0,"",VLOOKUP(A18,Resources!A:B,2,FALSE)),"")</f>
        <v/>
      </c>
      <c r="G18" t="str">
        <f>IFERROR(IF(VLOOKUP(E18,Resources!E:F,2,FALSE)=0,"",VLOOKUP(E18,Resources!E:F,2,FALSE)),"")</f>
        <v/>
      </c>
    </row>
    <row r="19" spans="1:7" x14ac:dyDescent="0.2">
      <c r="A19" s="2" t="s">
        <v>50</v>
      </c>
      <c r="B19" s="6">
        <v>5000</v>
      </c>
      <c r="C19" t="str">
        <f>IFERROR(IF(VLOOKUP(A19,Resources!A:B,2,FALSE)=0,"",VLOOKUP(A19,Resources!A:B,2,FALSE)),"")</f>
        <v/>
      </c>
      <c r="G19" t="str">
        <f>IFERROR(IF(VLOOKUP(E19,Resources!E:F,2,FALSE)=0,"",VLOOKUP(E19,Resources!E:F,2,FALSE)),"")</f>
        <v/>
      </c>
    </row>
    <row r="20" spans="1:7" x14ac:dyDescent="0.2">
      <c r="A20" s="2" t="s">
        <v>44</v>
      </c>
      <c r="B20" s="6">
        <v>4500</v>
      </c>
      <c r="C20" t="str">
        <f>IFERROR(IF(VLOOKUP(A20,Resources!A:B,2,FALSE)=0,"",VLOOKUP(A20,Resources!A:B,2,FALSE)),"")</f>
        <v/>
      </c>
      <c r="G20" t="str">
        <f>IFERROR(IF(VLOOKUP(E20,Resources!E:F,2,FALSE)=0,"",VLOOKUP(E20,Resources!E:F,2,FALSE)),"")</f>
        <v/>
      </c>
    </row>
    <row r="21" spans="1:7" x14ac:dyDescent="0.2">
      <c r="A21" s="2" t="s">
        <v>12</v>
      </c>
      <c r="B21" s="6">
        <v>4000</v>
      </c>
      <c r="C21" t="str">
        <f>IFERROR(IF(VLOOKUP(A21,Resources!A:B,2,FALSE)=0,"",VLOOKUP(A21,Resources!A:B,2,FALSE)),"")</f>
        <v>https://www.desmogblog.com/donors-capital-fund</v>
      </c>
      <c r="G21" t="str">
        <f>IFERROR(IF(VLOOKUP(E21,Resources!E:F,2,FALSE)=0,"",VLOOKUP(E21,Resources!E:F,2,FALSE)),"")</f>
        <v/>
      </c>
    </row>
    <row r="22" spans="1:7" x14ac:dyDescent="0.2">
      <c r="A22" s="2" t="s">
        <v>7</v>
      </c>
      <c r="B22" s="6">
        <v>3600</v>
      </c>
      <c r="C22" t="str">
        <f>IFERROR(IF(VLOOKUP(A22,Resources!A:B,2,FALSE)=0,"",VLOOKUP(A22,Resources!A:B,2,FALSE)),"")</f>
        <v/>
      </c>
    </row>
    <row r="23" spans="1:7" x14ac:dyDescent="0.2">
      <c r="A23" s="2" t="s">
        <v>58</v>
      </c>
      <c r="B23" s="6">
        <v>2650</v>
      </c>
      <c r="C23" t="str">
        <f>IFERROR(IF(VLOOKUP(A23,Resources!A:B,2,FALSE)=0,"",VLOOKUP(A23,Resources!A:B,2,FALSE)),"")</f>
        <v/>
      </c>
    </row>
    <row r="24" spans="1:7" x14ac:dyDescent="0.2">
      <c r="A24" s="2" t="s">
        <v>16</v>
      </c>
      <c r="B24" s="6">
        <v>2000</v>
      </c>
      <c r="C24" t="str">
        <f>IFERROR(IF(VLOOKUP(A24,Resources!A:B,2,FALSE)=0,"",VLOOKUP(A24,Resources!A:B,2,FALSE)),"")</f>
        <v>http://www.sourcewatch.org/index.php/William_E._Simon_Foundation</v>
      </c>
    </row>
    <row r="25" spans="1:7" x14ac:dyDescent="0.2">
      <c r="A25" s="2" t="s">
        <v>15</v>
      </c>
      <c r="B25" s="6">
        <v>1500</v>
      </c>
      <c r="C25" t="str">
        <f>IFERROR(IF(VLOOKUP(A25,Resources!A:B,2,FALSE)=0,"",VLOOKUP(A25,Resources!A:B,2,FALSE)),"")</f>
        <v>http://www.sourcewatch.org/index.php/Vernon_K._Krieble_Foundation</v>
      </c>
    </row>
    <row r="26" spans="1:7" x14ac:dyDescent="0.2">
      <c r="A26" s="2" t="s">
        <v>13</v>
      </c>
      <c r="B26" s="6">
        <v>1500</v>
      </c>
      <c r="C26" t="str">
        <f>IFERROR(IF(VLOOKUP(A26,Resources!A:B,2,FALSE)=0,"",VLOOKUP(A26,Resources!A:B,2,FALSE)),"")</f>
        <v/>
      </c>
    </row>
    <row r="27" spans="1:7" x14ac:dyDescent="0.2">
      <c r="A27" s="2" t="s">
        <v>56</v>
      </c>
      <c r="B27" s="6">
        <v>1000</v>
      </c>
      <c r="C27" t="str">
        <f>IFERROR(IF(VLOOKUP(A27,Resources!A:B,2,FALSE)=0,"",VLOOKUP(A27,Resources!A:B,2,FALSE)),"")</f>
        <v/>
      </c>
    </row>
    <row r="28" spans="1:7" x14ac:dyDescent="0.2">
      <c r="A28" s="2" t="s">
        <v>57</v>
      </c>
      <c r="B28" s="6">
        <v>1000</v>
      </c>
      <c r="C28" t="str">
        <f>IFERROR(IF(VLOOKUP(A28,Resources!A:B,2,FALSE)=0,"",VLOOKUP(A28,Resources!A:B,2,FALSE)),"")</f>
        <v/>
      </c>
    </row>
    <row r="29" spans="1:7" x14ac:dyDescent="0.2">
      <c r="A29" s="2" t="s">
        <v>59</v>
      </c>
      <c r="B29" s="6">
        <v>500</v>
      </c>
      <c r="C29" t="str">
        <f>IFERROR(IF(VLOOKUP(A29,Resources!A:B,2,FALSE)=0,"",VLOOKUP(A29,Resources!A:B,2,FALSE)),"")</f>
        <v/>
      </c>
    </row>
    <row r="30" spans="1:7" x14ac:dyDescent="0.2">
      <c r="A30" s="2" t="s">
        <v>42</v>
      </c>
      <c r="B30" s="6">
        <v>100</v>
      </c>
      <c r="C30" t="str">
        <f>IFERROR(IF(VLOOKUP(A30,Resources!A:B,2,FALSE)=0,"",VLOOKUP(A30,Resources!A:B,2,FALSE)),"")</f>
        <v>https://www.sourcewatch.org/index.php/Chase_Foundation_of_Virginia</v>
      </c>
    </row>
    <row r="31" spans="1:7" x14ac:dyDescent="0.2">
      <c r="A31" s="2" t="s">
        <v>43</v>
      </c>
      <c r="B31" s="6">
        <v>100</v>
      </c>
      <c r="C31" t="str">
        <f>IFERROR(IF(VLOOKUP(A31,Resources!A:B,2,FALSE)=0,"",VLOOKUP(A31,Resources!A:B,2,FALSE)),"")</f>
        <v/>
      </c>
    </row>
    <row r="32" spans="1:7" x14ac:dyDescent="0.2">
      <c r="A32" s="2" t="s">
        <v>19</v>
      </c>
      <c r="B32" s="6">
        <v>5084812</v>
      </c>
      <c r="C32" t="str">
        <f>IFERROR(IF(VLOOKUP(A32,Resources!A:B,2,FALSE)=0,"",VLOOKUP(A32,Resources!A:B,2,FALSE)),"")</f>
        <v/>
      </c>
    </row>
    <row r="33" spans="3:3" x14ac:dyDescent="0.2">
      <c r="C33" t="str">
        <f>IFERROR(IF(VLOOKUP(A33,Resources!A:B,2,FALSE)=0,"",VLOOKUP(A33,Resources!A:B,2,FALSE)),"")</f>
        <v/>
      </c>
    </row>
  </sheetData>
  <mergeCells count="1">
    <mergeCell ref="B2:C2"/>
  </mergeCells>
  <hyperlinks>
    <hyperlink ref="A3" r:id="rId3" display="https://www.desmogblog.com/accuracy-media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selection activeCell="A14" sqref="A14:XFD14"/>
    </sheetView>
  </sheetViews>
  <sheetFormatPr baseColWidth="10" defaultRowHeight="16" x14ac:dyDescent="0.2"/>
  <cols>
    <col min="1" max="1" width="18" customWidth="1"/>
    <col min="2" max="2" width="66.5" bestFit="1" customWidth="1"/>
    <col min="3" max="3" width="41.83203125" bestFit="1" customWidth="1"/>
    <col min="4" max="4" width="22" customWidth="1"/>
    <col min="5" max="5" width="11.1640625" style="6" bestFit="1" customWidth="1"/>
  </cols>
  <sheetData>
    <row r="1" spans="1:8" s="9" customFormat="1" x14ac:dyDescent="0.2">
      <c r="A1" s="9" t="s">
        <v>22</v>
      </c>
      <c r="B1" s="9" t="s">
        <v>23</v>
      </c>
      <c r="C1" s="9" t="s">
        <v>0</v>
      </c>
      <c r="D1" s="9" t="s">
        <v>1</v>
      </c>
      <c r="E1" s="10" t="s">
        <v>2</v>
      </c>
      <c r="F1" s="9" t="s">
        <v>3</v>
      </c>
      <c r="G1" s="9" t="s">
        <v>45</v>
      </c>
      <c r="H1" s="9" t="s">
        <v>46</v>
      </c>
    </row>
    <row r="2" spans="1:8" s="14" customFormat="1" x14ac:dyDescent="0.2">
      <c r="A2" s="14">
        <v>990</v>
      </c>
      <c r="B2" t="str">
        <f>C2&amp;"_"&amp;D2&amp;F2&amp;E2</f>
        <v>Albert and Ethel Herzstein Charitable Foundation_Accuracy in Media20162000</v>
      </c>
      <c r="C2" s="14" t="s">
        <v>44</v>
      </c>
      <c r="D2" s="14" t="s">
        <v>5</v>
      </c>
      <c r="E2" s="15">
        <v>2000</v>
      </c>
      <c r="F2" s="14">
        <v>2016</v>
      </c>
      <c r="G2" s="14" t="s">
        <v>47</v>
      </c>
    </row>
    <row r="3" spans="1:8" s="14" customFormat="1" x14ac:dyDescent="0.2">
      <c r="A3" s="14">
        <v>990</v>
      </c>
      <c r="B3" t="str">
        <f>C3&amp;"_"&amp;D3&amp;F3&amp;E3</f>
        <v>Albert and Ethel Herzstein Charitable Foundation_Accuracy in Media20142500</v>
      </c>
      <c r="C3" s="14" t="s">
        <v>44</v>
      </c>
      <c r="D3" s="14" t="s">
        <v>5</v>
      </c>
      <c r="E3" s="15">
        <v>2500</v>
      </c>
      <c r="F3" s="14">
        <v>2014</v>
      </c>
      <c r="G3" s="14" t="s">
        <v>47</v>
      </c>
    </row>
    <row r="4" spans="1:8" x14ac:dyDescent="0.2">
      <c r="A4">
        <v>990</v>
      </c>
      <c r="B4" t="str">
        <f>C4&amp;"_"&amp;D4&amp;F4&amp;E4</f>
        <v>Allied Education Foundation_Accuracy in Media201625000</v>
      </c>
      <c r="C4" t="s">
        <v>48</v>
      </c>
      <c r="D4" t="s">
        <v>5</v>
      </c>
      <c r="E4" s="6">
        <v>25000</v>
      </c>
      <c r="F4">
        <v>2016</v>
      </c>
      <c r="G4" t="s">
        <v>47</v>
      </c>
    </row>
    <row r="5" spans="1:8" x14ac:dyDescent="0.2">
      <c r="A5">
        <v>990</v>
      </c>
      <c r="B5" t="str">
        <f>C5&amp;"_"&amp;D5&amp;F5&amp;E5</f>
        <v>Allied Education Foundation_Accuracy in Media201525000</v>
      </c>
      <c r="C5" t="s">
        <v>48</v>
      </c>
      <c r="D5" t="s">
        <v>5</v>
      </c>
      <c r="E5" s="6">
        <v>25000</v>
      </c>
      <c r="F5">
        <v>2015</v>
      </c>
      <c r="G5" t="s">
        <v>47</v>
      </c>
    </row>
    <row r="6" spans="1:8" x14ac:dyDescent="0.2">
      <c r="A6">
        <v>990</v>
      </c>
      <c r="B6" t="str">
        <f>C6&amp;"_"&amp;D6&amp;F6&amp;E6</f>
        <v>Allied Education Foundation_Accuracy in Media201294292</v>
      </c>
      <c r="C6" t="s">
        <v>48</v>
      </c>
      <c r="D6" t="s">
        <v>5</v>
      </c>
      <c r="E6" s="6">
        <v>94292</v>
      </c>
      <c r="F6">
        <v>2012</v>
      </c>
      <c r="G6" t="s">
        <v>47</v>
      </c>
      <c r="H6" t="s">
        <v>49</v>
      </c>
    </row>
    <row r="7" spans="1:8" x14ac:dyDescent="0.2">
      <c r="A7" t="s">
        <v>24</v>
      </c>
      <c r="B7" t="str">
        <f>C7&amp;"_"&amp;D7&amp;F7&amp;E7</f>
        <v>Armstrong Foundation_Accuracy in Media20127500</v>
      </c>
      <c r="C7" t="s">
        <v>8</v>
      </c>
      <c r="D7" t="s">
        <v>5</v>
      </c>
      <c r="E7" s="6">
        <v>7500</v>
      </c>
      <c r="F7">
        <v>2012</v>
      </c>
    </row>
    <row r="8" spans="1:8" x14ac:dyDescent="0.2">
      <c r="A8" t="s">
        <v>24</v>
      </c>
      <c r="B8" t="str">
        <f>C8&amp;"_"&amp;D8&amp;F8&amp;E8</f>
        <v>Armstrong Foundation_Accuracy in Media20117500</v>
      </c>
      <c r="C8" t="s">
        <v>8</v>
      </c>
      <c r="D8" t="s">
        <v>5</v>
      </c>
      <c r="E8" s="6">
        <v>7500</v>
      </c>
      <c r="F8">
        <v>2011</v>
      </c>
    </row>
    <row r="9" spans="1:8" x14ac:dyDescent="0.2">
      <c r="A9" t="s">
        <v>24</v>
      </c>
      <c r="B9" t="str">
        <f>C9&amp;"_"&amp;D9&amp;F9&amp;E9</f>
        <v>Armstrong Foundation_Accuracy in Media20004000</v>
      </c>
      <c r="C9" t="s">
        <v>8</v>
      </c>
      <c r="D9" t="s">
        <v>5</v>
      </c>
      <c r="E9" s="6">
        <v>4000</v>
      </c>
      <c r="F9">
        <v>2000</v>
      </c>
    </row>
    <row r="10" spans="1:8" x14ac:dyDescent="0.2">
      <c r="A10" t="s">
        <v>24</v>
      </c>
      <c r="B10" t="str">
        <f>C10&amp;"_"&amp;D10&amp;F10&amp;E10</f>
        <v>Armstrong Foundation_Accuracy in Media19994000</v>
      </c>
      <c r="C10" t="s">
        <v>8</v>
      </c>
      <c r="D10" t="s">
        <v>5</v>
      </c>
      <c r="E10" s="6">
        <v>4000</v>
      </c>
      <c r="F10">
        <v>1999</v>
      </c>
    </row>
    <row r="11" spans="1:8" x14ac:dyDescent="0.2">
      <c r="A11" t="s">
        <v>24</v>
      </c>
      <c r="B11" t="str">
        <f>C11&amp;"_"&amp;D11&amp;F11&amp;E11</f>
        <v>Armstrong Foundation_Accuracy in Media19984000</v>
      </c>
      <c r="C11" t="s">
        <v>8</v>
      </c>
      <c r="D11" t="s">
        <v>5</v>
      </c>
      <c r="E11" s="6">
        <v>4000</v>
      </c>
      <c r="F11">
        <v>1998</v>
      </c>
    </row>
    <row r="12" spans="1:8" x14ac:dyDescent="0.2">
      <c r="A12" t="s">
        <v>24</v>
      </c>
      <c r="B12" t="str">
        <f>C12&amp;"_"&amp;D12&amp;F12&amp;E12</f>
        <v>Arthur N. Rupe Foundation_Accuracy in Media20091000</v>
      </c>
      <c r="C12" t="s">
        <v>13</v>
      </c>
      <c r="D12" t="s">
        <v>5</v>
      </c>
      <c r="E12" s="6">
        <v>1000</v>
      </c>
      <c r="F12">
        <v>2009</v>
      </c>
      <c r="G12" s="14" t="s">
        <v>47</v>
      </c>
    </row>
    <row r="13" spans="1:8" x14ac:dyDescent="0.2">
      <c r="A13">
        <v>990</v>
      </c>
      <c r="B13" t="str">
        <f>C13&amp;"_"&amp;D13&amp;F13&amp;E13</f>
        <v>Arthur N. Rupe Foundation_Accuracy in Academia2007500</v>
      </c>
      <c r="C13" t="s">
        <v>13</v>
      </c>
      <c r="D13" t="s">
        <v>54</v>
      </c>
      <c r="E13" s="6">
        <v>500</v>
      </c>
      <c r="F13">
        <v>2007</v>
      </c>
      <c r="G13" s="14" t="s">
        <v>47</v>
      </c>
    </row>
    <row r="14" spans="1:8" x14ac:dyDescent="0.2">
      <c r="A14">
        <v>990</v>
      </c>
      <c r="B14" t="str">
        <f>C14&amp;"_"&amp;D14&amp;F14&amp;E14</f>
        <v>Chase Foundation of Virginia_Accuracy in Media2016100</v>
      </c>
      <c r="C14" t="s">
        <v>42</v>
      </c>
      <c r="D14" t="s">
        <v>5</v>
      </c>
      <c r="E14" s="6">
        <v>100</v>
      </c>
      <c r="F14">
        <v>2016</v>
      </c>
      <c r="G14" s="14" t="s">
        <v>47</v>
      </c>
    </row>
    <row r="15" spans="1:8" x14ac:dyDescent="0.2">
      <c r="A15">
        <v>990</v>
      </c>
      <c r="B15" t="str">
        <f>C15&amp;"_"&amp;D15&amp;F15&amp;E15</f>
        <v>Comerica Charitable Trust_Accuracy in Media20095000</v>
      </c>
      <c r="C15" t="s">
        <v>50</v>
      </c>
      <c r="D15" t="s">
        <v>5</v>
      </c>
      <c r="E15" s="6">
        <v>5000</v>
      </c>
      <c r="F15">
        <v>2009</v>
      </c>
      <c r="G15" t="s">
        <v>47</v>
      </c>
    </row>
    <row r="16" spans="1:8" x14ac:dyDescent="0.2">
      <c r="A16" t="s">
        <v>24</v>
      </c>
      <c r="B16" t="str">
        <f>C16&amp;"_"&amp;D16&amp;F16&amp;E16</f>
        <v>Donors Capital Fund_Accuracy in Media20092000</v>
      </c>
      <c r="C16" t="s">
        <v>12</v>
      </c>
      <c r="D16" t="s">
        <v>5</v>
      </c>
      <c r="E16" s="6">
        <v>2000</v>
      </c>
      <c r="F16">
        <v>2009</v>
      </c>
    </row>
    <row r="17" spans="1:7" x14ac:dyDescent="0.2">
      <c r="A17" t="s">
        <v>24</v>
      </c>
      <c r="B17" t="str">
        <f>C17&amp;"_"&amp;D17&amp;F17&amp;E17</f>
        <v>Donors Capital Fund_Accuracy in Media20082000</v>
      </c>
      <c r="C17" t="s">
        <v>12</v>
      </c>
      <c r="D17" t="s">
        <v>5</v>
      </c>
      <c r="E17" s="6">
        <v>2000</v>
      </c>
      <c r="F17">
        <v>2008</v>
      </c>
    </row>
    <row r="18" spans="1:7" x14ac:dyDescent="0.2">
      <c r="A18" s="18">
        <v>990</v>
      </c>
      <c r="B18" s="18" t="str">
        <f>C18&amp;"_"&amp;D18&amp;F18&amp;E18</f>
        <v>DonorsTrust_Accuracy in Media201711000</v>
      </c>
      <c r="C18" s="18" t="s">
        <v>10</v>
      </c>
      <c r="D18" s="18" t="s">
        <v>5</v>
      </c>
      <c r="E18" s="15">
        <v>11000</v>
      </c>
      <c r="F18" s="18">
        <v>2017</v>
      </c>
      <c r="G18" s="18" t="s">
        <v>47</v>
      </c>
    </row>
    <row r="19" spans="1:7" x14ac:dyDescent="0.2">
      <c r="A19" s="18">
        <v>990</v>
      </c>
      <c r="B19" s="18" t="str">
        <f>C19&amp;"_"&amp;D19&amp;F19&amp;E19</f>
        <v>DonorsTrust_Accuracy in Media201610110</v>
      </c>
      <c r="C19" s="18" t="s">
        <v>10</v>
      </c>
      <c r="D19" s="18" t="s">
        <v>5</v>
      </c>
      <c r="E19" s="15">
        <v>10110</v>
      </c>
      <c r="F19" s="18">
        <v>2016</v>
      </c>
      <c r="G19" s="18" t="s">
        <v>47</v>
      </c>
    </row>
    <row r="20" spans="1:7" x14ac:dyDescent="0.2">
      <c r="A20" s="18">
        <v>990</v>
      </c>
      <c r="B20" s="18" t="str">
        <f>C20&amp;"_"&amp;D20&amp;F20&amp;E20</f>
        <v>DonorsTrust_Accuracy in Media2016260</v>
      </c>
      <c r="C20" s="18" t="s">
        <v>10</v>
      </c>
      <c r="D20" s="18" t="s">
        <v>5</v>
      </c>
      <c r="E20" s="15">
        <v>260</v>
      </c>
      <c r="F20" s="18">
        <v>2016</v>
      </c>
      <c r="G20" s="18" t="s">
        <v>47</v>
      </c>
    </row>
    <row r="21" spans="1:7" x14ac:dyDescent="0.2">
      <c r="A21" t="s">
        <v>24</v>
      </c>
      <c r="B21" t="str">
        <f>C21&amp;"_"&amp;D21&amp;F21&amp;E21</f>
        <v>DonorsTrust_Accuracy in Media2010100</v>
      </c>
      <c r="C21" t="s">
        <v>10</v>
      </c>
      <c r="D21" t="s">
        <v>5</v>
      </c>
      <c r="E21" s="6">
        <v>100</v>
      </c>
      <c r="F21">
        <v>2010</v>
      </c>
    </row>
    <row r="22" spans="1:7" x14ac:dyDescent="0.2">
      <c r="A22" t="s">
        <v>24</v>
      </c>
      <c r="B22" t="str">
        <f>C22&amp;"_"&amp;D22&amp;F22&amp;E22</f>
        <v>DonorsTrust_Accuracy in Media2008100</v>
      </c>
      <c r="C22" t="s">
        <v>10</v>
      </c>
      <c r="D22" t="s">
        <v>5</v>
      </c>
      <c r="E22" s="6">
        <v>100</v>
      </c>
      <c r="F22">
        <v>2008</v>
      </c>
    </row>
    <row r="23" spans="1:7" x14ac:dyDescent="0.2">
      <c r="A23">
        <v>990</v>
      </c>
      <c r="B23" t="str">
        <f t="shared" ref="B23:B25" si="0">C23&amp;"_"&amp;D23&amp;F23&amp;E23</f>
        <v>Ed Uihlein Family Foundation_Accuracy in Academia20163000</v>
      </c>
      <c r="C23" t="s">
        <v>4</v>
      </c>
      <c r="D23" t="s">
        <v>54</v>
      </c>
      <c r="E23" s="6">
        <v>3000</v>
      </c>
      <c r="F23">
        <v>2016</v>
      </c>
      <c r="G23" t="s">
        <v>47</v>
      </c>
    </row>
    <row r="24" spans="1:7" x14ac:dyDescent="0.2">
      <c r="A24">
        <v>990</v>
      </c>
      <c r="B24" t="str">
        <f t="shared" si="0"/>
        <v>Ed Uihlein Family Foundation_Accuracy in Media201615000</v>
      </c>
      <c r="C24" t="s">
        <v>4</v>
      </c>
      <c r="D24" t="s">
        <v>5</v>
      </c>
      <c r="E24" s="6">
        <v>15000</v>
      </c>
      <c r="F24">
        <v>2016</v>
      </c>
      <c r="G24" t="s">
        <v>47</v>
      </c>
    </row>
    <row r="25" spans="1:7" x14ac:dyDescent="0.2">
      <c r="A25" t="s">
        <v>24</v>
      </c>
      <c r="B25" t="str">
        <f t="shared" si="0"/>
        <v>Ed Uihlein Family Foundation_Accuracy in Media201415000</v>
      </c>
      <c r="C25" t="s">
        <v>4</v>
      </c>
      <c r="D25" t="s">
        <v>5</v>
      </c>
      <c r="E25" s="6">
        <v>15000</v>
      </c>
      <c r="F25">
        <v>2014</v>
      </c>
    </row>
    <row r="26" spans="1:7" x14ac:dyDescent="0.2">
      <c r="A26" t="s">
        <v>24</v>
      </c>
      <c r="B26" t="str">
        <f>C26&amp;"_"&amp;D26&amp;F26&amp;E26</f>
        <v>Ed Uihlein Family Foundation_Accuracy in Media201315000</v>
      </c>
      <c r="C26" t="s">
        <v>4</v>
      </c>
      <c r="D26" t="s">
        <v>5</v>
      </c>
      <c r="E26" s="6">
        <v>15000</v>
      </c>
      <c r="F26">
        <v>2013</v>
      </c>
    </row>
    <row r="27" spans="1:7" x14ac:dyDescent="0.2">
      <c r="A27" t="s">
        <v>24</v>
      </c>
      <c r="B27" t="str">
        <f>C27&amp;"_"&amp;D27&amp;F27&amp;E27</f>
        <v>Ed Uihlein Family Foundation_Accuracy in Media201215000</v>
      </c>
      <c r="C27" t="s">
        <v>4</v>
      </c>
      <c r="D27" t="s">
        <v>5</v>
      </c>
      <c r="E27" s="6">
        <v>15000</v>
      </c>
      <c r="F27">
        <v>2012</v>
      </c>
    </row>
    <row r="28" spans="1:7" x14ac:dyDescent="0.2">
      <c r="A28" t="s">
        <v>24</v>
      </c>
      <c r="B28" t="str">
        <f>C28&amp;"_"&amp;D28&amp;F28&amp;E28</f>
        <v>Ed Uihlein Family Foundation_Accuracy in Media201113000</v>
      </c>
      <c r="C28" t="s">
        <v>4</v>
      </c>
      <c r="D28" t="s">
        <v>5</v>
      </c>
      <c r="E28" s="6">
        <v>13000</v>
      </c>
      <c r="F28">
        <v>2011</v>
      </c>
    </row>
    <row r="29" spans="1:7" x14ac:dyDescent="0.2">
      <c r="A29">
        <v>990</v>
      </c>
      <c r="B29" t="str">
        <f>C29&amp;"_"&amp;D29&amp;F29&amp;E29</f>
        <v>Ed Uihlein Family Foundation_Accuracy in Academia20113000</v>
      </c>
      <c r="C29" t="s">
        <v>4</v>
      </c>
      <c r="D29" t="s">
        <v>54</v>
      </c>
      <c r="E29" s="6">
        <v>3000</v>
      </c>
      <c r="F29">
        <v>2011</v>
      </c>
      <c r="G29" t="s">
        <v>47</v>
      </c>
    </row>
    <row r="30" spans="1:7" x14ac:dyDescent="0.2">
      <c r="A30" t="s">
        <v>24</v>
      </c>
      <c r="B30" t="str">
        <f>C30&amp;"_"&amp;D30&amp;F30&amp;E30</f>
        <v>Ed Uihlein Family Foundation_Accuracy in Media20103000</v>
      </c>
      <c r="C30" t="s">
        <v>4</v>
      </c>
      <c r="D30" t="s">
        <v>5</v>
      </c>
      <c r="E30" s="6">
        <v>3000</v>
      </c>
      <c r="F30">
        <v>2010</v>
      </c>
    </row>
    <row r="31" spans="1:7" x14ac:dyDescent="0.2">
      <c r="A31">
        <v>990</v>
      </c>
      <c r="B31" t="str">
        <f>C31&amp;"_"&amp;D31&amp;F31&amp;E31</f>
        <v>Ed Uihlein Family Foundation_Accuracy in Academia20103000</v>
      </c>
      <c r="C31" t="s">
        <v>4</v>
      </c>
      <c r="D31" t="s">
        <v>54</v>
      </c>
      <c r="E31" s="6">
        <v>3000</v>
      </c>
      <c r="F31">
        <v>2010</v>
      </c>
      <c r="G31" t="s">
        <v>47</v>
      </c>
    </row>
    <row r="32" spans="1:7" x14ac:dyDescent="0.2">
      <c r="A32" t="s">
        <v>24</v>
      </c>
      <c r="B32" t="str">
        <f>C32&amp;"_"&amp;D32&amp;F32&amp;E32</f>
        <v>Ed Uihlein Family Foundation_Accuracy in Media20093000</v>
      </c>
      <c r="C32" t="s">
        <v>4</v>
      </c>
      <c r="D32" t="s">
        <v>5</v>
      </c>
      <c r="E32" s="6">
        <v>3000</v>
      </c>
      <c r="F32">
        <v>2009</v>
      </c>
    </row>
    <row r="33" spans="1:8" x14ac:dyDescent="0.2">
      <c r="A33" t="s">
        <v>24</v>
      </c>
      <c r="B33" t="str">
        <f>C33&amp;"_"&amp;D33&amp;F33&amp;E33</f>
        <v>Ed Uihlein Family Foundation_Accuracy in Media20083000</v>
      </c>
      <c r="C33" t="s">
        <v>4</v>
      </c>
      <c r="D33" t="s">
        <v>5</v>
      </c>
      <c r="E33" s="6">
        <v>3000</v>
      </c>
      <c r="F33">
        <v>2008</v>
      </c>
    </row>
    <row r="34" spans="1:8" x14ac:dyDescent="0.2">
      <c r="A34" t="s">
        <v>24</v>
      </c>
      <c r="B34" t="str">
        <f>C34&amp;"_"&amp;D34&amp;F34&amp;E34</f>
        <v>F.M. Kirby Foundation_Accuracy in Media20105000</v>
      </c>
      <c r="C34" t="s">
        <v>11</v>
      </c>
      <c r="D34" t="s">
        <v>5</v>
      </c>
      <c r="E34" s="6">
        <v>5000</v>
      </c>
      <c r="F34">
        <v>2010</v>
      </c>
    </row>
    <row r="35" spans="1:8" x14ac:dyDescent="0.2">
      <c r="A35" t="s">
        <v>24</v>
      </c>
      <c r="B35" t="str">
        <f>C35&amp;"_"&amp;D35&amp;F35&amp;E35</f>
        <v>F.M. Kirby Foundation_Accuracy in Media200910000</v>
      </c>
      <c r="C35" t="s">
        <v>11</v>
      </c>
      <c r="D35" t="s">
        <v>5</v>
      </c>
      <c r="E35" s="6">
        <v>10000</v>
      </c>
      <c r="F35">
        <v>2009</v>
      </c>
    </row>
    <row r="36" spans="1:8" x14ac:dyDescent="0.2">
      <c r="A36" t="s">
        <v>24</v>
      </c>
      <c r="B36" t="str">
        <f>C36&amp;"_"&amp;D36&amp;F36&amp;E36</f>
        <v>F.M. Kirby Foundation_Accuracy in Media200810000</v>
      </c>
      <c r="C36" t="s">
        <v>11</v>
      </c>
      <c r="D36" t="s">
        <v>5</v>
      </c>
      <c r="E36" s="6">
        <v>10000</v>
      </c>
      <c r="F36">
        <v>2008</v>
      </c>
    </row>
    <row r="37" spans="1:8" x14ac:dyDescent="0.2">
      <c r="A37" t="s">
        <v>24</v>
      </c>
      <c r="B37" t="str">
        <f>C37&amp;"_"&amp;D37&amp;F37&amp;E37</f>
        <v>F.M. Kirby Foundation_Accuracy in Media20077500</v>
      </c>
      <c r="C37" t="s">
        <v>11</v>
      </c>
      <c r="D37" t="s">
        <v>5</v>
      </c>
      <c r="E37" s="6">
        <v>7500</v>
      </c>
      <c r="F37">
        <v>2007</v>
      </c>
    </row>
    <row r="38" spans="1:8" x14ac:dyDescent="0.2">
      <c r="A38" t="s">
        <v>24</v>
      </c>
      <c r="B38" t="str">
        <f>C38&amp;"_"&amp;D38&amp;F38&amp;E38</f>
        <v>F.M. Kirby Foundation_Accuracy in Media20067500</v>
      </c>
      <c r="C38" t="s">
        <v>11</v>
      </c>
      <c r="D38" t="s">
        <v>5</v>
      </c>
      <c r="E38" s="6">
        <v>7500</v>
      </c>
      <c r="F38">
        <v>2006</v>
      </c>
    </row>
    <row r="39" spans="1:8" x14ac:dyDescent="0.2">
      <c r="A39" t="s">
        <v>24</v>
      </c>
      <c r="B39" t="str">
        <f>C39&amp;"_"&amp;D39&amp;F39&amp;E39</f>
        <v>F.M. Kirby Foundation_Accuracy in Media200512500</v>
      </c>
      <c r="C39" t="s">
        <v>11</v>
      </c>
      <c r="D39" t="s">
        <v>5</v>
      </c>
      <c r="E39" s="6">
        <v>12500</v>
      </c>
      <c r="F39">
        <v>2005</v>
      </c>
    </row>
    <row r="40" spans="1:8" x14ac:dyDescent="0.2">
      <c r="A40" t="s">
        <v>24</v>
      </c>
      <c r="B40" t="str">
        <f>C40&amp;"_"&amp;D40&amp;F40&amp;E40</f>
        <v>F.M. Kirby Foundation_Accuracy in Media200412500</v>
      </c>
      <c r="C40" t="s">
        <v>11</v>
      </c>
      <c r="D40" t="s">
        <v>5</v>
      </c>
      <c r="E40" s="6">
        <v>12500</v>
      </c>
      <c r="F40">
        <v>2004</v>
      </c>
    </row>
    <row r="41" spans="1:8" x14ac:dyDescent="0.2">
      <c r="A41" t="s">
        <v>24</v>
      </c>
      <c r="B41" t="str">
        <f>C41&amp;"_"&amp;D41&amp;F41&amp;E41</f>
        <v>F.M. Kirby Foundation_Accuracy in Media200310000</v>
      </c>
      <c r="C41" t="s">
        <v>11</v>
      </c>
      <c r="D41" t="s">
        <v>5</v>
      </c>
      <c r="E41" s="6">
        <v>10000</v>
      </c>
      <c r="F41">
        <v>2003</v>
      </c>
    </row>
    <row r="42" spans="1:8" x14ac:dyDescent="0.2">
      <c r="A42" t="s">
        <v>24</v>
      </c>
      <c r="B42" t="str">
        <f>C42&amp;"_"&amp;D42&amp;F42&amp;E42</f>
        <v>F.M. Kirby Foundation_Accuracy in Media200210000</v>
      </c>
      <c r="C42" t="s">
        <v>11</v>
      </c>
      <c r="D42" t="s">
        <v>5</v>
      </c>
      <c r="E42" s="6">
        <v>10000</v>
      </c>
      <c r="F42">
        <v>2002</v>
      </c>
    </row>
    <row r="43" spans="1:8" x14ac:dyDescent="0.2">
      <c r="A43" t="s">
        <v>24</v>
      </c>
      <c r="B43" t="str">
        <f>C43&amp;"_"&amp;D43&amp;F43&amp;E43</f>
        <v>F.M. Kirby Foundation_Accuracy in Media200127500</v>
      </c>
      <c r="C43" t="s">
        <v>11</v>
      </c>
      <c r="D43" t="s">
        <v>5</v>
      </c>
      <c r="E43" s="6">
        <v>27500</v>
      </c>
      <c r="F43">
        <v>2001</v>
      </c>
    </row>
    <row r="44" spans="1:8" x14ac:dyDescent="0.2">
      <c r="A44" t="s">
        <v>24</v>
      </c>
      <c r="B44" t="str">
        <f>C44&amp;"_"&amp;D44&amp;F44&amp;E44</f>
        <v>F.M. Kirby Foundation_Accuracy in Media200027500</v>
      </c>
      <c r="C44" t="s">
        <v>11</v>
      </c>
      <c r="D44" t="s">
        <v>5</v>
      </c>
      <c r="E44" s="6">
        <v>27500</v>
      </c>
      <c r="F44">
        <v>2000</v>
      </c>
    </row>
    <row r="45" spans="1:8" x14ac:dyDescent="0.2">
      <c r="A45" t="s">
        <v>24</v>
      </c>
      <c r="B45" t="str">
        <f>C45&amp;"_"&amp;D45&amp;F45&amp;E45</f>
        <v>F.M. Kirby Foundation_Accuracy in Media199927500</v>
      </c>
      <c r="C45" t="s">
        <v>11</v>
      </c>
      <c r="D45" t="s">
        <v>5</v>
      </c>
      <c r="E45" s="6">
        <v>27500</v>
      </c>
      <c r="F45">
        <v>1999</v>
      </c>
    </row>
    <row r="46" spans="1:8" x14ac:dyDescent="0.2">
      <c r="A46" t="s">
        <v>24</v>
      </c>
      <c r="B46" t="str">
        <f>C46&amp;"_"&amp;D46&amp;F46&amp;E46</f>
        <v>F.M. Kirby Foundation_Accuracy in Media199827500</v>
      </c>
      <c r="C46" t="s">
        <v>11</v>
      </c>
      <c r="D46" t="s">
        <v>5</v>
      </c>
      <c r="E46" s="6">
        <v>27500</v>
      </c>
      <c r="F46">
        <v>1998</v>
      </c>
    </row>
    <row r="47" spans="1:8" x14ac:dyDescent="0.2">
      <c r="A47" t="s">
        <v>51</v>
      </c>
      <c r="B47" t="str">
        <f>C47&amp;"_"&amp;D47&amp;F47&amp;E47</f>
        <v>Frederick D Borman Trust for Conservative Causes_Accuracy in Media20106000</v>
      </c>
      <c r="C47" t="s">
        <v>52</v>
      </c>
      <c r="D47" t="s">
        <v>5</v>
      </c>
      <c r="E47" s="6">
        <v>6000</v>
      </c>
      <c r="F47">
        <v>2010</v>
      </c>
      <c r="G47" t="s">
        <v>47</v>
      </c>
      <c r="H47" t="s">
        <v>53</v>
      </c>
    </row>
    <row r="48" spans="1:8" x14ac:dyDescent="0.2">
      <c r="A48">
        <v>990</v>
      </c>
      <c r="B48" t="str">
        <f>C48&amp;"_"&amp;D48&amp;F48&amp;E48</f>
        <v>Huizenga Foundation_Accuracy in Media2007100</v>
      </c>
      <c r="C48" t="s">
        <v>43</v>
      </c>
      <c r="D48" t="s">
        <v>5</v>
      </c>
      <c r="E48" s="6">
        <v>100</v>
      </c>
      <c r="F48">
        <v>2007</v>
      </c>
      <c r="G48" s="14" t="s">
        <v>47</v>
      </c>
    </row>
    <row r="49" spans="1:7" x14ac:dyDescent="0.2">
      <c r="A49">
        <v>990</v>
      </c>
      <c r="B49" t="str">
        <f>C49&amp;"_"&amp;D49&amp;F49&amp;E49</f>
        <v>National Christian Charitable Foundation_Accuracy in Media201615000</v>
      </c>
      <c r="C49" t="s">
        <v>9</v>
      </c>
      <c r="D49" t="s">
        <v>5</v>
      </c>
      <c r="E49" s="6">
        <v>15000</v>
      </c>
      <c r="F49">
        <v>2016</v>
      </c>
      <c r="G49" s="14" t="s">
        <v>47</v>
      </c>
    </row>
    <row r="50" spans="1:7" x14ac:dyDescent="0.2">
      <c r="A50">
        <v>990</v>
      </c>
      <c r="B50" t="str">
        <f>C50&amp;"_"&amp;D50&amp;F50&amp;E50</f>
        <v>National Christian Charitable Foundation_Accuracy in Media201510000</v>
      </c>
      <c r="C50" t="s">
        <v>9</v>
      </c>
      <c r="D50" t="s">
        <v>5</v>
      </c>
      <c r="E50" s="6">
        <v>10000</v>
      </c>
      <c r="F50">
        <v>2015</v>
      </c>
      <c r="G50" s="14" t="s">
        <v>47</v>
      </c>
    </row>
    <row r="51" spans="1:7" x14ac:dyDescent="0.2">
      <c r="A51" t="s">
        <v>24</v>
      </c>
      <c r="B51" t="str">
        <f>C51&amp;"_"&amp;D51&amp;F51&amp;E51</f>
        <v>National Christian Charitable Foundation_Accuracy in Media201210000</v>
      </c>
      <c r="C51" t="s">
        <v>9</v>
      </c>
      <c r="D51" t="s">
        <v>5</v>
      </c>
      <c r="E51" s="6">
        <v>10000</v>
      </c>
      <c r="F51">
        <v>2012</v>
      </c>
    </row>
    <row r="52" spans="1:7" x14ac:dyDescent="0.2">
      <c r="A52">
        <v>990</v>
      </c>
      <c r="B52" t="str">
        <f>C52&amp;"_"&amp;D52&amp;F52&amp;E52</f>
        <v>National Christian Charitable Foundation_Accuracy in Media201010000</v>
      </c>
      <c r="C52" t="s">
        <v>9</v>
      </c>
      <c r="D52" t="s">
        <v>5</v>
      </c>
      <c r="E52" s="6">
        <v>10000</v>
      </c>
      <c r="F52">
        <v>2010</v>
      </c>
      <c r="G52" s="14" t="s">
        <v>47</v>
      </c>
    </row>
    <row r="53" spans="1:7" x14ac:dyDescent="0.2">
      <c r="A53">
        <v>990</v>
      </c>
      <c r="B53" t="str">
        <f>C53&amp;"_"&amp;D53&amp;F53&amp;E53</f>
        <v>National Christian Charitable Foundation_Accuracy in Media200910000</v>
      </c>
      <c r="C53" t="s">
        <v>9</v>
      </c>
      <c r="D53" t="s">
        <v>5</v>
      </c>
      <c r="E53" s="6">
        <v>10000</v>
      </c>
      <c r="F53">
        <v>2009</v>
      </c>
      <c r="G53" s="14" t="s">
        <v>47</v>
      </c>
    </row>
    <row r="54" spans="1:7" x14ac:dyDescent="0.2">
      <c r="A54">
        <v>990</v>
      </c>
      <c r="B54" t="str">
        <f>C54&amp;"_"&amp;D54&amp;F54&amp;E54</f>
        <v>National Christian Charitable Foundation_Accuracy in Media20088000</v>
      </c>
      <c r="C54" t="s">
        <v>9</v>
      </c>
      <c r="D54" t="s">
        <v>5</v>
      </c>
      <c r="E54" s="6">
        <v>8000</v>
      </c>
      <c r="F54">
        <v>2008</v>
      </c>
      <c r="G54" s="14" t="s">
        <v>47</v>
      </c>
    </row>
    <row r="55" spans="1:7" x14ac:dyDescent="0.2">
      <c r="A55">
        <v>990</v>
      </c>
      <c r="B55" t="str">
        <f>C55&amp;"_"&amp;D55&amp;F55&amp;E55</f>
        <v>National Christian Charitable Foundation_Accuracy in Media200710000</v>
      </c>
      <c r="C55" t="s">
        <v>9</v>
      </c>
      <c r="D55" t="s">
        <v>5</v>
      </c>
      <c r="E55" s="6">
        <v>10000</v>
      </c>
      <c r="F55">
        <v>2007</v>
      </c>
      <c r="G55" s="14" t="s">
        <v>47</v>
      </c>
    </row>
    <row r="56" spans="1:7" x14ac:dyDescent="0.2">
      <c r="A56">
        <v>990</v>
      </c>
      <c r="B56" t="str">
        <f>C56&amp;"_"&amp;D56&amp;F56&amp;E56</f>
        <v>National Christian Charitable Foundation_Accuracy in Media200610000</v>
      </c>
      <c r="C56" t="s">
        <v>9</v>
      </c>
      <c r="D56" t="s">
        <v>5</v>
      </c>
      <c r="E56" s="6">
        <v>10000</v>
      </c>
      <c r="F56">
        <v>2006</v>
      </c>
      <c r="G56" s="14" t="s">
        <v>47</v>
      </c>
    </row>
    <row r="57" spans="1:7" x14ac:dyDescent="0.2">
      <c r="A57">
        <v>990</v>
      </c>
      <c r="B57" t="str">
        <f>C57&amp;"_"&amp;D57&amp;F57&amp;E57</f>
        <v>National Christian Charitable Foundation_Accuracy in Media200510000</v>
      </c>
      <c r="C57" t="s">
        <v>9</v>
      </c>
      <c r="D57" t="s">
        <v>5</v>
      </c>
      <c r="E57" s="6">
        <v>10000</v>
      </c>
      <c r="F57">
        <v>2005</v>
      </c>
      <c r="G57" s="14" t="s">
        <v>47</v>
      </c>
    </row>
    <row r="58" spans="1:7" x14ac:dyDescent="0.2">
      <c r="A58">
        <v>990</v>
      </c>
      <c r="B58" t="str">
        <f>C58&amp;"_"&amp;D58&amp;F58&amp;E58</f>
        <v>National Christian Charitable Foundation_Accuracy in Media20035000</v>
      </c>
      <c r="C58" t="s">
        <v>9</v>
      </c>
      <c r="D58" t="s">
        <v>5</v>
      </c>
      <c r="E58" s="6">
        <v>5000</v>
      </c>
      <c r="F58">
        <v>2003</v>
      </c>
      <c r="G58" s="14" t="s">
        <v>47</v>
      </c>
    </row>
    <row r="59" spans="1:7" x14ac:dyDescent="0.2">
      <c r="A59">
        <v>990</v>
      </c>
      <c r="B59" t="str">
        <f>C59&amp;"_"&amp;D59&amp;F59&amp;E59</f>
        <v>National Christian Charitable Foundation_Accuracy in Media20025000</v>
      </c>
      <c r="C59" t="s">
        <v>9</v>
      </c>
      <c r="D59" t="s">
        <v>5</v>
      </c>
      <c r="E59" s="6">
        <v>5000</v>
      </c>
      <c r="F59">
        <v>2002</v>
      </c>
      <c r="G59" s="14" t="s">
        <v>47</v>
      </c>
    </row>
    <row r="60" spans="1:7" x14ac:dyDescent="0.2">
      <c r="A60">
        <v>990</v>
      </c>
      <c r="B60" t="str">
        <f>C60&amp;"_"&amp;D60&amp;F60&amp;E60</f>
        <v>National Christian Charitable Foundation_Accuracy in Media20018000</v>
      </c>
      <c r="C60" t="s">
        <v>9</v>
      </c>
      <c r="D60" t="s">
        <v>5</v>
      </c>
      <c r="E60" s="6">
        <v>8000</v>
      </c>
      <c r="F60">
        <v>2001</v>
      </c>
      <c r="G60" s="14" t="s">
        <v>47</v>
      </c>
    </row>
    <row r="61" spans="1:7" x14ac:dyDescent="0.2">
      <c r="A61" t="s">
        <v>24</v>
      </c>
      <c r="B61" t="str">
        <f>C61&amp;"_"&amp;D61&amp;F61&amp;E61</f>
        <v>Sarah Scaife Foundation_Accuracy in Media2005300000</v>
      </c>
      <c r="C61" t="s">
        <v>14</v>
      </c>
      <c r="D61" t="s">
        <v>5</v>
      </c>
      <c r="E61" s="6">
        <v>300000</v>
      </c>
      <c r="F61">
        <v>2005</v>
      </c>
    </row>
    <row r="62" spans="1:7" x14ac:dyDescent="0.2">
      <c r="A62" t="s">
        <v>24</v>
      </c>
      <c r="B62" t="str">
        <f>C62&amp;"_"&amp;D62&amp;F62&amp;E62</f>
        <v>Sarah Scaife Foundation_Accuracy in Media2004425000</v>
      </c>
      <c r="C62" t="s">
        <v>14</v>
      </c>
      <c r="D62" t="s">
        <v>5</v>
      </c>
      <c r="E62" s="6">
        <v>425000</v>
      </c>
      <c r="F62">
        <v>2004</v>
      </c>
    </row>
    <row r="63" spans="1:7" x14ac:dyDescent="0.2">
      <c r="A63" t="s">
        <v>24</v>
      </c>
      <c r="B63" t="str">
        <f>C63&amp;"_"&amp;D63&amp;F63&amp;E63</f>
        <v>Sarah Scaife Foundation_Accuracy in Media2003425000</v>
      </c>
      <c r="C63" t="s">
        <v>14</v>
      </c>
      <c r="D63" t="s">
        <v>5</v>
      </c>
      <c r="E63" s="6">
        <v>425000</v>
      </c>
      <c r="F63">
        <v>2003</v>
      </c>
    </row>
    <row r="64" spans="1:7" x14ac:dyDescent="0.2">
      <c r="A64" t="s">
        <v>24</v>
      </c>
      <c r="B64" t="str">
        <f>C64&amp;"_"&amp;D64&amp;F64&amp;E64</f>
        <v>Sarah Scaife Foundation_Accuracy in Media2002250000</v>
      </c>
      <c r="C64" t="s">
        <v>14</v>
      </c>
      <c r="D64" t="s">
        <v>5</v>
      </c>
      <c r="E64" s="6">
        <v>250000</v>
      </c>
      <c r="F64">
        <v>2002</v>
      </c>
    </row>
    <row r="65" spans="1:6" x14ac:dyDescent="0.2">
      <c r="A65" t="s">
        <v>24</v>
      </c>
      <c r="B65" t="str">
        <f>C65&amp;"_"&amp;D65&amp;F65&amp;E65</f>
        <v>Sarah Scaife Foundation_Accuracy in Media2001335000</v>
      </c>
      <c r="C65" t="s">
        <v>14</v>
      </c>
      <c r="D65" t="s">
        <v>5</v>
      </c>
      <c r="E65" s="6">
        <v>335000</v>
      </c>
      <c r="F65">
        <v>2001</v>
      </c>
    </row>
    <row r="66" spans="1:6" x14ac:dyDescent="0.2">
      <c r="A66" t="s">
        <v>24</v>
      </c>
      <c r="B66" t="str">
        <f>C66&amp;"_"&amp;D66&amp;F66&amp;E66</f>
        <v>Sarah Scaife Foundation_Accuracy in Media2000400000</v>
      </c>
      <c r="C66" t="s">
        <v>14</v>
      </c>
      <c r="D66" t="s">
        <v>5</v>
      </c>
      <c r="E66" s="6">
        <v>400000</v>
      </c>
      <c r="F66">
        <v>2000</v>
      </c>
    </row>
    <row r="67" spans="1:6" x14ac:dyDescent="0.2">
      <c r="A67" t="s">
        <v>24</v>
      </c>
      <c r="B67" t="str">
        <f>C67&amp;"_"&amp;D67&amp;F67&amp;E67</f>
        <v>Sarah Scaife Foundation_Accuracy in Media1999185000</v>
      </c>
      <c r="C67" t="s">
        <v>14</v>
      </c>
      <c r="D67" t="s">
        <v>5</v>
      </c>
      <c r="E67" s="6">
        <v>185000</v>
      </c>
      <c r="F67">
        <v>1999</v>
      </c>
    </row>
    <row r="68" spans="1:6" x14ac:dyDescent="0.2">
      <c r="A68" t="s">
        <v>24</v>
      </c>
      <c r="B68" t="str">
        <f>C68&amp;"_"&amp;D68&amp;F68&amp;E68</f>
        <v>Sarah Scaife Foundation_Accuracy in Media1997100000</v>
      </c>
      <c r="C68" t="s">
        <v>14</v>
      </c>
      <c r="D68" t="s">
        <v>5</v>
      </c>
      <c r="E68" s="6">
        <v>100000</v>
      </c>
      <c r="F68">
        <v>1997</v>
      </c>
    </row>
    <row r="69" spans="1:6" x14ac:dyDescent="0.2">
      <c r="A69" t="s">
        <v>24</v>
      </c>
      <c r="B69" t="str">
        <f>C69&amp;"_"&amp;D69&amp;F69&amp;E69</f>
        <v>Sarah Scaife Foundation_Accuracy in Media199645000</v>
      </c>
      <c r="C69" t="s">
        <v>14</v>
      </c>
      <c r="D69" t="s">
        <v>5</v>
      </c>
      <c r="E69" s="6">
        <v>45000</v>
      </c>
      <c r="F69">
        <v>1996</v>
      </c>
    </row>
    <row r="70" spans="1:6" x14ac:dyDescent="0.2">
      <c r="A70" t="s">
        <v>24</v>
      </c>
      <c r="B70" t="str">
        <f>C70&amp;"_"&amp;D70&amp;F70&amp;E70</f>
        <v>Sarah Scaife Foundation_Accuracy in Media198950000</v>
      </c>
      <c r="C70" t="s">
        <v>14</v>
      </c>
      <c r="D70" t="s">
        <v>5</v>
      </c>
      <c r="E70" s="6">
        <v>50000</v>
      </c>
      <c r="F70">
        <v>1989</v>
      </c>
    </row>
    <row r="71" spans="1:6" x14ac:dyDescent="0.2">
      <c r="A71" t="s">
        <v>24</v>
      </c>
      <c r="B71" t="str">
        <f>C71&amp;"_"&amp;D71&amp;F71&amp;E71</f>
        <v>Sarah Scaife Foundation_Accuracy in Media1988105000</v>
      </c>
      <c r="C71" t="s">
        <v>14</v>
      </c>
      <c r="D71" t="s">
        <v>5</v>
      </c>
      <c r="E71" s="6">
        <v>105000</v>
      </c>
      <c r="F71">
        <v>1988</v>
      </c>
    </row>
    <row r="72" spans="1:6" x14ac:dyDescent="0.2">
      <c r="A72" t="s">
        <v>24</v>
      </c>
      <c r="B72" t="str">
        <f>C72&amp;"_"&amp;D72&amp;F72&amp;E72</f>
        <v>Sarah Scaife Foundation_Accuracy in Media198720000</v>
      </c>
      <c r="C72" t="s">
        <v>14</v>
      </c>
      <c r="D72" t="s">
        <v>5</v>
      </c>
      <c r="E72" s="6">
        <v>20000</v>
      </c>
      <c r="F72">
        <v>1987</v>
      </c>
    </row>
    <row r="73" spans="1:6" x14ac:dyDescent="0.2">
      <c r="A73" t="s">
        <v>24</v>
      </c>
      <c r="B73" t="str">
        <f>C73&amp;"_"&amp;D73&amp;F73&amp;E73</f>
        <v>Scaife Family Foundation_Accuracy in Media199515000</v>
      </c>
      <c r="C73" t="s">
        <v>18</v>
      </c>
      <c r="D73" t="s">
        <v>5</v>
      </c>
      <c r="E73" s="6">
        <v>15000</v>
      </c>
      <c r="F73">
        <v>1995</v>
      </c>
    </row>
    <row r="74" spans="1:6" x14ac:dyDescent="0.2">
      <c r="A74" t="s">
        <v>24</v>
      </c>
      <c r="B74" t="str">
        <f>C74&amp;"_"&amp;D74&amp;F74&amp;E74</f>
        <v>The Carthage Foundation_Accuracy in Media1999200000</v>
      </c>
      <c r="C74" t="s">
        <v>17</v>
      </c>
      <c r="D74" t="s">
        <v>5</v>
      </c>
      <c r="E74" s="6">
        <v>200000</v>
      </c>
      <c r="F74">
        <v>1999</v>
      </c>
    </row>
    <row r="75" spans="1:6" x14ac:dyDescent="0.2">
      <c r="A75" t="s">
        <v>24</v>
      </c>
      <c r="B75" t="str">
        <f>C75&amp;"_"&amp;D75&amp;F75&amp;E75</f>
        <v>The Carthage Foundation_Accuracy in Media1998200000</v>
      </c>
      <c r="C75" t="s">
        <v>17</v>
      </c>
      <c r="D75" t="s">
        <v>5</v>
      </c>
      <c r="E75" s="6">
        <v>200000</v>
      </c>
      <c r="F75">
        <v>1998</v>
      </c>
    </row>
    <row r="76" spans="1:6" x14ac:dyDescent="0.2">
      <c r="A76" t="s">
        <v>24</v>
      </c>
      <c r="B76" t="str">
        <f>C76&amp;"_"&amp;D76&amp;F76&amp;E76</f>
        <v>The Carthage Foundation_Accuracy in Media1997150000</v>
      </c>
      <c r="C76" t="s">
        <v>17</v>
      </c>
      <c r="D76" t="s">
        <v>5</v>
      </c>
      <c r="E76" s="6">
        <v>150000</v>
      </c>
      <c r="F76">
        <v>1997</v>
      </c>
    </row>
    <row r="77" spans="1:6" x14ac:dyDescent="0.2">
      <c r="A77" t="s">
        <v>24</v>
      </c>
      <c r="B77" t="str">
        <f>C77&amp;"_"&amp;D77&amp;F77&amp;E77</f>
        <v>The Carthage Foundation_Accuracy in Media199650000</v>
      </c>
      <c r="C77" t="s">
        <v>17</v>
      </c>
      <c r="D77" t="s">
        <v>5</v>
      </c>
      <c r="E77" s="6">
        <v>50000</v>
      </c>
      <c r="F77">
        <v>1996</v>
      </c>
    </row>
    <row r="78" spans="1:6" x14ac:dyDescent="0.2">
      <c r="A78" t="s">
        <v>24</v>
      </c>
      <c r="B78" t="str">
        <f>C78&amp;"_"&amp;D78&amp;F78&amp;E78</f>
        <v>The Carthage Foundation_Accuracy in Media1996125000</v>
      </c>
      <c r="C78" t="s">
        <v>17</v>
      </c>
      <c r="D78" t="s">
        <v>5</v>
      </c>
      <c r="E78" s="6">
        <v>125000</v>
      </c>
      <c r="F78">
        <v>1996</v>
      </c>
    </row>
    <row r="79" spans="1:6" x14ac:dyDescent="0.2">
      <c r="A79" t="s">
        <v>24</v>
      </c>
      <c r="B79" t="str">
        <f>C79&amp;"_"&amp;D79&amp;F79&amp;E79</f>
        <v>The Carthage Foundation_Accuracy in Media1995355000</v>
      </c>
      <c r="C79" t="s">
        <v>17</v>
      </c>
      <c r="D79" t="s">
        <v>5</v>
      </c>
      <c r="E79" s="6">
        <v>355000</v>
      </c>
      <c r="F79">
        <v>1995</v>
      </c>
    </row>
    <row r="80" spans="1:6" x14ac:dyDescent="0.2">
      <c r="A80" t="s">
        <v>24</v>
      </c>
      <c r="B80" t="str">
        <f>C80&amp;"_"&amp;D80&amp;F80&amp;E80</f>
        <v>The Carthage Foundation_Accuracy in Media199485000</v>
      </c>
      <c r="C80" t="s">
        <v>17</v>
      </c>
      <c r="D80" t="s">
        <v>5</v>
      </c>
      <c r="E80" s="6">
        <v>85000</v>
      </c>
      <c r="F80">
        <v>1994</v>
      </c>
    </row>
    <row r="81" spans="1:7" x14ac:dyDescent="0.2">
      <c r="A81" t="s">
        <v>24</v>
      </c>
      <c r="B81" t="str">
        <f>C81&amp;"_"&amp;D81&amp;F81&amp;E81</f>
        <v>The Carthage Foundation_Accuracy in Media1993100000</v>
      </c>
      <c r="C81" t="s">
        <v>17</v>
      </c>
      <c r="D81" t="s">
        <v>5</v>
      </c>
      <c r="E81" s="6">
        <v>100000</v>
      </c>
      <c r="F81">
        <v>1993</v>
      </c>
    </row>
    <row r="82" spans="1:7" x14ac:dyDescent="0.2">
      <c r="A82" t="s">
        <v>24</v>
      </c>
      <c r="B82" t="str">
        <f>C82&amp;"_"&amp;D82&amp;F82&amp;E82</f>
        <v>The Carthage Foundation_Accuracy in Media1992110000</v>
      </c>
      <c r="C82" t="s">
        <v>17</v>
      </c>
      <c r="D82" t="s">
        <v>5</v>
      </c>
      <c r="E82" s="6">
        <v>110000</v>
      </c>
      <c r="F82">
        <v>1992</v>
      </c>
    </row>
    <row r="83" spans="1:7" x14ac:dyDescent="0.2">
      <c r="A83" t="s">
        <v>24</v>
      </c>
      <c r="B83" t="str">
        <f>C83&amp;"_"&amp;D83&amp;F83&amp;E83</f>
        <v>The Carthage Foundation_Accuracy in Media1991120000</v>
      </c>
      <c r="C83" t="s">
        <v>17</v>
      </c>
      <c r="D83" t="s">
        <v>5</v>
      </c>
      <c r="E83" s="6">
        <v>120000</v>
      </c>
      <c r="F83">
        <v>1991</v>
      </c>
    </row>
    <row r="84" spans="1:7" x14ac:dyDescent="0.2">
      <c r="A84" t="s">
        <v>24</v>
      </c>
      <c r="B84" t="str">
        <f>C84&amp;"_"&amp;D84&amp;F84&amp;E84</f>
        <v>The Carthage Foundation_Accuracy in Media199025000</v>
      </c>
      <c r="C84" t="s">
        <v>17</v>
      </c>
      <c r="D84" t="s">
        <v>5</v>
      </c>
      <c r="E84" s="6">
        <v>25000</v>
      </c>
      <c r="F84">
        <v>1990</v>
      </c>
    </row>
    <row r="85" spans="1:7" x14ac:dyDescent="0.2">
      <c r="A85" t="s">
        <v>24</v>
      </c>
      <c r="B85" t="str">
        <f>C85&amp;"_"&amp;D85&amp;F85&amp;E85</f>
        <v>The Carthage Foundation_Accuracy in Media198775000</v>
      </c>
      <c r="C85" t="s">
        <v>17</v>
      </c>
      <c r="D85" t="s">
        <v>5</v>
      </c>
      <c r="E85" s="6">
        <v>75000</v>
      </c>
      <c r="F85">
        <v>1987</v>
      </c>
    </row>
    <row r="86" spans="1:7" x14ac:dyDescent="0.2">
      <c r="A86" t="s">
        <v>24</v>
      </c>
      <c r="B86" t="str">
        <f>C86&amp;"_"&amp;D86&amp;F86&amp;E86</f>
        <v>The Carthage Foundation_Accuracy in Media198625000</v>
      </c>
      <c r="C86" t="s">
        <v>17</v>
      </c>
      <c r="D86" t="s">
        <v>5</v>
      </c>
      <c r="E86" s="6">
        <v>25000</v>
      </c>
      <c r="F86">
        <v>1986</v>
      </c>
    </row>
    <row r="87" spans="1:7" x14ac:dyDescent="0.2">
      <c r="A87" t="s">
        <v>24</v>
      </c>
      <c r="B87" t="str">
        <f>C87&amp;"_"&amp;D87&amp;F87&amp;E87</f>
        <v>The Carthage Foundation_Accuracy in Media198625000</v>
      </c>
      <c r="C87" t="s">
        <v>17</v>
      </c>
      <c r="D87" t="s">
        <v>5</v>
      </c>
      <c r="E87" s="6">
        <v>25000</v>
      </c>
      <c r="F87">
        <v>1986</v>
      </c>
    </row>
    <row r="88" spans="1:7" x14ac:dyDescent="0.2">
      <c r="A88" t="s">
        <v>24</v>
      </c>
      <c r="B88" t="str">
        <f>C88&amp;"_"&amp;D88&amp;F88&amp;E88</f>
        <v>The Carthage Foundation_Accuracy in Media198575000</v>
      </c>
      <c r="C88" t="s">
        <v>17</v>
      </c>
      <c r="D88" t="s">
        <v>5</v>
      </c>
      <c r="E88" s="6">
        <v>75000</v>
      </c>
      <c r="F88">
        <v>1985</v>
      </c>
    </row>
    <row r="89" spans="1:7" x14ac:dyDescent="0.2">
      <c r="A89" t="s">
        <v>24</v>
      </c>
      <c r="B89" t="str">
        <f>C89&amp;"_"&amp;D89&amp;F89&amp;E89</f>
        <v>The Vernon K. Krieble Foundation_Accuracy in Media2003500</v>
      </c>
      <c r="C89" t="s">
        <v>15</v>
      </c>
      <c r="D89" t="s">
        <v>5</v>
      </c>
      <c r="E89" s="6">
        <v>500</v>
      </c>
      <c r="F89">
        <v>2003</v>
      </c>
    </row>
    <row r="90" spans="1:7" x14ac:dyDescent="0.2">
      <c r="A90" t="s">
        <v>24</v>
      </c>
      <c r="B90" t="str">
        <f>C90&amp;"_"&amp;D90&amp;F90&amp;E90</f>
        <v>The Vernon K. Krieble Foundation_Accuracy in Media2002500</v>
      </c>
      <c r="C90" t="s">
        <v>15</v>
      </c>
      <c r="D90" t="s">
        <v>5</v>
      </c>
      <c r="E90" s="6">
        <v>500</v>
      </c>
      <c r="F90">
        <v>2002</v>
      </c>
    </row>
    <row r="91" spans="1:7" x14ac:dyDescent="0.2">
      <c r="A91" t="s">
        <v>24</v>
      </c>
      <c r="B91" t="str">
        <f>C91&amp;"_"&amp;D91&amp;F91&amp;E91</f>
        <v>The Vernon K. Krieble Foundation_Accuracy in Media2001500</v>
      </c>
      <c r="C91" t="s">
        <v>15</v>
      </c>
      <c r="D91" t="s">
        <v>5</v>
      </c>
      <c r="E91" s="6">
        <v>500</v>
      </c>
      <c r="F91">
        <v>2001</v>
      </c>
    </row>
    <row r="92" spans="1:7" x14ac:dyDescent="0.2">
      <c r="A92">
        <v>990</v>
      </c>
      <c r="B92" t="str">
        <f t="shared" ref="B92:B94" si="1">C92&amp;"_"&amp;D92&amp;F92&amp;E92</f>
        <v>True Foundation_Accuracy in Media2015200</v>
      </c>
      <c r="C92" t="s">
        <v>7</v>
      </c>
      <c r="D92" t="s">
        <v>5</v>
      </c>
      <c r="E92" s="6">
        <v>200</v>
      </c>
      <c r="F92">
        <v>2015</v>
      </c>
      <c r="G92" t="s">
        <v>47</v>
      </c>
    </row>
    <row r="93" spans="1:7" x14ac:dyDescent="0.2">
      <c r="A93">
        <v>990</v>
      </c>
      <c r="B93" t="str">
        <f t="shared" si="1"/>
        <v>True Foundation_Accuracy in Media2014200</v>
      </c>
      <c r="C93" t="s">
        <v>7</v>
      </c>
      <c r="D93" t="s">
        <v>5</v>
      </c>
      <c r="E93" s="6">
        <v>200</v>
      </c>
      <c r="F93">
        <v>2014</v>
      </c>
      <c r="G93" t="s">
        <v>47</v>
      </c>
    </row>
    <row r="94" spans="1:7" x14ac:dyDescent="0.2">
      <c r="A94">
        <v>990</v>
      </c>
      <c r="B94" t="str">
        <f t="shared" si="1"/>
        <v>True Foundation_Accuracy in Media2013200</v>
      </c>
      <c r="C94" t="s">
        <v>7</v>
      </c>
      <c r="D94" t="s">
        <v>5</v>
      </c>
      <c r="E94" s="6">
        <v>200</v>
      </c>
      <c r="F94">
        <v>2013</v>
      </c>
      <c r="G94" t="s">
        <v>47</v>
      </c>
    </row>
    <row r="95" spans="1:7" x14ac:dyDescent="0.2">
      <c r="A95" t="s">
        <v>24</v>
      </c>
      <c r="B95" t="str">
        <f>C95&amp;"_"&amp;D95&amp;F95&amp;E95</f>
        <v>True Foundation_Accuracy in Media2012200</v>
      </c>
      <c r="C95" t="s">
        <v>7</v>
      </c>
      <c r="D95" t="s">
        <v>5</v>
      </c>
      <c r="E95" s="6">
        <v>200</v>
      </c>
      <c r="F95">
        <v>2012</v>
      </c>
    </row>
    <row r="96" spans="1:7" x14ac:dyDescent="0.2">
      <c r="A96" t="s">
        <v>24</v>
      </c>
      <c r="B96" t="str">
        <f>C96&amp;"_"&amp;D96&amp;F96&amp;E96</f>
        <v>True Foundation_Accuracy in Media2011200</v>
      </c>
      <c r="C96" t="s">
        <v>7</v>
      </c>
      <c r="D96" t="s">
        <v>5</v>
      </c>
      <c r="E96" s="6">
        <v>200</v>
      </c>
      <c r="F96">
        <v>2011</v>
      </c>
    </row>
    <row r="97" spans="1:6" x14ac:dyDescent="0.2">
      <c r="A97" t="s">
        <v>24</v>
      </c>
      <c r="B97" t="str">
        <f>C97&amp;"_"&amp;D97&amp;F97&amp;E97</f>
        <v>True Foundation_Accuracy in Media2010200</v>
      </c>
      <c r="C97" t="s">
        <v>7</v>
      </c>
      <c r="D97" t="s">
        <v>5</v>
      </c>
      <c r="E97" s="6">
        <v>200</v>
      </c>
      <c r="F97">
        <v>2010</v>
      </c>
    </row>
    <row r="98" spans="1:6" x14ac:dyDescent="0.2">
      <c r="A98" t="s">
        <v>24</v>
      </c>
      <c r="B98" t="str">
        <f>C98&amp;"_"&amp;D98&amp;F98&amp;E98</f>
        <v>True Foundation_Accuracy in Media2009200</v>
      </c>
      <c r="C98" t="s">
        <v>7</v>
      </c>
      <c r="D98" t="s">
        <v>5</v>
      </c>
      <c r="E98" s="6">
        <v>200</v>
      </c>
      <c r="F98">
        <v>2009</v>
      </c>
    </row>
    <row r="99" spans="1:6" x14ac:dyDescent="0.2">
      <c r="A99" t="s">
        <v>24</v>
      </c>
      <c r="B99" t="str">
        <f>C99&amp;"_"&amp;D99&amp;F99&amp;E99</f>
        <v>True Foundation_Accuracy in Media2008200</v>
      </c>
      <c r="C99" t="s">
        <v>7</v>
      </c>
      <c r="D99" t="s">
        <v>5</v>
      </c>
      <c r="E99" s="6">
        <v>200</v>
      </c>
      <c r="F99">
        <v>2008</v>
      </c>
    </row>
    <row r="100" spans="1:6" x14ac:dyDescent="0.2">
      <c r="A100" t="s">
        <v>24</v>
      </c>
      <c r="B100" t="str">
        <f>C100&amp;"_"&amp;D100&amp;F100&amp;E100</f>
        <v>True Foundation_Accuracy in Media2007200</v>
      </c>
      <c r="C100" t="s">
        <v>7</v>
      </c>
      <c r="D100" t="s">
        <v>5</v>
      </c>
      <c r="E100" s="6">
        <v>200</v>
      </c>
      <c r="F100">
        <v>2007</v>
      </c>
    </row>
    <row r="101" spans="1:6" x14ac:dyDescent="0.2">
      <c r="A101" t="s">
        <v>24</v>
      </c>
      <c r="B101" t="str">
        <f>C101&amp;"_"&amp;D101&amp;F101&amp;E101</f>
        <v>True Foundation_Accuracy in Media2006200</v>
      </c>
      <c r="C101" t="s">
        <v>7</v>
      </c>
      <c r="D101" t="s">
        <v>5</v>
      </c>
      <c r="E101" s="6">
        <v>200</v>
      </c>
      <c r="F101">
        <v>2006</v>
      </c>
    </row>
    <row r="102" spans="1:6" x14ac:dyDescent="0.2">
      <c r="A102" t="s">
        <v>24</v>
      </c>
      <c r="B102" t="str">
        <f>C102&amp;"_"&amp;D102&amp;F102&amp;E102</f>
        <v>True Foundation_Accuracy in Media2005200</v>
      </c>
      <c r="C102" t="s">
        <v>7</v>
      </c>
      <c r="D102" t="s">
        <v>5</v>
      </c>
      <c r="E102" s="6">
        <v>200</v>
      </c>
      <c r="F102">
        <v>2005</v>
      </c>
    </row>
    <row r="103" spans="1:6" x14ac:dyDescent="0.2">
      <c r="A103" t="s">
        <v>24</v>
      </c>
      <c r="B103" t="str">
        <f>C103&amp;"_"&amp;D103&amp;F103&amp;E103</f>
        <v>True Foundation_Accuracy in Media2003200</v>
      </c>
      <c r="C103" t="s">
        <v>7</v>
      </c>
      <c r="D103" t="s">
        <v>5</v>
      </c>
      <c r="E103" s="6">
        <v>200</v>
      </c>
      <c r="F103">
        <v>2003</v>
      </c>
    </row>
    <row r="104" spans="1:6" x14ac:dyDescent="0.2">
      <c r="A104" t="s">
        <v>24</v>
      </c>
      <c r="B104" t="str">
        <f>C104&amp;"_"&amp;D104&amp;F104&amp;E104</f>
        <v>True Foundation_Accuracy in Media2002200</v>
      </c>
      <c r="C104" t="s">
        <v>7</v>
      </c>
      <c r="D104" t="s">
        <v>5</v>
      </c>
      <c r="E104" s="6">
        <v>200</v>
      </c>
      <c r="F104">
        <v>2002</v>
      </c>
    </row>
    <row r="105" spans="1:6" x14ac:dyDescent="0.2">
      <c r="A105" t="s">
        <v>24</v>
      </c>
      <c r="B105" t="str">
        <f>C105&amp;"_"&amp;D105&amp;F105&amp;E105</f>
        <v>True Foundation_Accuracy in Media20011000</v>
      </c>
      <c r="C105" t="s">
        <v>7</v>
      </c>
      <c r="D105" t="s">
        <v>5</v>
      </c>
      <c r="E105" s="6">
        <v>1000</v>
      </c>
      <c r="F105">
        <v>2001</v>
      </c>
    </row>
    <row r="106" spans="1:6" x14ac:dyDescent="0.2">
      <c r="A106" t="s">
        <v>24</v>
      </c>
      <c r="B106" t="str">
        <f>C106&amp;"_"&amp;D106&amp;F106&amp;E106</f>
        <v>William E. Simon Foundation_Accuracy in Media20001000</v>
      </c>
      <c r="C106" t="s">
        <v>16</v>
      </c>
      <c r="D106" t="s">
        <v>5</v>
      </c>
      <c r="E106" s="6">
        <v>1000</v>
      </c>
      <c r="F106">
        <v>2000</v>
      </c>
    </row>
    <row r="107" spans="1:6" x14ac:dyDescent="0.2">
      <c r="A107" t="s">
        <v>24</v>
      </c>
      <c r="B107" t="str">
        <f>C107&amp;"_"&amp;D107&amp;F107&amp;E107</f>
        <v>William E. Simon Foundation_Accuracy in Media19981000</v>
      </c>
      <c r="C107" t="s">
        <v>16</v>
      </c>
      <c r="D107" t="s">
        <v>5</v>
      </c>
      <c r="E107" s="6">
        <v>1000</v>
      </c>
      <c r="F107">
        <v>1998</v>
      </c>
    </row>
    <row r="108" spans="1:6" x14ac:dyDescent="0.2">
      <c r="A108" t="s">
        <v>24</v>
      </c>
      <c r="B108" t="str">
        <f>C108&amp;"_"&amp;D108&amp;F108&amp;E108</f>
        <v>Windway Foundation_Accuracy in Media20131000</v>
      </c>
      <c r="C108" t="s">
        <v>6</v>
      </c>
      <c r="D108" t="s">
        <v>5</v>
      </c>
      <c r="E108" s="6">
        <v>1000</v>
      </c>
      <c r="F108">
        <v>2013</v>
      </c>
    </row>
    <row r="109" spans="1:6" x14ac:dyDescent="0.2">
      <c r="A109" t="s">
        <v>24</v>
      </c>
      <c r="B109" t="str">
        <f>C109&amp;"_"&amp;D109&amp;F109&amp;E109</f>
        <v>Windway Foundation_Accuracy in Media20122000</v>
      </c>
      <c r="C109" t="s">
        <v>6</v>
      </c>
      <c r="D109" t="s">
        <v>5</v>
      </c>
      <c r="E109" s="6">
        <v>2000</v>
      </c>
      <c r="F109">
        <v>2012</v>
      </c>
    </row>
    <row r="110" spans="1:6" x14ac:dyDescent="0.2">
      <c r="A110" t="s">
        <v>24</v>
      </c>
      <c r="B110" t="str">
        <f>C110&amp;"_"&amp;D110&amp;F110&amp;E110</f>
        <v>Windway Foundation_Accuracy in Media20111000</v>
      </c>
      <c r="C110" t="s">
        <v>6</v>
      </c>
      <c r="D110" t="s">
        <v>5</v>
      </c>
      <c r="E110" s="6">
        <v>1000</v>
      </c>
      <c r="F110">
        <v>2011</v>
      </c>
    </row>
    <row r="111" spans="1:6" x14ac:dyDescent="0.2">
      <c r="A111" t="s">
        <v>24</v>
      </c>
      <c r="B111" t="str">
        <f>C111&amp;"_"&amp;D111&amp;F111&amp;E111</f>
        <v>Windway Foundation_Accuracy in Media20102000</v>
      </c>
      <c r="C111" t="s">
        <v>6</v>
      </c>
      <c r="D111" t="s">
        <v>5</v>
      </c>
      <c r="E111" s="6">
        <v>2000</v>
      </c>
      <c r="F111">
        <v>2010</v>
      </c>
    </row>
    <row r="112" spans="1:6" x14ac:dyDescent="0.2">
      <c r="A112" t="s">
        <v>24</v>
      </c>
      <c r="B112" t="str">
        <f>C112&amp;"_"&amp;D112&amp;F112&amp;E112</f>
        <v>Windway Foundation_Accuracy in Media20091000</v>
      </c>
      <c r="C112" t="s">
        <v>6</v>
      </c>
      <c r="D112" t="s">
        <v>5</v>
      </c>
      <c r="E112" s="6">
        <v>1000</v>
      </c>
      <c r="F112">
        <v>2009</v>
      </c>
    </row>
    <row r="113" spans="1:7" x14ac:dyDescent="0.2">
      <c r="A113" t="s">
        <v>24</v>
      </c>
      <c r="B113" t="str">
        <f>C113&amp;"_"&amp;D113&amp;F113&amp;E113</f>
        <v>Windway Foundation_Accuracy in Media20075000</v>
      </c>
      <c r="C113" t="s">
        <v>6</v>
      </c>
      <c r="D113" t="s">
        <v>5</v>
      </c>
      <c r="E113" s="6">
        <v>5000</v>
      </c>
      <c r="F113">
        <v>2007</v>
      </c>
    </row>
    <row r="114" spans="1:7" x14ac:dyDescent="0.2">
      <c r="A114" t="s">
        <v>24</v>
      </c>
      <c r="B114" t="str">
        <f>C114&amp;"_"&amp;D114&amp;F114&amp;E114</f>
        <v>Windway Foundation_Accuracy in Media20061000</v>
      </c>
      <c r="C114" t="s">
        <v>6</v>
      </c>
      <c r="D114" t="s">
        <v>5</v>
      </c>
      <c r="E114" s="6">
        <v>1000</v>
      </c>
      <c r="F114">
        <v>2006</v>
      </c>
    </row>
    <row r="115" spans="1:7" x14ac:dyDescent="0.2">
      <c r="A115" t="s">
        <v>24</v>
      </c>
      <c r="B115" t="str">
        <f>C115&amp;"_"&amp;D115&amp;F115&amp;E115</f>
        <v>Windway Foundation_Accuracy in Media20051000</v>
      </c>
      <c r="C115" t="s">
        <v>6</v>
      </c>
      <c r="D115" t="s">
        <v>5</v>
      </c>
      <c r="E115" s="6">
        <v>1000</v>
      </c>
      <c r="F115">
        <v>2005</v>
      </c>
    </row>
    <row r="116" spans="1:7" x14ac:dyDescent="0.2">
      <c r="A116" t="s">
        <v>24</v>
      </c>
      <c r="B116" t="str">
        <f>C116&amp;"_"&amp;D116&amp;F116&amp;E116</f>
        <v>Windway Foundation_Accuracy in Media20042500</v>
      </c>
      <c r="C116" t="s">
        <v>6</v>
      </c>
      <c r="D116" t="s">
        <v>5</v>
      </c>
      <c r="E116" s="6">
        <v>2500</v>
      </c>
      <c r="F116">
        <v>2004</v>
      </c>
    </row>
    <row r="117" spans="1:7" x14ac:dyDescent="0.2">
      <c r="A117" t="s">
        <v>24</v>
      </c>
      <c r="B117" t="str">
        <f>C117&amp;"_"&amp;D117&amp;F117&amp;E117</f>
        <v>Windway Foundation_Accuracy in Media20031000</v>
      </c>
      <c r="C117" t="s">
        <v>6</v>
      </c>
      <c r="D117" t="s">
        <v>5</v>
      </c>
      <c r="E117" s="6">
        <v>1000</v>
      </c>
      <c r="F117">
        <v>2003</v>
      </c>
    </row>
    <row r="118" spans="1:7" x14ac:dyDescent="0.2">
      <c r="A118" t="s">
        <v>24</v>
      </c>
      <c r="B118" t="str">
        <f>C118&amp;"_"&amp;D118&amp;F118&amp;E118</f>
        <v>Windway Foundation_Accuracy in Media20012000</v>
      </c>
      <c r="C118" t="s">
        <v>6</v>
      </c>
      <c r="D118" t="s">
        <v>5</v>
      </c>
      <c r="E118" s="6">
        <v>2000</v>
      </c>
      <c r="F118">
        <v>2001</v>
      </c>
    </row>
    <row r="119" spans="1:7" x14ac:dyDescent="0.2">
      <c r="A119">
        <v>990</v>
      </c>
      <c r="B119" t="str">
        <f>C119&amp;"_"&amp;D119&amp;F119&amp;E119</f>
        <v>K W Grader Foundation_Accuracy in Media20163500</v>
      </c>
      <c r="C119" t="s">
        <v>55</v>
      </c>
      <c r="D119" t="s">
        <v>5</v>
      </c>
      <c r="E119" s="6">
        <v>3500</v>
      </c>
      <c r="F119">
        <v>2016</v>
      </c>
      <c r="G119" t="s">
        <v>47</v>
      </c>
    </row>
    <row r="120" spans="1:7" x14ac:dyDescent="0.2">
      <c r="A120">
        <v>990</v>
      </c>
      <c r="B120" t="str">
        <f t="shared" ref="B120:B135" si="2">C120&amp;"_"&amp;D120&amp;F120&amp;E120</f>
        <v>K W Grader Foundation_Accuracy in Media20145000</v>
      </c>
      <c r="C120" t="s">
        <v>55</v>
      </c>
      <c r="D120" t="s">
        <v>5</v>
      </c>
      <c r="E120" s="6">
        <v>5000</v>
      </c>
      <c r="F120">
        <v>2014</v>
      </c>
      <c r="G120" t="s">
        <v>47</v>
      </c>
    </row>
    <row r="121" spans="1:7" x14ac:dyDescent="0.2">
      <c r="A121">
        <v>990</v>
      </c>
      <c r="B121" t="str">
        <f t="shared" si="2"/>
        <v>K W Grader Foundation_Accuracy in Media20125000</v>
      </c>
      <c r="C121" t="s">
        <v>55</v>
      </c>
      <c r="D121" t="s">
        <v>5</v>
      </c>
      <c r="E121" s="6">
        <v>5000</v>
      </c>
      <c r="F121">
        <v>2012</v>
      </c>
      <c r="G121" t="s">
        <v>47</v>
      </c>
    </row>
    <row r="122" spans="1:7" x14ac:dyDescent="0.2">
      <c r="A122">
        <v>990</v>
      </c>
      <c r="B122" t="str">
        <f t="shared" si="2"/>
        <v>K W Grader Foundation_Accuracy in Media20115000</v>
      </c>
      <c r="C122" t="s">
        <v>55</v>
      </c>
      <c r="D122" t="s">
        <v>5</v>
      </c>
      <c r="E122" s="6">
        <v>5000</v>
      </c>
      <c r="F122">
        <v>2011</v>
      </c>
      <c r="G122" t="s">
        <v>47</v>
      </c>
    </row>
    <row r="123" spans="1:7" x14ac:dyDescent="0.2">
      <c r="A123">
        <v>990</v>
      </c>
      <c r="B123" t="str">
        <f t="shared" si="2"/>
        <v>K W Grader Foundation_Accuracy in Media20105000</v>
      </c>
      <c r="C123" t="s">
        <v>55</v>
      </c>
      <c r="D123" t="s">
        <v>5</v>
      </c>
      <c r="E123" s="6">
        <v>5000</v>
      </c>
      <c r="F123">
        <v>2010</v>
      </c>
      <c r="G123" t="s">
        <v>47</v>
      </c>
    </row>
    <row r="124" spans="1:7" x14ac:dyDescent="0.2">
      <c r="A124">
        <v>990</v>
      </c>
      <c r="B124" t="str">
        <f t="shared" si="2"/>
        <v>K W Grader Foundation_Accuracy in Media20095000</v>
      </c>
      <c r="C124" t="s">
        <v>55</v>
      </c>
      <c r="D124" t="s">
        <v>5</v>
      </c>
      <c r="E124" s="6">
        <v>5000</v>
      </c>
      <c r="F124">
        <v>2009</v>
      </c>
      <c r="G124" t="s">
        <v>47</v>
      </c>
    </row>
    <row r="125" spans="1:7" x14ac:dyDescent="0.2">
      <c r="A125">
        <v>990</v>
      </c>
      <c r="B125" t="str">
        <f t="shared" si="2"/>
        <v>K W Grader Foundation_Accuracy in Media20085000</v>
      </c>
      <c r="C125" t="s">
        <v>55</v>
      </c>
      <c r="D125" t="s">
        <v>5</v>
      </c>
      <c r="E125" s="6">
        <v>5000</v>
      </c>
      <c r="F125">
        <v>2008</v>
      </c>
      <c r="G125" t="s">
        <v>47</v>
      </c>
    </row>
    <row r="126" spans="1:7" x14ac:dyDescent="0.2">
      <c r="A126">
        <v>990</v>
      </c>
      <c r="B126" t="str">
        <f t="shared" si="2"/>
        <v>K W Grader Foundation_Accuracy in Media20075000</v>
      </c>
      <c r="C126" t="s">
        <v>55</v>
      </c>
      <c r="D126" t="s">
        <v>5</v>
      </c>
      <c r="E126" s="6">
        <v>5000</v>
      </c>
      <c r="F126">
        <v>2007</v>
      </c>
      <c r="G126" t="s">
        <v>47</v>
      </c>
    </row>
    <row r="127" spans="1:7" x14ac:dyDescent="0.2">
      <c r="A127">
        <v>990</v>
      </c>
      <c r="B127" t="str">
        <f t="shared" si="2"/>
        <v>K W Grader Foundation_Accuracy in Media20065000</v>
      </c>
      <c r="C127" t="s">
        <v>55</v>
      </c>
      <c r="D127" t="s">
        <v>5</v>
      </c>
      <c r="E127" s="6">
        <v>5000</v>
      </c>
      <c r="F127">
        <v>2006</v>
      </c>
      <c r="G127" t="s">
        <v>47</v>
      </c>
    </row>
    <row r="128" spans="1:7" x14ac:dyDescent="0.2">
      <c r="A128">
        <v>990</v>
      </c>
      <c r="B128" t="str">
        <f t="shared" si="2"/>
        <v>K W Grader Foundation_Accuracy in Media20055000</v>
      </c>
      <c r="C128" t="s">
        <v>55</v>
      </c>
      <c r="D128" t="s">
        <v>5</v>
      </c>
      <c r="E128" s="6">
        <v>5000</v>
      </c>
      <c r="F128">
        <v>2005</v>
      </c>
      <c r="G128" t="s">
        <v>47</v>
      </c>
    </row>
    <row r="129" spans="1:7" x14ac:dyDescent="0.2">
      <c r="A129">
        <v>990</v>
      </c>
      <c r="B129" t="str">
        <f t="shared" si="2"/>
        <v>K W Grader Foundation_Accuracy in Media20035000</v>
      </c>
      <c r="C129" t="s">
        <v>55</v>
      </c>
      <c r="D129" t="s">
        <v>5</v>
      </c>
      <c r="E129" s="6">
        <v>5000</v>
      </c>
      <c r="F129">
        <v>2003</v>
      </c>
      <c r="G129" t="s">
        <v>47</v>
      </c>
    </row>
    <row r="130" spans="1:7" x14ac:dyDescent="0.2">
      <c r="A130">
        <v>990</v>
      </c>
      <c r="B130" t="str">
        <f t="shared" si="2"/>
        <v>K W Grader Foundation_Accuracy in Media20025000</v>
      </c>
      <c r="C130" t="s">
        <v>55</v>
      </c>
      <c r="D130" t="s">
        <v>5</v>
      </c>
      <c r="E130" s="6">
        <v>5000</v>
      </c>
      <c r="F130">
        <v>2002</v>
      </c>
      <c r="G130" t="s">
        <v>47</v>
      </c>
    </row>
    <row r="131" spans="1:7" x14ac:dyDescent="0.2">
      <c r="A131">
        <v>990</v>
      </c>
      <c r="B131" t="str">
        <f t="shared" si="2"/>
        <v>K W Grader Foundation_Accuracy in Media20015000</v>
      </c>
      <c r="C131" t="s">
        <v>55</v>
      </c>
      <c r="D131" t="s">
        <v>5</v>
      </c>
      <c r="E131" s="6">
        <v>5000</v>
      </c>
      <c r="F131">
        <v>2001</v>
      </c>
      <c r="G131" t="s">
        <v>47</v>
      </c>
    </row>
    <row r="132" spans="1:7" x14ac:dyDescent="0.2">
      <c r="A132">
        <v>990</v>
      </c>
      <c r="B132" t="str">
        <f t="shared" si="2"/>
        <v>K W Grader Foundation_Accuracy in Media20173500</v>
      </c>
      <c r="C132" t="s">
        <v>55</v>
      </c>
      <c r="D132" t="s">
        <v>5</v>
      </c>
      <c r="E132" s="6">
        <v>3500</v>
      </c>
      <c r="F132">
        <v>2017</v>
      </c>
      <c r="G132" t="s">
        <v>47</v>
      </c>
    </row>
    <row r="133" spans="1:7" x14ac:dyDescent="0.2">
      <c r="A133">
        <v>990</v>
      </c>
      <c r="B133" t="str">
        <f t="shared" si="2"/>
        <v>Kickapoo Springs Foundation_Accuracy in Media20101000</v>
      </c>
      <c r="C133" t="s">
        <v>56</v>
      </c>
      <c r="D133" t="s">
        <v>5</v>
      </c>
      <c r="E133" s="6">
        <v>1000</v>
      </c>
      <c r="F133">
        <v>2010</v>
      </c>
      <c r="G133" t="s">
        <v>47</v>
      </c>
    </row>
    <row r="134" spans="1:7" x14ac:dyDescent="0.2">
      <c r="A134">
        <v>990</v>
      </c>
      <c r="B134" t="str">
        <f t="shared" si="2"/>
        <v>Legett Foundation_Accuracy in Media20101000</v>
      </c>
      <c r="C134" t="s">
        <v>57</v>
      </c>
      <c r="D134" t="s">
        <v>5</v>
      </c>
      <c r="E134" s="6">
        <v>1000</v>
      </c>
      <c r="F134">
        <v>2010</v>
      </c>
      <c r="G134" t="s">
        <v>47</v>
      </c>
    </row>
    <row r="135" spans="1:7" x14ac:dyDescent="0.2">
      <c r="A135">
        <v>990</v>
      </c>
      <c r="B135" t="str">
        <f t="shared" si="2"/>
        <v>Richard Seth Staley Educational Foundation_Accuracy in Media2002250</v>
      </c>
      <c r="C135" t="s">
        <v>58</v>
      </c>
      <c r="D135" t="s">
        <v>5</v>
      </c>
      <c r="E135" s="6">
        <v>250</v>
      </c>
      <c r="F135">
        <v>2002</v>
      </c>
      <c r="G135" t="s">
        <v>47</v>
      </c>
    </row>
    <row r="136" spans="1:7" x14ac:dyDescent="0.2">
      <c r="A136">
        <v>990</v>
      </c>
      <c r="B136" t="str">
        <f t="shared" ref="B136:B143" si="3">C136&amp;"_"&amp;D136&amp;F136&amp;E136</f>
        <v>Richard Seth Staley Educational Foundation_Accuracy in Media2005100</v>
      </c>
      <c r="C136" t="s">
        <v>58</v>
      </c>
      <c r="D136" t="s">
        <v>5</v>
      </c>
      <c r="E136" s="6">
        <v>100</v>
      </c>
      <c r="F136">
        <v>2005</v>
      </c>
      <c r="G136" t="s">
        <v>47</v>
      </c>
    </row>
    <row r="137" spans="1:7" x14ac:dyDescent="0.2">
      <c r="A137">
        <v>990</v>
      </c>
      <c r="B137" t="str">
        <f t="shared" si="3"/>
        <v>Richard Seth Staley Educational Foundation_Accuracy in Media2006200</v>
      </c>
      <c r="C137" t="s">
        <v>58</v>
      </c>
      <c r="D137" t="s">
        <v>5</v>
      </c>
      <c r="E137" s="6">
        <v>200</v>
      </c>
      <c r="F137">
        <v>2006</v>
      </c>
      <c r="G137" t="s">
        <v>47</v>
      </c>
    </row>
    <row r="138" spans="1:7" x14ac:dyDescent="0.2">
      <c r="A138">
        <v>990</v>
      </c>
      <c r="B138" t="str">
        <f t="shared" si="3"/>
        <v>Richard Seth Staley Educational Foundation_Accuracy in Media2007200</v>
      </c>
      <c r="C138" t="s">
        <v>58</v>
      </c>
      <c r="D138" t="s">
        <v>5</v>
      </c>
      <c r="E138" s="6">
        <v>200</v>
      </c>
      <c r="F138">
        <v>2007</v>
      </c>
      <c r="G138" t="s">
        <v>47</v>
      </c>
    </row>
    <row r="139" spans="1:7" x14ac:dyDescent="0.2">
      <c r="A139">
        <v>990</v>
      </c>
      <c r="B139" t="str">
        <f t="shared" si="3"/>
        <v>Richard Seth Staley Educational Foundation_Accuracy in Media2009100</v>
      </c>
      <c r="C139" t="s">
        <v>58</v>
      </c>
      <c r="D139" t="s">
        <v>5</v>
      </c>
      <c r="E139" s="6">
        <v>100</v>
      </c>
      <c r="F139">
        <v>2009</v>
      </c>
      <c r="G139" t="s">
        <v>47</v>
      </c>
    </row>
    <row r="140" spans="1:7" x14ac:dyDescent="0.2">
      <c r="A140">
        <v>990</v>
      </c>
      <c r="B140" t="str">
        <f t="shared" si="3"/>
        <v>Richard Seth Staley Educational Foundation_Accuracy in Media2011100</v>
      </c>
      <c r="C140" t="s">
        <v>58</v>
      </c>
      <c r="D140" t="s">
        <v>5</v>
      </c>
      <c r="E140" s="6">
        <v>100</v>
      </c>
      <c r="F140">
        <v>2011</v>
      </c>
      <c r="G140" t="s">
        <v>47</v>
      </c>
    </row>
    <row r="141" spans="1:7" x14ac:dyDescent="0.2">
      <c r="A141">
        <v>990</v>
      </c>
      <c r="B141" t="str">
        <f t="shared" si="3"/>
        <v>Richard Seth Staley Educational Foundation_Accuracy in Media2012100</v>
      </c>
      <c r="C141" t="s">
        <v>58</v>
      </c>
      <c r="D141" t="s">
        <v>5</v>
      </c>
      <c r="E141" s="6">
        <v>100</v>
      </c>
      <c r="F141">
        <v>2012</v>
      </c>
      <c r="G141" t="s">
        <v>47</v>
      </c>
    </row>
    <row r="142" spans="1:7" x14ac:dyDescent="0.2">
      <c r="A142">
        <v>990</v>
      </c>
      <c r="B142" t="str">
        <f t="shared" si="3"/>
        <v>Richard Seth Staley Educational Foundation_Accuracy in Media20161600</v>
      </c>
      <c r="C142" t="s">
        <v>58</v>
      </c>
      <c r="D142" t="s">
        <v>5</v>
      </c>
      <c r="E142" s="6">
        <v>1600</v>
      </c>
      <c r="F142">
        <v>2016</v>
      </c>
      <c r="G142" t="s">
        <v>47</v>
      </c>
    </row>
    <row r="143" spans="1:7" x14ac:dyDescent="0.2">
      <c r="A143">
        <v>990</v>
      </c>
      <c r="B143" t="str">
        <f t="shared" si="3"/>
        <v>Schwab Charitable Fund_Accuracy in Media2006500</v>
      </c>
      <c r="C143" t="s">
        <v>59</v>
      </c>
      <c r="D143" t="s">
        <v>5</v>
      </c>
      <c r="E143" s="6">
        <v>500</v>
      </c>
      <c r="F143">
        <v>2006</v>
      </c>
      <c r="G143" t="s">
        <v>47</v>
      </c>
    </row>
  </sheetData>
  <autoFilter ref="A1:H143" xr:uid="{9C5770AF-DBFD-3C4E-A33F-98610677D0F8}"/>
  <sortState xmlns:xlrd2="http://schemas.microsoft.com/office/spreadsheetml/2017/richdata2" ref="A2:H120">
    <sortCondition ref="C2:C120"/>
    <sortCondition descending="1" ref="F2:F1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E2EB5-27CF-FC48-99B1-FA0E66A7275B}">
  <dimension ref="A1:B27"/>
  <sheetViews>
    <sheetView workbookViewId="0">
      <selection activeCell="C1" sqref="C1:C1048576"/>
    </sheetView>
  </sheetViews>
  <sheetFormatPr baseColWidth="10" defaultRowHeight="16" x14ac:dyDescent="0.2"/>
  <cols>
    <col min="1" max="1" width="46" customWidth="1"/>
  </cols>
  <sheetData>
    <row r="1" spans="1:2" x14ac:dyDescent="0.2">
      <c r="A1" s="9" t="s">
        <v>29</v>
      </c>
      <c r="B1" s="9" t="s">
        <v>28</v>
      </c>
    </row>
    <row r="2" spans="1:2" x14ac:dyDescent="0.2">
      <c r="A2" t="s">
        <v>4</v>
      </c>
      <c r="B2" t="s">
        <v>30</v>
      </c>
    </row>
    <row r="3" spans="1:2" x14ac:dyDescent="0.2">
      <c r="A3" t="s">
        <v>6</v>
      </c>
      <c r="B3" t="s">
        <v>31</v>
      </c>
    </row>
    <row r="4" spans="1:2" x14ac:dyDescent="0.2">
      <c r="A4" t="s">
        <v>7</v>
      </c>
      <c r="B4" t="s">
        <v>31</v>
      </c>
    </row>
    <row r="5" spans="1:2" x14ac:dyDescent="0.2">
      <c r="A5" t="s">
        <v>8</v>
      </c>
      <c r="B5" t="s">
        <v>31</v>
      </c>
    </row>
    <row r="6" spans="1:2" x14ac:dyDescent="0.2">
      <c r="A6" t="s">
        <v>9</v>
      </c>
      <c r="B6" t="s">
        <v>32</v>
      </c>
    </row>
    <row r="7" spans="1:2" x14ac:dyDescent="0.2">
      <c r="A7" t="s">
        <v>10</v>
      </c>
      <c r="B7" t="s">
        <v>33</v>
      </c>
    </row>
    <row r="8" spans="1:2" x14ac:dyDescent="0.2">
      <c r="A8" t="s">
        <v>11</v>
      </c>
      <c r="B8" t="s">
        <v>34</v>
      </c>
    </row>
    <row r="9" spans="1:2" x14ac:dyDescent="0.2">
      <c r="A9" t="s">
        <v>12</v>
      </c>
      <c r="B9" t="s">
        <v>35</v>
      </c>
    </row>
    <row r="10" spans="1:2" x14ac:dyDescent="0.2">
      <c r="A10" t="s">
        <v>13</v>
      </c>
      <c r="B10" t="s">
        <v>31</v>
      </c>
    </row>
    <row r="11" spans="1:2" x14ac:dyDescent="0.2">
      <c r="A11" t="s">
        <v>14</v>
      </c>
      <c r="B11" t="s">
        <v>39</v>
      </c>
    </row>
    <row r="12" spans="1:2" x14ac:dyDescent="0.2">
      <c r="A12" t="s">
        <v>15</v>
      </c>
      <c r="B12" t="s">
        <v>36</v>
      </c>
    </row>
    <row r="13" spans="1:2" x14ac:dyDescent="0.2">
      <c r="A13" t="s">
        <v>16</v>
      </c>
      <c r="B13" t="s">
        <v>37</v>
      </c>
    </row>
    <row r="14" spans="1:2" x14ac:dyDescent="0.2">
      <c r="A14" t="s">
        <v>17</v>
      </c>
      <c r="B14" t="s">
        <v>38</v>
      </c>
    </row>
    <row r="15" spans="1:2" x14ac:dyDescent="0.2">
      <c r="A15" t="s">
        <v>18</v>
      </c>
      <c r="B15" t="s">
        <v>39</v>
      </c>
    </row>
    <row r="16" spans="1:2" x14ac:dyDescent="0.2">
      <c r="A16" s="14" t="s">
        <v>44</v>
      </c>
    </row>
    <row r="17" spans="1:2" x14ac:dyDescent="0.2">
      <c r="A17" t="s">
        <v>48</v>
      </c>
    </row>
    <row r="18" spans="1:2" x14ac:dyDescent="0.2">
      <c r="A18" t="s">
        <v>41</v>
      </c>
      <c r="B18" t="s">
        <v>39</v>
      </c>
    </row>
    <row r="19" spans="1:2" x14ac:dyDescent="0.2">
      <c r="A19" t="s">
        <v>42</v>
      </c>
      <c r="B19" t="s">
        <v>60</v>
      </c>
    </row>
    <row r="20" spans="1:2" x14ac:dyDescent="0.2">
      <c r="A20" t="s">
        <v>50</v>
      </c>
    </row>
    <row r="21" spans="1:2" x14ac:dyDescent="0.2">
      <c r="A21" t="s">
        <v>52</v>
      </c>
    </row>
    <row r="22" spans="1:2" x14ac:dyDescent="0.2">
      <c r="A22" t="s">
        <v>43</v>
      </c>
    </row>
    <row r="23" spans="1:2" x14ac:dyDescent="0.2">
      <c r="A23" t="s">
        <v>55</v>
      </c>
    </row>
    <row r="24" spans="1:2" x14ac:dyDescent="0.2">
      <c r="A24" t="s">
        <v>56</v>
      </c>
    </row>
    <row r="25" spans="1:2" x14ac:dyDescent="0.2">
      <c r="A25" t="s">
        <v>57</v>
      </c>
    </row>
    <row r="26" spans="1:2" x14ac:dyDescent="0.2">
      <c r="A26" t="s">
        <v>58</v>
      </c>
    </row>
    <row r="27" spans="1:2" x14ac:dyDescent="0.2">
      <c r="A27" t="s">
        <v>59</v>
      </c>
    </row>
  </sheetData>
  <autoFilter ref="A1:B158" xr:uid="{F166331D-E874-9B42-A381-F3AB18F7689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2017-01-10T23:30:12Z</dcterms:created>
  <dcterms:modified xsi:type="dcterms:W3CDTF">2019-04-28T01:28:37Z</dcterms:modified>
</cp:coreProperties>
</file>