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Alex Epstein/"/>
    </mc:Choice>
  </mc:AlternateContent>
  <bookViews>
    <workbookView xWindow="51200" yWindow="2200" windowWidth="38400" windowHeight="21160" tabRatio="500"/>
  </bookViews>
  <sheets>
    <sheet name="Articles" sheetId="2" r:id="rId1"/>
    <sheet name="ARI Archive" sheetId="1" r:id="rId2"/>
  </sheets>
  <definedNames>
    <definedName name="_xlnm._FilterDatabase" localSheetId="0" hidden="1">Articles!$A$4:$L$4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2" l="1"/>
  <c r="A6" i="2"/>
  <c r="J7" i="2"/>
  <c r="A7" i="2"/>
  <c r="J8" i="2"/>
  <c r="A8" i="2"/>
  <c r="J9" i="2"/>
  <c r="A9" i="2"/>
  <c r="J10" i="2"/>
  <c r="A10" i="2"/>
  <c r="J11" i="2"/>
  <c r="A11" i="2"/>
  <c r="J12" i="2"/>
  <c r="A12" i="2"/>
  <c r="J13" i="2"/>
  <c r="A13" i="2"/>
  <c r="J14" i="2"/>
  <c r="A14" i="2"/>
  <c r="J15" i="2"/>
  <c r="A15" i="2"/>
  <c r="J16" i="2"/>
  <c r="A16" i="2"/>
  <c r="J17" i="2"/>
  <c r="A17" i="2"/>
  <c r="J18" i="2"/>
  <c r="A18" i="2"/>
  <c r="J19" i="2"/>
  <c r="A19" i="2"/>
  <c r="J20" i="2"/>
  <c r="A20" i="2"/>
  <c r="J21" i="2"/>
  <c r="A21" i="2"/>
  <c r="J22" i="2"/>
  <c r="A22" i="2"/>
  <c r="J23" i="2"/>
  <c r="A23" i="2"/>
  <c r="J24" i="2"/>
  <c r="A24" i="2"/>
  <c r="J25" i="2"/>
  <c r="A25" i="2"/>
  <c r="J26" i="2"/>
  <c r="A26" i="2"/>
  <c r="J27" i="2"/>
  <c r="A27" i="2"/>
  <c r="J28" i="2"/>
  <c r="A28" i="2"/>
  <c r="J29" i="2"/>
  <c r="A29" i="2"/>
  <c r="J30" i="2"/>
  <c r="A30" i="2"/>
  <c r="J31" i="2"/>
  <c r="A31" i="2"/>
  <c r="J32" i="2"/>
  <c r="A32" i="2"/>
  <c r="J33" i="2"/>
  <c r="A33" i="2"/>
  <c r="J34" i="2"/>
  <c r="A34" i="2"/>
  <c r="J35" i="2"/>
  <c r="A35" i="2"/>
  <c r="J36" i="2"/>
  <c r="A36" i="2"/>
  <c r="J37" i="2"/>
  <c r="A37" i="2"/>
  <c r="J38" i="2"/>
  <c r="A38" i="2"/>
  <c r="J39" i="2"/>
  <c r="A39" i="2"/>
  <c r="J40" i="2"/>
  <c r="A40" i="2"/>
  <c r="J41" i="2"/>
  <c r="A41" i="2"/>
  <c r="J42" i="2"/>
  <c r="A42" i="2"/>
  <c r="J43" i="2"/>
  <c r="A43" i="2"/>
  <c r="J44" i="2"/>
  <c r="A44" i="2"/>
  <c r="J45" i="2"/>
  <c r="A45" i="2"/>
  <c r="J46" i="2"/>
  <c r="A46" i="2"/>
  <c r="J47" i="2"/>
  <c r="A47" i="2"/>
  <c r="J48" i="2"/>
  <c r="A48" i="2"/>
  <c r="J49" i="2"/>
  <c r="A49" i="2"/>
  <c r="J50" i="2"/>
  <c r="A50" i="2"/>
  <c r="J51" i="2"/>
  <c r="A51" i="2"/>
  <c r="J52" i="2"/>
  <c r="A52" i="2"/>
  <c r="J53" i="2"/>
  <c r="A53" i="2"/>
  <c r="J54" i="2"/>
  <c r="A54" i="2"/>
  <c r="J55" i="2"/>
  <c r="A55" i="2"/>
  <c r="J56" i="2"/>
  <c r="A56" i="2"/>
  <c r="J57" i="2"/>
  <c r="A57" i="2"/>
  <c r="J58" i="2"/>
  <c r="A58" i="2"/>
  <c r="J59" i="2"/>
  <c r="A59" i="2"/>
  <c r="J60" i="2"/>
  <c r="A60" i="2"/>
  <c r="J61" i="2"/>
  <c r="A61" i="2"/>
  <c r="J62" i="2"/>
  <c r="A62" i="2"/>
  <c r="J63" i="2"/>
  <c r="A63" i="2"/>
  <c r="J64" i="2"/>
  <c r="A64" i="2"/>
  <c r="J65" i="2"/>
  <c r="A65" i="2"/>
  <c r="J66" i="2"/>
  <c r="A66" i="2"/>
  <c r="J67" i="2"/>
  <c r="A67" i="2"/>
  <c r="J68" i="2"/>
  <c r="A68" i="2"/>
  <c r="J69" i="2"/>
  <c r="A69" i="2"/>
  <c r="J70" i="2"/>
  <c r="A70" i="2"/>
  <c r="J71" i="2"/>
  <c r="A71" i="2"/>
  <c r="J72" i="2"/>
  <c r="A72" i="2"/>
  <c r="J73" i="2"/>
  <c r="A73" i="2"/>
  <c r="J74" i="2"/>
  <c r="A74" i="2"/>
  <c r="J75" i="2"/>
  <c r="A75" i="2"/>
  <c r="J76" i="2"/>
  <c r="A76" i="2"/>
  <c r="J77" i="2"/>
  <c r="A77" i="2"/>
  <c r="J78" i="2"/>
  <c r="A78" i="2"/>
  <c r="J79" i="2"/>
  <c r="A79" i="2"/>
  <c r="J80" i="2"/>
  <c r="A80" i="2"/>
  <c r="J81" i="2"/>
  <c r="A81" i="2"/>
  <c r="J82" i="2"/>
  <c r="A82" i="2"/>
  <c r="J83" i="2"/>
  <c r="A83" i="2"/>
  <c r="J84" i="2"/>
  <c r="A84" i="2"/>
  <c r="J85" i="2"/>
  <c r="A85" i="2"/>
  <c r="J86" i="2"/>
  <c r="A86" i="2"/>
  <c r="J87" i="2"/>
  <c r="A87" i="2"/>
  <c r="J88" i="2"/>
  <c r="A88" i="2"/>
  <c r="J89" i="2"/>
  <c r="A89" i="2"/>
  <c r="J90" i="2"/>
  <c r="A90" i="2"/>
  <c r="J91" i="2"/>
  <c r="A91" i="2"/>
  <c r="J92" i="2"/>
  <c r="A92" i="2"/>
  <c r="J93" i="2"/>
  <c r="A93" i="2"/>
  <c r="J94" i="2"/>
  <c r="A94" i="2"/>
  <c r="J95" i="2"/>
  <c r="A95" i="2"/>
  <c r="J96" i="2"/>
  <c r="A96" i="2"/>
  <c r="J97" i="2"/>
  <c r="A97" i="2"/>
  <c r="J98" i="2"/>
  <c r="A98" i="2"/>
  <c r="J99" i="2"/>
  <c r="A99" i="2"/>
  <c r="J100" i="2"/>
  <c r="A100" i="2"/>
  <c r="J101" i="2"/>
  <c r="A101" i="2"/>
  <c r="J102" i="2"/>
  <c r="A102" i="2"/>
  <c r="J103" i="2"/>
  <c r="A103" i="2"/>
  <c r="J104" i="2"/>
  <c r="A104" i="2"/>
  <c r="J105" i="2"/>
  <c r="A105" i="2"/>
  <c r="J106" i="2"/>
  <c r="A106" i="2"/>
  <c r="J107" i="2"/>
  <c r="A107" i="2"/>
  <c r="J108" i="2"/>
  <c r="A108" i="2"/>
  <c r="J109" i="2"/>
  <c r="A109" i="2"/>
  <c r="J110" i="2"/>
  <c r="A110" i="2"/>
  <c r="J111" i="2"/>
  <c r="A111" i="2"/>
  <c r="J112" i="2"/>
  <c r="A112" i="2"/>
  <c r="J113" i="2"/>
  <c r="A113" i="2"/>
  <c r="J114" i="2"/>
  <c r="A114" i="2"/>
  <c r="J115" i="2"/>
  <c r="A115" i="2"/>
  <c r="J116" i="2"/>
  <c r="A116" i="2"/>
  <c r="J117" i="2"/>
  <c r="A117" i="2"/>
  <c r="J118" i="2"/>
  <c r="A118" i="2"/>
  <c r="J119" i="2"/>
  <c r="A119" i="2"/>
  <c r="J120" i="2"/>
  <c r="A120" i="2"/>
  <c r="J121" i="2"/>
  <c r="A121" i="2"/>
  <c r="J122" i="2"/>
  <c r="A122" i="2"/>
  <c r="J123" i="2"/>
  <c r="A123" i="2"/>
  <c r="J124" i="2"/>
  <c r="A124" i="2"/>
  <c r="J125" i="2"/>
  <c r="A125" i="2"/>
  <c r="J126" i="2"/>
  <c r="A126" i="2"/>
  <c r="J127" i="2"/>
  <c r="A127" i="2"/>
  <c r="J128" i="2"/>
  <c r="A128" i="2"/>
  <c r="J129" i="2"/>
  <c r="A129" i="2"/>
  <c r="J130" i="2"/>
  <c r="A130" i="2"/>
  <c r="J131" i="2"/>
  <c r="A131" i="2"/>
  <c r="J132" i="2"/>
  <c r="A132" i="2"/>
  <c r="J133" i="2"/>
  <c r="A133" i="2"/>
  <c r="J134" i="2"/>
  <c r="A134" i="2"/>
  <c r="J5" i="2"/>
  <c r="A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3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3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3" i="2"/>
</calcChain>
</file>

<file path=xl/sharedStrings.xml><?xml version="1.0" encoding="utf-8"?>
<sst xmlns="http://schemas.openxmlformats.org/spreadsheetml/2006/main" count="576" uniqueCount="377">
  <si>
    <t>Date</t>
  </si>
  <si>
    <t>Type</t>
  </si>
  <si>
    <t>Title</t>
  </si>
  <si>
    <t>URL</t>
  </si>
  <si>
    <t>Publication</t>
  </si>
  <si>
    <t xml:space="preserve"> Celebrating Income Inequality (Las Vegas Review-Journal)</t>
  </si>
  <si>
    <t xml:space="preserve"> What We Owe Our Soldiers (The Capital Times &amp; Wisconsin State Journal)</t>
  </si>
  <si>
    <t xml:space="preserve"> The Religious Right's Culture of Living Death (Coeur d'Alene Press)</t>
  </si>
  <si>
    <t xml:space="preserve"> What to Do About Gasoline Prices (Calgary Herald)</t>
  </si>
  <si>
    <t xml:space="preserve"> How to Truly Support our Troops (Daily Statesman)</t>
  </si>
  <si>
    <t xml:space="preserve"> Net Neutrality vs. Internet Freedom (Newberry Observer)</t>
  </si>
  <si>
    <t xml:space="preserve"> A Victory for Big Tobacco--and the Rule of Law (The Courier-Journal)</t>
  </si>
  <si>
    <t xml:space="preserve"> Israel's Deadly Appeasement Process Continues (Highlands Today)</t>
  </si>
  <si>
    <t xml:space="preserve"> Drug Safety vs. the FDA (Orange County Register)</t>
  </si>
  <si>
    <t xml:space="preserve"> Courier-Journal)</t>
  </si>
  <si>
    <t xml:space="preserve"> The Meaning of the Right to Vote (Canada's National Post)</t>
  </si>
  <si>
    <t xml:space="preserve"> World Opinion Be Damned (Providence Journal)</t>
  </si>
  <si>
    <t xml:space="preserve"> Bush's Faith-Based Initiative Is an Assault on the Wall Between Church and State (San Francisco Chronicle)</t>
  </si>
  <si>
    <t xml:space="preserve"> Cloning Is Moral (Australia's Herald Sun)</t>
  </si>
  <si>
    <t xml:space="preserve"> The Cost of the "Ethical" Assault on Honest Businessmen (Silicon Valley Biz Ink)</t>
  </si>
  <si>
    <t xml:space="preserve"> Paralyzing America's Producers (Atlanta Journal and Constitution)</t>
  </si>
  <si>
    <t xml:space="preserve"> Thinking It Alone (Houston Chronicle)</t>
  </si>
  <si>
    <t xml:space="preserve"> The Betrayal of the Bush Doctrine (Capitalism Magazine)</t>
  </si>
  <si>
    <t xml:space="preserve"> What Is Killing the Stock Market? Government Regulation (Merrimack News Connection)</t>
  </si>
  <si>
    <t xml:space="preserve"> The Virtue of "Playing God" (Philadelphia Inquirer)</t>
  </si>
  <si>
    <t xml:space="preserve"> Bush's Un-American and Immoral Call for "National Service" (Providence Journal)</t>
  </si>
  <si>
    <t xml:space="preserve"> Unlimited Liability (Hartford Business Journal)</t>
  </si>
  <si>
    <t xml:space="preserve"> Disband the Coalition (Bucks County Courier Times)</t>
  </si>
  <si>
    <t xml:space="preserve"> The Conference for Human Extermination (Clarion Publications)</t>
  </si>
  <si>
    <t xml:space="preserve"> The Evil of Animal "Rights" (Tulsa World)</t>
  </si>
  <si>
    <t>Op-Ed</t>
  </si>
  <si>
    <t>x</t>
  </si>
  <si>
    <t xml:space="preserve"> "Open-Access" vs. Freedom in the Wireless Industry </t>
  </si>
  <si>
    <t xml:space="preserve"> The Saudi Arms Deal and Our Addiction to American Sacrifice</t>
  </si>
  <si>
    <t xml:space="preserve"> The "Alternative Energy" Farm Bill Fiasco</t>
  </si>
  <si>
    <t xml:space="preserve"> Income Inequality Is Good</t>
  </si>
  <si>
    <t xml:space="preserve"> The Flavor Police </t>
  </si>
  <si>
    <t xml:space="preserve"> Legalize "Price-Fixing"</t>
  </si>
  <si>
    <t xml:space="preserve"> Malibu Environmentalists vs. the Lifeblood of California </t>
  </si>
  <si>
    <t xml:space="preserve"> Abolish the SEC's Investor Wealth Requirement </t>
  </si>
  <si>
    <t xml:space="preserve"> Preventing Mergers Destroys Competition </t>
  </si>
  <si>
    <t xml:space="preserve"> The Iran Evasion </t>
  </si>
  <si>
    <t xml:space="preserve"> The Un-American Opposition to "Income Inequality"</t>
  </si>
  <si>
    <t xml:space="preserve"> Victory for Big Tobacco Is a Victory for Rule of Law</t>
  </si>
  <si>
    <t xml:space="preserve"> America Is Not "Addicted to Oil"</t>
  </si>
  <si>
    <t>Press Release</t>
  </si>
  <si>
    <t xml:space="preserve"> Bush's Opposition to Embryonic Stem Cell Research Is Anti-Life (Capitalism Magazine)</t>
  </si>
  <si>
    <t xml:space="preserve"> There Is No Such thing as Price Gouging by Private Oil Companies (Calgary Herald)</t>
  </si>
  <si>
    <t>Letter to the Editor</t>
  </si>
  <si>
    <t>http://www.roanoke.com/webmin/opinion/celebrating-income-inequality/article_22b4b841-4c45-538b-8ea8-699b36eeb967.html</t>
  </si>
  <si>
    <t>http://webcache.googleusercontent.com/search?q=cache:77-6TwMFsswJ:capitalismmagazine.com/2006/05/memorial-day-what-we-owe-our-soldiers/+&amp;cd=1&amp;hl=en&amp;ct=clnk&amp;gl=ca</t>
  </si>
  <si>
    <t>http://www.sfgate.com/opinion/openforum/article/A-culture-of-living-death-2718756.php</t>
  </si>
  <si>
    <t>http://www.solopassion.com/node/1664</t>
  </si>
  <si>
    <t>http://www.marysvilleglobe.com/opinion/how-to-truly-support-our-troops/</t>
  </si>
  <si>
    <t>http://www.aim.org/guest-column/the-meaning-of-new-years-resolutions/</t>
  </si>
  <si>
    <t>http://www.objectivistliving.com/forums/index.php?/topic/4723-the-terrorists-motivation-islam/</t>
  </si>
  <si>
    <t>http://capitalismmagazine.com/2009/09/net-neutrality-vs-internet-freedom/</t>
  </si>
  <si>
    <t>http://www.aim.org/guest-column/a-victory-for-big-tobacco-and-the-rule-of-law/</t>
  </si>
  <si>
    <t>http://web.archive.org/web/20170424203728/https://www.hawaiireporter.com/keep-our-addiction-to-oil-end-our-allergy-to-self-assertion-2/123</t>
  </si>
  <si>
    <t>http://www.hawaiireporter.com/drop-the-windfall-profits-smear-americas-oil-companies-have-earned-every-penny-of-their-profits/123</t>
  </si>
  <si>
    <t>http://www.enterstageright.com/archive/articles/0506/0506pricegouge.htm</t>
  </si>
  <si>
    <t>http://www.hawaiireporter.com/muslim-opinion-be-damned-americas-attempts-to-appease-muslim-opinion-are-depraved-and-suicidal-2/123</t>
  </si>
  <si>
    <t>http://capitalismmagazine.com/2005/08/israels-deadly-appeasement-process-continues/</t>
  </si>
  <si>
    <t>http://www.aim.org/guest-column/presumed-guilty/</t>
  </si>
  <si>
    <t>http://web.archive.org/web/20100114102926/http://capmag.com/article.asp?ID=4368</t>
  </si>
  <si>
    <t>http://www.enterstageright.com/archive/articles/0302/0302bread.htm</t>
  </si>
  <si>
    <t>http://baltimorechronicle.com/2005/123105StemCell.html</t>
  </si>
  <si>
    <t>http://capitalismmagazine.com/2005/02/the-tyranny-of-eminent-domain/</t>
  </si>
  <si>
    <t>http://www.aim.org/guest-column/drug-safety-vs-the-fda/</t>
  </si>
  <si>
    <t>http://web.archive.org/web/20101223061303/http://www.aynrand.org/site/News2?page=NewsArticle&amp;id=10857&amp;news_iv_ctrl=1021</t>
  </si>
  <si>
    <t>http://www.aim.org/guest-column/environmentalisms-dangerous-campaign-for-safety/</t>
  </si>
  <si>
    <t>http://www.aim.org/guest-column/the-meaning-of-the-right-to-vote/</t>
  </si>
  <si>
    <t>http://capitalismmagazine.com/2004/06/world-opinion-be-damned-americas-attempts-to-appease-world-opinion-are-depraved-and-suicidal/</t>
  </si>
  <si>
    <t>http://www.capitalismmagazine.com/?p=3507?print</t>
  </si>
  <si>
    <t>http://www.enterstageright.com/archive/articles/0204/0204cloning.htm</t>
  </si>
  <si>
    <t>http://www.enterstageright.com/archive/articles/0703/0703businessassault.htm</t>
  </si>
  <si>
    <t>http://www.israelnationalnews.com/Articles/Article.aspx/1680</t>
  </si>
  <si>
    <t>http://news.goldseek.com/AynRand/1046382213.php</t>
  </si>
  <si>
    <t>http://web.archive.org/web/20071021052459/http://www.capmag.com/article.asp?ID=1851</t>
  </si>
  <si>
    <t>http://capitalismmagazine.com/2002/09/an-open-letter-to-ceos-defend-the-profit-motive-or-perish/</t>
  </si>
  <si>
    <t>http://capitalismmagazine.com/2002/08/no-conflict-between-liberty-and-security/</t>
  </si>
  <si>
    <t>http://capitalismmagazine.com/2002/07/what-is-killing-the-stock-market-government-regulation/</t>
  </si>
  <si>
    <t>http://capitalismmagazine.com/2002/06/the-virtue-of-playing-god/</t>
  </si>
  <si>
    <t>http://capitalismmagazine.com/2002/02/bushs-un-american-and-immoral-call-for-national-service/</t>
  </si>
  <si>
    <t>http://capitalismmagazine.com/2001/11/disband-the-coalition/</t>
  </si>
  <si>
    <t>http://parrishmiller.com/blog/the-evil-of-animal-rights/</t>
  </si>
  <si>
    <t>http://www.capitalismmagazine.com/?p=3283?print</t>
  </si>
  <si>
    <t>Capitalism Magazine</t>
  </si>
  <si>
    <t>http://capitalismmagazine.com/2017/04/do-97-of-climate-scientists-really-agree/</t>
  </si>
  <si>
    <t>http://capitalismmagazine.com/2017/04/why-we-should-celebrate-fossil-fuels-on-earth-day/</t>
  </si>
  <si>
    <t>http://capitalismmagazine.com/2017/03/video-the-moral-case-for-fossil-fuels/</t>
  </si>
  <si>
    <t>http://capitalismmagazine.com/2016/04/fossil-fuels-the-greenest-energy/</t>
  </si>
  <si>
    <t>http://capitalismmagazine.com/2014/11/moral-case-fossil-fuels-video/</t>
  </si>
  <si>
    <t>http://capitalismmagazine.com/2013/02/sierra-club-forward-on-climate-rally-is-a-blackout-rally-opposition-leader-says/</t>
  </si>
  <si>
    <t>http://capitalismmagazine.com/2010/12/the-meaning-of-new-years-resolutions/</t>
  </si>
  <si>
    <t>http://capitalismmagazine.com/2010/11/what-we-owe-our-soldiers-this-veterans-day/</t>
  </si>
  <si>
    <t>http://capitalismmagazine.com/2010/05/memorial-day-what-we-owe-our-soldiers-2/</t>
  </si>
  <si>
    <t>http://capitalismmagazine.com/2010/01/what-to-resolve-this-new-year/</t>
  </si>
  <si>
    <t>http://capitalismmagazine.com/2009/12/a-100-private-option-for-health-care-a-truly-progressive-idea/</t>
  </si>
  <si>
    <t>http://capitalismmagazine.com/2009/06/punishing-google-for-its-success/</t>
  </si>
  <si>
    <t>http://capitalismmagazine.com/2009/04/misrepresenting-how-we-arrived-at-this-moment-obama-evades-governments-role-in-the-financial-crisis/</t>
  </si>
  <si>
    <t>http://capitalismmagazine.com/2008/10/government-bailout-crack/</t>
  </si>
  <si>
    <t>http://capitalismmagazine.com/2008/08/retire-social-security-social-security-is-morally-bankrupt/</t>
  </si>
  <si>
    <t>http://capitalismmagazine.com/2008/06/take-responsibility-for-your-decisions-an-open-letter-to-borrowers-and-lenders/</t>
  </si>
  <si>
    <t>http://capitalismmagazine.com/2008/05/investigate-bad-congress-not-big-oil-how-the-american-governments-anti-capitalist-policies-increase-gas-prices/</t>
  </si>
  <si>
    <t>http://capitalismmagazine.com/2008/05/free-google-microsoft-and-yahoo-from-antitrust-fascism/</t>
  </si>
  <si>
    <t>http://capitalismmagazine.com/2008/03/too-big-to-bail/</t>
  </si>
  <si>
    <t>http://capitalismmagazine.com/2008/03/subprime-meltdown-and-project-lifeline-collaboration-or-intimidation/</t>
  </si>
  <si>
    <t>http://capitalismmagazine.com/2008/02/net-neutrality-destroyer-of-internet-freedom/</t>
  </si>
  <si>
    <t>http://capitalismmagazine.com/2007/11/dont-save-social-security/</t>
  </si>
  <si>
    <t>http://capitalismmagazine.com/2007/11/the-injustice-of-doing-something-about-subprime/</t>
  </si>
  <si>
    <t>http://capitalismmagazine.com/2007/10/open-access-and-the-tyranny-of-the-fcc/</t>
  </si>
  <si>
    <t>http://capitalismmagazine.com/2007/10/why-businessmen-love-atlas-shrugged/</t>
  </si>
  <si>
    <t>http://capitalismmagazine.com/2007/09/who-really-supports-our-troops/</t>
  </si>
  <si>
    <t>http://capitalismmagazine.com/2007/09/the-un-american-call-for-national-service/</t>
  </si>
  <si>
    <t>http://capitalismmagazine.com/2007/08/celebrating-income-inequality/</t>
  </si>
  <si>
    <t>http://capitalismmagazine.com/2007/05/what-to-do-about-rising-gas-prices/</t>
  </si>
  <si>
    <t>Retire Social Security: Social Security Is Morally Bankrupt</t>
  </si>
  <si>
    <t>Take Responsibility for Your Decisions: An Open Letter to Borrowers and Lenders</t>
  </si>
  <si>
    <t>http://capitalismmagazine.com/2007/04/the-religious-rights-culture-of-living-death/</t>
  </si>
  <si>
    <t>http://capitalismmagazine.com/2007/04/neither-liberals-nor-conservatives-support-our-troops/</t>
  </si>
  <si>
    <t>http://capitalismmagazine.com/2007/03/repeal-sarbanes-oxley/</t>
  </si>
  <si>
    <t>http://capitalismmagazine.com/2007/03/what-to-do-about-high-gasoline-prices/</t>
  </si>
  <si>
    <t>http://capitalismmagazine.com/2007/02/social-security-is-a-monstrous-injustice/</t>
  </si>
  <si>
    <t>http://capitalismmagazine.com/2007/01/support-our-troops-how-the-democrats-and-republicans-can-truly-support-our-military-and-defend-america/</t>
  </si>
  <si>
    <t>http://capitalismmagazine.com/2006/10/what-to-do-about-gasoline-prices-2/</t>
  </si>
  <si>
    <t>http://capitalismmagazine.com/2006/09/an-open-letter-to-ceos-defend-the-profit-motive-or-perish-2/</t>
  </si>
  <si>
    <t>http://capitalismmagazine.com/2006/07/keep-our-addiction-to-oil-end-our-allergy-to-self-assertion/</t>
  </si>
  <si>
    <t>http://capitalismmagazine.com/2006/07/a-victory-for-the-rule-of-law/</t>
  </si>
  <si>
    <t>http://capitalismmagazine.com/2006/06/undermining-the-rule-of-law-to-lynch-an-unpopular-group/</t>
  </si>
  <si>
    <t>http://capitalismmagazine.com/2006/05/memorial-day-what-we-owe-our-soldiers/</t>
  </si>
  <si>
    <t>http://capitalismmagazine.com/2006/01/the-myth-of-price-gouging/</t>
  </si>
  <si>
    <t>http://capitalismmagazine.com/2005/12/the-windfall-profits-smear/</t>
  </si>
  <si>
    <t>http://capitalismmagazine.com/2005/12/the-unlearned-lesson-of-enron-4-years-later/</t>
  </si>
  <si>
    <t>http://capitalismmagazine.com/2005/09/muslim-opinion-be-damned-hatred-of-america-is-irrational-and-undeserved/</t>
  </si>
  <si>
    <t>http://capitalismmagazine.com/2005/08/presumed-guilty-the-injustice-and-destruction-of-sarbanes-oxley/</t>
  </si>
  <si>
    <t>http://capitalismmagazine.com/2005/08/the-animal-rights-movements-cruelty-to-humans/</t>
  </si>
  <si>
    <t>http://capitalismmagazine.com/2005/07/fight-the-root-of-terrorism-with-bombs-not-bread/</t>
  </si>
  <si>
    <t>http://capitalismmagazine.com/2005/03/a-culture-of-living-death/</t>
  </si>
  <si>
    <t>http://capitalismmagazine.com/2005/03/why-social-security-should-not-be-saved/</t>
  </si>
  <si>
    <t>http://capitalismmagazine.com/2005/02/drug-safety-vs-the-fda/</t>
  </si>
  <si>
    <t>http://capitalismmagazine.com/2005/02/social-security-a-great-moral-failure/</t>
  </si>
  <si>
    <t>http://capitalismmagazine.com/2005/01/end-social-security/</t>
  </si>
  <si>
    <t>http://capitalismmagazine.com/2004/12/loving-life-a-case-study-in-presenting-objectivism-objectively/</t>
  </si>
  <si>
    <t>http://capitalismmagazine.com/2004/11/environmentalisms-dangerous-campaign-for-safety/</t>
  </si>
  <si>
    <t>http://capitalismmagazine.com/2004/10/the-meaning-of-the-right-to-vote/</t>
  </si>
  <si>
    <t>http://capitalismmagazine.com/2004/06/bushs-faith-based-initiative-is-an-assault-on-the-wall-between-church-and-state/</t>
  </si>
  <si>
    <t>http://capitalismmagazine.com/2004/05/how-to-choose-a-career/</t>
  </si>
  <si>
    <t>http://capitalismmagazine.com/2004/02/to-ban-cloning-would-be-a-moral-abomination/</t>
  </si>
  <si>
    <t>http://capitalismmagazine.com/2004/02/the-terror-of-animal-rights-2/</t>
  </si>
  <si>
    <t>http://capitalismmagazine.com/2004/01/the-terror-of-animal-rights/</t>
  </si>
  <si>
    <t>http://capitalismmagazine.com/2003/11/cloning-is-a-pro-life-technology/</t>
  </si>
  <si>
    <t>http://capitalismmagazine.com/2003/02/bushs-faith-based-initiative-against-freedom/</t>
  </si>
  <si>
    <t>http://capitalismmagazine.com/2002/12/unlimited-liability/</t>
  </si>
  <si>
    <t>http://capitalismmagazine.com/2002/12/peaceniks-warmongers-for-americas-enemies/</t>
  </si>
  <si>
    <t>http://capitalismmagazine.com/2002/09/the-betrayal-of-the-bush-doctrine/</t>
  </si>
  <si>
    <t>http://capitalismmagazine.com/2001/04/in-defense-of-david-horowitzs-anti-reparations-ad-a-feeling-is-not-an-argument/</t>
  </si>
  <si>
    <t>http://capitalismmagazine.com/2001/03/the-racism-of-reparations/</t>
  </si>
  <si>
    <t>http://capitalismmagazine.com/2000/11/why-you-shouldnt-keep-an-open-mind/</t>
  </si>
  <si>
    <t>http://capitalismmagazine.com/2000/08/john-mccains-deadly-moral-code/</t>
  </si>
  <si>
    <t>http://capitalismmagazine.com/2000/05/environmentalism-is-bad-medicine-for-humans/</t>
  </si>
  <si>
    <t>http://capitalismmagazine.com/2000/05/the-slavery-known-as-communism/</t>
  </si>
  <si>
    <t>http://capitalismmagazine.com/2000/03/john-mccains-moral-assault-on-freedom/</t>
  </si>
  <si>
    <t>Fuel</t>
  </si>
  <si>
    <t>Environment</t>
  </si>
  <si>
    <t>Oil</t>
  </si>
  <si>
    <t>Climate</t>
  </si>
  <si>
    <t>KEY TOPIC</t>
  </si>
  <si>
    <t xml:space="preserve"> The Meaning of New Year's Resolutions (Chicago Sun-Times,  Vancouver Sun)</t>
  </si>
  <si>
    <t xml:space="preserve"> The Terrorists' Motivation: Islam (Canberra Times,  Fort Worth Star Telegram)</t>
  </si>
  <si>
    <t xml:space="preserve"> Keep Our "Addiction" to Oil,  End Our Allergy to Self-Assertion (The Record,  NJ)</t>
  </si>
  <si>
    <t xml:space="preserve"> Drop the "Windfall Profits" Smear (San Francisco Chronicle,  Detroit Free Press,  Providence Journal)</t>
  </si>
  <si>
    <t xml:space="preserve"> The Myth of "Price-Gouging" (Tampa Tribune,  Calgary Herald)</t>
  </si>
  <si>
    <t xml:space="preserve"> "Muslim Opinion" Be Damned (Arkansas Democrat-Gazette,  Providence Journal)</t>
  </si>
  <si>
    <t xml:space="preserve"> Presumed Guilty (Providence Journal,  San Francisco Chronicle,  Buffalo News)</t>
  </si>
  <si>
    <t xml:space="preserve"> The "Animal Rights" Movement's Cruelty to Humans (Calgary Herald,  Arizona Republic,  Louisville Courier-Journal)</t>
  </si>
  <si>
    <t xml:space="preserve"> Fight the Root of Terrorism With Bombs,  Not Bread (San Francisco Chronicle)</t>
  </si>
  <si>
    <t xml:space="preserve"> The Anti-Life Opposition to Embryonic Stem Cell Research (Northwest Arkansas Times,  Education Update)</t>
  </si>
  <si>
    <t xml:space="preserve"> A Culture of Living Death (San Francisco Chronicle,  Louisville Courier-Journal,  South Florida Sun-Sentinel)</t>
  </si>
  <si>
    <t xml:space="preserve"> The Tyranny of Eminent Domain (Providence Journal,  National Post,  Washington Times)</t>
  </si>
  <si>
    <t xml:space="preserve"> Social Security is Immoral (Providence Journal,  Detroit Free Press,  Philadelphia Inquirer,  USA Today Magazine , Courier-Journal)</t>
  </si>
  <si>
    <t xml:space="preserve"> Environmentalism's Dangerous Campaign for "Safety" (Providence Journal,  Washington Times)</t>
  </si>
  <si>
    <t xml:space="preserve"> The Terror of "Animal Rights" (Bucks County Courier Times,  El Nuevo Herald)</t>
  </si>
  <si>
    <t xml:space="preserve"> Cloning Is Moral (Bangkok Post,  Morning Call)</t>
  </si>
  <si>
    <t xml:space="preserve"> Peacenik Warmongers (Oregonian,  Indianapolis Star,  Philadelphia Inquirer)</t>
  </si>
  <si>
    <t xml:space="preserve"> An Open Letter to CEOs: Defend the Profit Motive-or Perish (Las Vegas Review-Journal,  Providence Journal,  Philadelphia Inquirer)</t>
  </si>
  <si>
    <t xml:space="preserve"> No Conflict Between Liberty and Security (Washington Times,  Harrisburg Patriot News,  Asbury Park Press)</t>
  </si>
  <si>
    <t xml:space="preserve"> A Feeling Is Not an Argument (Akron Beacon Journal,  Press of Atlantic City)</t>
  </si>
  <si>
    <t xml:space="preserve"> Liberate American Energy Producers,  Neuter OPEC</t>
  </si>
  <si>
    <t xml:space="preserve"> Faith-Based Initiatives Are an Assault on Secular Government (Caledonian Record,  Daily Journal Corporation)</t>
  </si>
  <si>
    <t>Title (and Original Publications)</t>
  </si>
  <si>
    <t>Do 97% of Climate Scientists Really Agree?</t>
  </si>
  <si>
    <t>Why We Should Celebrate Fossil Fuels on Earth Day</t>
  </si>
  <si>
    <t>Video: The Moral Case for Fossil Fuels</t>
  </si>
  <si>
    <t>Fossil Fuels: The Greenest Energy</t>
  </si>
  <si>
    <t>The Moral Case for Fossil Fuels (Video)</t>
  </si>
  <si>
    <t>Sierra Club "forward on climate" rally is a "blackout rally" opposition leader says</t>
  </si>
  <si>
    <t>The Meaning of New Year's Resolutions</t>
  </si>
  <si>
    <t>What We Owe Our Soldiers This Veteran's Day</t>
  </si>
  <si>
    <t>Memorial Day: What We Owe Our Soldiers</t>
  </si>
  <si>
    <t>What to Resolve This New Year</t>
  </si>
  <si>
    <t>A 100% Private Option for Health Care: A Truly Progressive Idea</t>
  </si>
  <si>
    <t>Net Neutrality vs. Internet Freedom</t>
  </si>
  <si>
    <t>Punishing Google for Its Success</t>
  </si>
  <si>
    <t>Misrepresenting "How We Arrived at This Moment": Obama Evades Government's Role in the Financial Crisis</t>
  </si>
  <si>
    <t>Government Bailout Crack</t>
  </si>
  <si>
    <t>Not Big Oil: How The American Government's Anti-Capitalist Policies Increase Gas Prices</t>
  </si>
  <si>
    <t>Microsoft and Yahoo! From Antitrust Fascism</t>
  </si>
  <si>
    <t>Too Big To Bail</t>
  </si>
  <si>
    <t>Subprime Meltdown and Project Lifeline: Collaboration or Intimidation?</t>
  </si>
  <si>
    <t>Net Neutrality: Destroyer of Internet Freedom</t>
  </si>
  <si>
    <t>Don't Save Social Security</t>
  </si>
  <si>
    <t>The Injustice of "Doing Something" about Subprime</t>
  </si>
  <si>
    <t>Open Access and the Tyranny of the FCC</t>
  </si>
  <si>
    <t>Why Businessmen Love Atlas Shrugged</t>
  </si>
  <si>
    <t>Who Really Supports Our Troops?</t>
  </si>
  <si>
    <t>The Un-American Call for National Service</t>
  </si>
  <si>
    <t>Celebrating Income Inequality</t>
  </si>
  <si>
    <t>What to Do About Rising Gas Prices</t>
  </si>
  <si>
    <t>The Religious Right's Culture of Living Death</t>
  </si>
  <si>
    <t>Neither Liberals nor Conservatives Support Our Troops</t>
  </si>
  <si>
    <t>Repeal Sarbanes-Oxley</t>
  </si>
  <si>
    <t>What to Do About High Gasoline Prices</t>
  </si>
  <si>
    <t>Social Security is a Monstrous Injustice</t>
  </si>
  <si>
    <t>Support Our Troops: How the Democrats and Republicans Can Truly Support our Military and Defend America</t>
  </si>
  <si>
    <t>What to Do About Gasoline Prices</t>
  </si>
  <si>
    <t>An Open Letter to CEOs: Defend the Profit Motive–or Perish</t>
  </si>
  <si>
    <t>Keep Our "Addiction" to Oil</t>
  </si>
  <si>
    <t>A Victory for the Rule of Law</t>
  </si>
  <si>
    <t>Undermining the Rule of Law to Lynch an Unpopular Group</t>
  </si>
  <si>
    <t>The Myth of "Price Gouging"</t>
  </si>
  <si>
    <t>The "Windfall Profits" Smear</t>
  </si>
  <si>
    <t>The Unlearned Lesson of Enron–4 Years Later</t>
  </si>
  <si>
    <t>Muslim Opinion Be Damned: Hatred of America is Irrational and Undeserved</t>
  </si>
  <si>
    <t>Presumed Guilty: The Injustice and Destruction of Sarbanes-Oxley</t>
  </si>
  <si>
    <t>The "Animal Rights" Movement's Cruelty to Humans</t>
  </si>
  <si>
    <t>Fight the Root of Terrorism With Bombs</t>
  </si>
  <si>
    <t>A Culture of Living Death</t>
  </si>
  <si>
    <t>Why Social Security Should Not Be Saved</t>
  </si>
  <si>
    <t>Drug Safety vs. the FDA</t>
  </si>
  <si>
    <t>Social Security: A Great Moral Failure</t>
  </si>
  <si>
    <t>End Social Security</t>
  </si>
  <si>
    <t>Loving Life: A Case-Study in Presenting Objectivism Objectively</t>
  </si>
  <si>
    <t>Environmentalism's Dangerous Campaign for "Safety"</t>
  </si>
  <si>
    <t>The Meaning of the Right to Vote</t>
  </si>
  <si>
    <t>Bush's Faith-Based Initiative Is an Assault on the Wall Between Church and State</t>
  </si>
  <si>
    <t>World Opinion Be Damned: America's Attempts to Appease "World Opinion" Are Depraved and Suicidal</t>
  </si>
  <si>
    <t>How to Choose a Career</t>
  </si>
  <si>
    <t>To Ban Cloning Would Be a Moral Abomination</t>
  </si>
  <si>
    <t>The Terror of "Animal Rights"</t>
  </si>
  <si>
    <t>Cloning is a Pro-Life Technology</t>
  </si>
  <si>
    <t>Bush's Faith-Based Initiative Against Freedom</t>
  </si>
  <si>
    <t>Unlimited Liability</t>
  </si>
  <si>
    <t>Peaceniks: Warmongers for America's Enemies</t>
  </si>
  <si>
    <t>Thinking it Alone: U.S. Must Reject the Evil Doctrine of "Multilateralism"</t>
  </si>
  <si>
    <t>An Open Letter to CEOs: Defend the Profit-Motive–or Perish</t>
  </si>
  <si>
    <t>The Betrayal of The Bush Doctrine</t>
  </si>
  <si>
    <t>No Conflict Between Liberty and Security</t>
  </si>
  <si>
    <t>The Virtue of "Playing God"</t>
  </si>
  <si>
    <t>Bush's Un-American and Immoral call for â€˜National Service'</t>
  </si>
  <si>
    <t>Disband the Coalition</t>
  </si>
  <si>
    <t>In Defense of David Horowitz's Anti-Reparations Ad: A Feeling Is Not an Argument</t>
  </si>
  <si>
    <t>The Racism of Reparations</t>
  </si>
  <si>
    <t>Why You Shouldn't Keep an "Open Mind"</t>
  </si>
  <si>
    <t>John McCain's Deadly Moral Code</t>
  </si>
  <si>
    <t>Environmentalism is Bad Medicine for Humans</t>
  </si>
  <si>
    <t>The Slavery Known as Communism</t>
  </si>
  <si>
    <t>John McCain's Moral Assault on Freedom</t>
  </si>
  <si>
    <t>https://www.forbes.com/sites/alexepstein/2016/04/14/senate-testimony-on-the-obama-administrations-energy-policies/</t>
  </si>
  <si>
    <t>A Moral Evaluation Of The Obama Administration's Energy Policies</t>
  </si>
  <si>
    <t>https://www.forbes.com/sites/alexepstein/2016/04/06/how-to-make-energy-a-winning-issue-for-republicans-in-2016/</t>
  </si>
  <si>
    <t>How Republicans Can Make Energy A Winning Issue In 2016</t>
  </si>
  <si>
    <t>https://www.forbes.com/sites/alexepstein/2016/04/04/the-truth-about-future-generations/</t>
  </si>
  <si>
    <t>The Truth About Future Generations</t>
  </si>
  <si>
    <t>https://www.forbes.com/sites/alexepstein/2016/03/30/the-truth-about-sustainability/</t>
  </si>
  <si>
    <t>The Truth About Sustainability</t>
  </si>
  <si>
    <t>https://www.forbes.com/sites/alexepstein/2016/03/29/the-myth-of-wind-and-solar-capacity/</t>
  </si>
  <si>
    <t>The Myth Of Wind And Solar 'Capacity'</t>
  </si>
  <si>
    <t>https://www.forbes.com/sites/alexepstein/2016/03/28/why-green-energy-means-no-energy/</t>
  </si>
  <si>
    <t>Why Green Energy Means No Energy</t>
  </si>
  <si>
    <t>https://www.forbes.com/sites/alexepstein/2016/03/24/why-the-worlds-greenest-bathroom-is-also-the-dirtiest/</t>
  </si>
  <si>
    <t>Why The World's Greenest Bathroom Is Also The Dirtiest</t>
  </si>
  <si>
    <t>https://www.forbes.com/sites/alexepstein/2016/03/23/will-we-let-the-worlds-fastest-passenger-airplane-make-it-off-the-ground/</t>
  </si>
  <si>
    <t>Will We Let The World's Fastest Passenger Airplane Make It Off The Ground?</t>
  </si>
  <si>
    <t>https://www.forbes.com/sites/alexepstein/2016/03/22/the-truth-about-sea-levels/</t>
  </si>
  <si>
    <t>The Truth About Sea Levels</t>
  </si>
  <si>
    <t>https://www.forbes.com/sites/alexepstein/2016/02/18/at-ceraweek-fossil-fuel-leaders-should-make-a-moral-case-for-their-industry/</t>
  </si>
  <si>
    <t>At CERAWeek Fossil Fuel Leaders Should Make A Moral Case For Their Industry</t>
  </si>
  <si>
    <t>https://www.forbes.com/sites/alexepstein/2016/01/14/when-will-the-presidential-candidates-debate-americas-energy-opportunity/</t>
  </si>
  <si>
    <t>When Will The Presidential Candidates Debate America's Energy Opportunity?</t>
  </si>
  <si>
    <t>https://www.forbes.com/sites/alexepstein/2016/01/08/the-truth-about-apples-100-renewable-energy-usage/</t>
  </si>
  <si>
    <t>The Truth About Apple's '100% Renewable' Energy Usage</t>
  </si>
  <si>
    <t>https://www.forbes.com/sites/alexepstein/2015/12/02/the-truth-about-mark-zuckerbergs-letter-to-his-daughter/</t>
  </si>
  <si>
    <t>The Truth About Mark Zuckerberg's Letter To His Daughter</t>
  </si>
  <si>
    <t>https://www.forbes.com/sites/alexepstein/2015/11/24/the-truth-about-coal-and-mercury/</t>
  </si>
  <si>
    <t>The Truth About Coal And Mercury</t>
  </si>
  <si>
    <t>https://www.forbes.com/sites/alexepstein/2015/10/15/four-fallacies-that-fracktivists-use-to-scare-you/</t>
  </si>
  <si>
    <t>Four Fallacies That Fracktivists Use To Scare You</t>
  </si>
  <si>
    <t>https://www.forbes.com/sites/alexepstein/2015/09/21/pope-franciss-crusade-against-fossil-fuels-hurts-the-poor-most-of-all/</t>
  </si>
  <si>
    <t>Pope Francis's Crusade Against Fossil Fuels Hurts The Poor Most Of All</t>
  </si>
  <si>
    <t>https://www.forbes.com/sites/alexepstein/2015/09/17/jerry-brownout/</t>
  </si>
  <si>
    <t>Jerry Brownout</t>
  </si>
  <si>
    <t>https://www.forbes.com/sites/alexepstein/2015/09/02/the-case-for-liberating-oil-exports/</t>
  </si>
  <si>
    <t>The Case For Liberating Oil Exports</t>
  </si>
  <si>
    <t>https://www.forbes.com/sites/alexepstein/2015/08/19/the-energy-liberation-plan/</t>
  </si>
  <si>
    <t>The Energy Liberation Plan</t>
  </si>
  <si>
    <t>https://www.forbes.com/sites/alexepstein/2015/08/05/the-obama-clinton-one-two-blackout/</t>
  </si>
  <si>
    <t>The Obama-Clinton One-Two Blackout</t>
  </si>
  <si>
    <t>https://www.forbes.com/sites/alexepstein/2015/03/04/the-crisis-in-energy-education/</t>
  </si>
  <si>
    <t>The Crisis In Energy Education</t>
  </si>
  <si>
    <t>https://www.forbes.com/sites/alexepstein/2015/02/25/how-fossil-fuels-can-solve-the-water-crisis/</t>
  </si>
  <si>
    <t>How To Solve The Water Crisis: Use More Fossil Fuels</t>
  </si>
  <si>
    <t>https://www.forbes.com/sites/alexepstein/2015/02/13/leading-scholars-sign-open-letter-against-divestment/</t>
  </si>
  <si>
    <t>Leading Scholars Sign Open Letter Against Divestment</t>
  </si>
  <si>
    <t>https://www.forbes.com/sites/alexepstein/2015/02/11/the-moral-case-for-investing-not-divesting-in-fossil-fuels/</t>
  </si>
  <si>
    <t>The Moral Case For Investing, Not Divesting, In Fossil Fuels</t>
  </si>
  <si>
    <t>https://www.forbes.com/sites/alexepstein/2015/02/04/12-questions-obamas-science-advisor-refuses-to-answer/</t>
  </si>
  <si>
    <t>12 Questions Obama's Science Advisor Refuses To Answer</t>
  </si>
  <si>
    <t>https://www.forbes.com/sites/alexepstein/2015/01/29/a-humanist-approach-to-environmental-issues/</t>
  </si>
  <si>
    <t>A Humanist Approach To Environmental Issues</t>
  </si>
  <si>
    <t>https://www.forbes.com/sites/alexepstein/2015/01/28/how-fossil-fuels-cleaned-up-our-environment/</t>
  </si>
  <si>
    <t>How Fossil Fuels Cleaned Up Our Environment</t>
  </si>
  <si>
    <t>https://www.forbes.com/sites/alexepstein/2015/01/21/the-baby-who-lived-how-the-energy-industry-saved-my-friends-son/</t>
  </si>
  <si>
    <t>The Baby Who Lived: How Energy Saved My Friend's Son</t>
  </si>
  <si>
    <t>https://www.forbes.com/sites/alexepstein/2015/01/14/how-opposition-to-fossil-fuels-hurts-the-poor-most-of-all/</t>
  </si>
  <si>
    <t>How Opposition To Fossil Fuels Hurts The Poor Most Of All</t>
  </si>
  <si>
    <t>https://www.forbes.com/sites/alexepstein/2015/01/06/97-of-climate-scientists-agree-is-100-wrong/</t>
  </si>
  <si>
    <t>'97% Of Climate Scientists Agree' Is 100% Wrong</t>
  </si>
  <si>
    <t>https://www.forbes.com/sites/alexepstein/2014/11/12/jimmy-fallon-makes-the-worlds-best-argument-against-solar-and-wind-energy/</t>
  </si>
  <si>
    <t>Jimmy Fallon Makes the World's Best Argument Against Solar and Wind Energy</t>
  </si>
  <si>
    <t>https://www.forbes.com/sites/alexepstein/2014/11/06/shells-footstep-powered-soccer-field-will-never-work/</t>
  </si>
  <si>
    <t>Shell's 'Footstep-Powered' Soccer Field Will Never Work</t>
  </si>
  <si>
    <t>https://www.forbes.com/sites/alexepstein/2014/11/04/vote-for-fossil-fuels/</t>
  </si>
  <si>
    <t>Vote For Fossil Fuels</t>
  </si>
  <si>
    <t>https://www.forbes.com/sites/alexepstein/2014/09/17/six-reasons-why-the-united-nations-should-not-intervene-on-fossil-fuel-use-a-response-to-the-misguided-peoples-climate-march/</t>
  </si>
  <si>
    <t>Six Reasons Why the United Nations Should Not Intervene on Fossil Fuel Use (A Response to the Misguided People's Climate March)</t>
  </si>
  <si>
    <t>https://www.forbes.com/sites/alexepstein/2014/08/22/solar-executive-tries-to-intimidate-bill-gates-into-opposing-fossil-fuels/</t>
  </si>
  <si>
    <t>Solar Executive Tries to Intimidate Bill Gates Into Opposing Fossil Fuels</t>
  </si>
  <si>
    <t>https://www.forbes.com/sites/alexepstein/2014/08/19/will-tom-steyer-put-his-mouth-where-his-money-is/</t>
  </si>
  <si>
    <t>Will Tom Steyer Put His Mouth Where His Money Is?</t>
  </si>
  <si>
    <t>https://www.forbes.com/sites/alexepstein/2014/07/30/the-innovationist-vs-the-catastrophists/</t>
  </si>
  <si>
    <t>The Innovationist vs. the Catastrophists</t>
  </si>
  <si>
    <t>https://www.forbes.com/sites/alexepstein/2014/03/04/fight-back-against-obamas-war-on-fossil-fuels/</t>
  </si>
  <si>
    <t>Fight Back Against Obama's War on Fossil Fuels</t>
  </si>
  <si>
    <t>https://www.forbes.com/sites/alexepstein/2014/02/27/the-unscientific-consensus/</t>
  </si>
  <si>
    <t>The Unscientific Consensus</t>
  </si>
  <si>
    <t>https://www.forbes.com/sites/alexepstein/2014/01/30/the-state-of-obamas-energy-thinking/</t>
  </si>
  <si>
    <t>The State of Obama's Energy Thinking</t>
  </si>
  <si>
    <t>https://www.forbes.com/sites/alexepstein/2014/01/23/the-cloud-is-powered-by-coal-and-thats-a-good-thing/</t>
  </si>
  <si>
    <t>The Cloud Is Powered By Coal -- And That's A Good Thing</t>
  </si>
  <si>
    <t>https://www.forbes.com/sites/alexepstein/2013/12/04/the-climate-dialogues-a-leading-climate-scientologist-masks-ignorance-with-appeals-to-authority/</t>
  </si>
  <si>
    <t>The Climate Dialogues: A Leading Climate Scientologist Masks Ignorance with Appeals to Authority</t>
  </si>
  <si>
    <t>https://www.forbes.com/sites/alexepstein/2013/11/13/what-george-clooney-can-teach-us-about-climate-change/</t>
  </si>
  <si>
    <t>What George Clooney Can Teach Us About Climate Change</t>
  </si>
  <si>
    <t>https://www.forbes.com/sites/alexepstein/2013/11/07/the-church-of-climate-scientology-rationalizes-some-of-the-worst-policies-in-our-history/</t>
  </si>
  <si>
    <t>The Church Of Climate Scientology: How Climate Science Became A Religion</t>
  </si>
  <si>
    <t>https://www.forbes.com/sites/alexepstein/2013/10/30/the-fossil-fuel-industry-must-vigorously-defend-itself-against-attacks-from-haughty-environmentalists/</t>
  </si>
  <si>
    <t>The Fossil Fuel Industry Must Vigorously Defend Itself Against Attacks From Environmentalists</t>
  </si>
  <si>
    <t>https://www.forbes.com/sites/alexepstein/2013/09/16/rolling-stone-attacks-global-warming-deniers-as-anti-science-then-commits-big-scientific-blunder/</t>
  </si>
  <si>
    <t>Rolling Stone Attacks Global Warming 'Deniers' As Anti-Science, Then Commits Big Scientific Blunder</t>
  </si>
  <si>
    <t>https://www.forbes.com/sites/alexepstein/2013/09/06/if-california-gets-its-fracking-act-together-a-boom-awaits/</t>
  </si>
  <si>
    <t>If California Gets Its 'Fracking' Act Together, A Boom Awaits</t>
  </si>
  <si>
    <t>https://www.forbes.com/sites/alexepstein/2013/08/28/universities-must-reject-environmentalist-calls-to-divest-from-the-fossil-fuel-industry/</t>
  </si>
  <si>
    <t>Universities Must Reject Environmentalist Calls To Divest From The Fossil Fuel Industry</t>
  </si>
  <si>
    <t>https://www.forbes.com/sites/alexepstein/2013/08/21/with-the-tesla-model-s-elon-musk-has-created-a-nice-fossil-fuel-car/</t>
  </si>
  <si>
    <t>With The Tesla Model S, Elon Musk Has Created A Nice Fossil Fuel Car</t>
  </si>
  <si>
    <t>Forbes</t>
  </si>
  <si>
    <r>
      <rPr>
        <b/>
        <sz val="12"/>
        <color theme="1"/>
        <rFont val="Calibri (Body)"/>
      </rPr>
      <t xml:space="preserve">Topic &amp; </t>
    </r>
    <r>
      <rPr>
        <u/>
        <sz val="12"/>
        <color theme="1"/>
        <rFont val="Calibri (Body)"/>
      </rPr>
      <t>Count</t>
    </r>
  </si>
  <si>
    <t>Energy</t>
  </si>
  <si>
    <t>HTML LIST</t>
  </si>
  <si>
    <t>&lt;li&gt;</t>
  </si>
  <si>
    <t>&lt;a href="</t>
  </si>
  <si>
    <t>"&gt;</t>
  </si>
  <si>
    <t>&lt;/a&gt;</t>
  </si>
  <si>
    <t>&lt;/li&gt;</t>
  </si>
  <si>
    <t>"</t>
  </si>
  <si>
    <t>Long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</si>
</sst>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 (Body)"/>
    </font>
    <font>
      <b/>
      <u/>
      <sz val="12"/>
      <color theme="1"/>
      <name val="Calibri (Body)"/>
    </font>
    <font>
      <u/>
      <sz val="12"/>
      <color theme="1"/>
      <name val="Calibri (Body)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0" fillId="0" borderId="0" xfId="0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7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topLeftCell="C2" workbookViewId="0">
      <selection activeCell="H11" sqref="H11"/>
    </sheetView>
  </sheetViews>
  <sheetFormatPr baseColWidth="10" defaultRowHeight="16" x14ac:dyDescent="0.2"/>
  <cols>
    <col min="1" max="1" width="100" hidden="1" customWidth="1"/>
    <col min="4" max="4" width="12.33203125" customWidth="1"/>
    <col min="8" max="8" width="23.1640625" style="1" customWidth="1"/>
    <col min="9" max="9" width="10.5" style="1" bestFit="1" customWidth="1"/>
    <col min="10" max="10" width="12.33203125" style="1" bestFit="1" customWidth="1"/>
    <col min="11" max="11" width="62.5" customWidth="1"/>
    <col min="12" max="12" width="98.1640625" bestFit="1" customWidth="1"/>
  </cols>
  <sheetData>
    <row r="1" spans="1:12" hidden="1" x14ac:dyDescent="0.2">
      <c r="A1" t="s">
        <v>370</v>
      </c>
      <c r="B1" t="s">
        <v>371</v>
      </c>
      <c r="C1" t="s">
        <v>372</v>
      </c>
      <c r="D1" t="s">
        <v>373</v>
      </c>
      <c r="E1" t="s">
        <v>374</v>
      </c>
      <c r="F1" t="s">
        <v>375</v>
      </c>
    </row>
    <row r="2" spans="1:12" x14ac:dyDescent="0.2">
      <c r="B2" s="6" t="s">
        <v>367</v>
      </c>
      <c r="C2" s="5"/>
      <c r="D2" s="5"/>
      <c r="E2" s="5"/>
      <c r="F2" s="5"/>
      <c r="G2" s="4"/>
    </row>
    <row r="3" spans="1:12" x14ac:dyDescent="0.2">
      <c r="B3" s="7">
        <f>COUNTIF(B5:B2001,"Y")</f>
        <v>28</v>
      </c>
      <c r="C3" s="7">
        <f t="shared" ref="C3:G3" si="0">COUNTIF(C5:C2001,"Y")</f>
        <v>7</v>
      </c>
      <c r="D3" s="7">
        <f t="shared" si="0"/>
        <v>3</v>
      </c>
      <c r="E3" s="7">
        <f t="shared" si="0"/>
        <v>6</v>
      </c>
      <c r="F3" s="7">
        <f t="shared" si="0"/>
        <v>17</v>
      </c>
      <c r="G3" s="7">
        <f t="shared" si="0"/>
        <v>11</v>
      </c>
    </row>
    <row r="4" spans="1:12" s="3" customFormat="1" x14ac:dyDescent="0.2">
      <c r="A4" s="3" t="s">
        <v>369</v>
      </c>
      <c r="B4" s="3" t="s">
        <v>167</v>
      </c>
      <c r="C4" s="3" t="s">
        <v>166</v>
      </c>
      <c r="D4" s="3" t="s">
        <v>165</v>
      </c>
      <c r="E4" s="3" t="s">
        <v>164</v>
      </c>
      <c r="F4" s="3" t="s">
        <v>163</v>
      </c>
      <c r="G4" s="3" t="s">
        <v>368</v>
      </c>
      <c r="H4" s="2" t="s">
        <v>4</v>
      </c>
      <c r="I4" s="2" t="s">
        <v>0</v>
      </c>
      <c r="J4" s="2" t="s">
        <v>376</v>
      </c>
      <c r="K4" s="3" t="s">
        <v>3</v>
      </c>
      <c r="L4" s="3" t="s">
        <v>2</v>
      </c>
    </row>
    <row r="5" spans="1:12" x14ac:dyDescent="0.2">
      <c r="A5" t="str">
        <f>$A$1&amp;$F$1&amp;$B$1&amp;K5&amp;$C$1&amp;L5&amp;$D$1&amp;","&amp;$F$1&amp;" "&amp;J5&amp;"."&amp;$E$1</f>
        <v>&lt;li&gt;"&lt;a href="http://capitalismmagazine.com/2017/04/do-97-of-climate-scientists-really-agree/"&gt;Do 97% of Climate Scientists Really Agree?&lt;/a&gt;," April 23, 2017.&lt;/li&gt;</v>
      </c>
      <c r="B5" t="str">
        <f>IF(OR(C5&lt;&gt;"",D5&lt;&gt;"",E5&lt;&gt;"",F6&lt;&gt;""),"Y","")</f>
        <v>Y</v>
      </c>
      <c r="C5" t="str">
        <f>IF(ISNUMBER(SEARCH(C$4,$L5)),"Y","")</f>
        <v>Y</v>
      </c>
      <c r="D5" t="str">
        <f>IF(ISNUMBER(SEARCH(D$4,$L5)),"Y","")</f>
        <v/>
      </c>
      <c r="E5" t="str">
        <f>IF(ISNUMBER(SEARCH(E$4,$L5)),"Y","")</f>
        <v/>
      </c>
      <c r="F5" t="str">
        <f>IF(ISNUMBER(SEARCH(F$4,$L5)),"Y","")</f>
        <v/>
      </c>
      <c r="G5" t="str">
        <f>IF(ISNUMBER(SEARCH(G$4,$L5)),"Y","")</f>
        <v/>
      </c>
      <c r="H5" s="1" t="s">
        <v>87</v>
      </c>
      <c r="I5" s="1">
        <v>42848</v>
      </c>
      <c r="J5" s="1" t="str">
        <f>TEXT(I5,"mmmm dd, yyyy")</f>
        <v>April 23, 2017</v>
      </c>
      <c r="K5" t="s">
        <v>88</v>
      </c>
      <c r="L5" t="s">
        <v>191</v>
      </c>
    </row>
    <row r="6" spans="1:12" x14ac:dyDescent="0.2">
      <c r="A6" t="str">
        <f>$A$1&amp;$F$1&amp;$B$1&amp;K6&amp;$C$1&amp;L6&amp;$D$1&amp;","&amp;$F$1&amp;" "&amp;J6&amp;"."&amp;$E$1</f>
        <v>&lt;li&gt;"&lt;a href="http://capitalismmagazine.com/2017/04/why-we-should-celebrate-fossil-fuels-on-earth-day/"&gt;Why We Should Celebrate Fossil Fuels on Earth Day&lt;/a&gt;," April 20, 2017.&lt;/li&gt;</v>
      </c>
      <c r="B6" t="str">
        <f t="shared" ref="B6:B69" si="1">IF(OR(C6&lt;&gt;"",D6&lt;&gt;"",E6&lt;&gt;"",F7&lt;&gt;""),"Y","")</f>
        <v>Y</v>
      </c>
      <c r="C6" t="str">
        <f>IF(ISNUMBER(SEARCH(C$4,$L6)),"Y","")</f>
        <v/>
      </c>
      <c r="D6" t="str">
        <f>IF(ISNUMBER(SEARCH(D$4,$L6)),"Y","")</f>
        <v/>
      </c>
      <c r="E6" t="str">
        <f>IF(ISNUMBER(SEARCH(E$4,$L6)),"Y","")</f>
        <v/>
      </c>
      <c r="F6" t="str">
        <f>IF(ISNUMBER(SEARCH(F$4,$L6)),"Y","")</f>
        <v>Y</v>
      </c>
      <c r="G6" t="str">
        <f>IF(ISNUMBER(SEARCH(G$4,$L6)),"Y","")</f>
        <v/>
      </c>
      <c r="H6" s="1" t="s">
        <v>87</v>
      </c>
      <c r="I6" s="1">
        <v>42845</v>
      </c>
      <c r="J6" s="1" t="str">
        <f t="shared" ref="J6:J69" si="2">TEXT(I6,"mmmm dd, yyyy")</f>
        <v>April 20, 2017</v>
      </c>
      <c r="K6" t="s">
        <v>89</v>
      </c>
      <c r="L6" t="s">
        <v>192</v>
      </c>
    </row>
    <row r="7" spans="1:12" x14ac:dyDescent="0.2">
      <c r="A7" t="str">
        <f>$A$1&amp;$F$1&amp;$B$1&amp;K7&amp;$C$1&amp;L7&amp;$D$1&amp;","&amp;$F$1&amp;" "&amp;J7&amp;"."&amp;$E$1</f>
        <v>&lt;li&gt;"&lt;a href="http://capitalismmagazine.com/2017/03/video-the-moral-case-for-fossil-fuels/"&gt;Video: The Moral Case for Fossil Fuels&lt;/a&gt;," March 22, 2017.&lt;/li&gt;</v>
      </c>
      <c r="B7" t="str">
        <f t="shared" si="1"/>
        <v>Y</v>
      </c>
      <c r="C7" t="str">
        <f>IF(ISNUMBER(SEARCH(C$4,$L7)),"Y","")</f>
        <v/>
      </c>
      <c r="D7" t="str">
        <f>IF(ISNUMBER(SEARCH(D$4,$L7)),"Y","")</f>
        <v/>
      </c>
      <c r="E7" t="str">
        <f>IF(ISNUMBER(SEARCH(E$4,$L7)),"Y","")</f>
        <v/>
      </c>
      <c r="F7" t="str">
        <f>IF(ISNUMBER(SEARCH(F$4,$L7)),"Y","")</f>
        <v>Y</v>
      </c>
      <c r="G7" t="str">
        <f>IF(ISNUMBER(SEARCH(G$4,$L7)),"Y","")</f>
        <v/>
      </c>
      <c r="H7" s="1" t="s">
        <v>87</v>
      </c>
      <c r="I7" s="1">
        <v>42816</v>
      </c>
      <c r="J7" s="1" t="str">
        <f t="shared" si="2"/>
        <v>March 22, 2017</v>
      </c>
      <c r="K7" t="s">
        <v>90</v>
      </c>
      <c r="L7" t="s">
        <v>193</v>
      </c>
    </row>
    <row r="8" spans="1:12" x14ac:dyDescent="0.2">
      <c r="A8" t="str">
        <f>$A$1&amp;$F$1&amp;$B$1&amp;K8&amp;$C$1&amp;L8&amp;$D$1&amp;","&amp;$F$1&amp;" "&amp;J8&amp;"."&amp;$E$1</f>
        <v>&lt;li&gt;"&lt;a href="http://capitalismmagazine.com/2016/04/fossil-fuels-the-greenest-energy/"&gt;Fossil Fuels: The Greenest Energy&lt;/a&gt;," April 22, 2016.&lt;/li&gt;</v>
      </c>
      <c r="B8" t="str">
        <f t="shared" si="1"/>
        <v>Y</v>
      </c>
      <c r="C8" t="str">
        <f>IF(ISNUMBER(SEARCH(C$4,$L8)),"Y","")</f>
        <v/>
      </c>
      <c r="D8" t="str">
        <f>IF(ISNUMBER(SEARCH(D$4,$L8)),"Y","")</f>
        <v/>
      </c>
      <c r="E8" t="str">
        <f>IF(ISNUMBER(SEARCH(E$4,$L8)),"Y","")</f>
        <v/>
      </c>
      <c r="F8" t="str">
        <f>IF(ISNUMBER(SEARCH(F$4,$L8)),"Y","")</f>
        <v>Y</v>
      </c>
      <c r="G8" t="str">
        <f>IF(ISNUMBER(SEARCH(G$4,$L8)),"Y","")</f>
        <v>Y</v>
      </c>
      <c r="H8" s="1" t="s">
        <v>87</v>
      </c>
      <c r="I8" s="1">
        <v>42482</v>
      </c>
      <c r="J8" s="1" t="str">
        <f t="shared" si="2"/>
        <v>April 22, 2016</v>
      </c>
      <c r="K8" t="s">
        <v>91</v>
      </c>
      <c r="L8" t="s">
        <v>194</v>
      </c>
    </row>
    <row r="9" spans="1:12" x14ac:dyDescent="0.2">
      <c r="A9" t="str">
        <f>$A$1&amp;$F$1&amp;$B$1&amp;K9&amp;$C$1&amp;L9&amp;$D$1&amp;","&amp;$F$1&amp;" "&amp;J9&amp;"."&amp;$E$1</f>
        <v>&lt;li&gt;"&lt;a href="http://capitalismmagazine.com/2014/11/moral-case-fossil-fuels-video/"&gt;The Moral Case for Fossil Fuels (Video)&lt;/a&gt;," November 14, 2014.&lt;/li&gt;</v>
      </c>
      <c r="B9" t="str">
        <f t="shared" si="1"/>
        <v/>
      </c>
      <c r="C9" t="str">
        <f>IF(ISNUMBER(SEARCH(C$4,$L9)),"Y","")</f>
        <v/>
      </c>
      <c r="D9" t="str">
        <f>IF(ISNUMBER(SEARCH(D$4,$L9)),"Y","")</f>
        <v/>
      </c>
      <c r="E9" t="str">
        <f>IF(ISNUMBER(SEARCH(E$4,$L9)),"Y","")</f>
        <v/>
      </c>
      <c r="F9" t="str">
        <f>IF(ISNUMBER(SEARCH(F$4,$L9)),"Y","")</f>
        <v>Y</v>
      </c>
      <c r="G9" t="str">
        <f>IF(ISNUMBER(SEARCH(G$4,$L9)),"Y","")</f>
        <v/>
      </c>
      <c r="H9" s="1" t="s">
        <v>87</v>
      </c>
      <c r="I9" s="1">
        <v>41957</v>
      </c>
      <c r="J9" s="1" t="str">
        <f t="shared" si="2"/>
        <v>November 14, 2014</v>
      </c>
      <c r="K9" t="s">
        <v>92</v>
      </c>
      <c r="L9" t="s">
        <v>195</v>
      </c>
    </row>
    <row r="10" spans="1:12" x14ac:dyDescent="0.2">
      <c r="A10" t="str">
        <f>$A$1&amp;$F$1&amp;$B$1&amp;K10&amp;$C$1&amp;L10&amp;$D$1&amp;","&amp;$F$1&amp;" "&amp;J10&amp;"."&amp;$E$1</f>
        <v>&lt;li&gt;"&lt;a href="http://capitalismmagazine.com/2013/02/sierra-club-forward-on-climate-rally-is-a-blackout-rally-opposition-leader-says/"&gt;Sierra Club "forward on climate" rally is a "blackout rally" opposition leader says&lt;/a&gt;," February 15, 2013.&lt;/li&gt;</v>
      </c>
      <c r="B10" t="str">
        <f t="shared" si="1"/>
        <v>Y</v>
      </c>
      <c r="C10" t="str">
        <f>IF(ISNUMBER(SEARCH(C$4,$L10)),"Y","")</f>
        <v>Y</v>
      </c>
      <c r="D10" t="str">
        <f>IF(ISNUMBER(SEARCH(D$4,$L10)),"Y","")</f>
        <v/>
      </c>
      <c r="E10" t="str">
        <f>IF(ISNUMBER(SEARCH(E$4,$L10)),"Y","")</f>
        <v/>
      </c>
      <c r="F10" t="str">
        <f>IF(ISNUMBER(SEARCH(F$4,$L10)),"Y","")</f>
        <v/>
      </c>
      <c r="G10" t="str">
        <f>IF(ISNUMBER(SEARCH(G$4,$L10)),"Y","")</f>
        <v/>
      </c>
      <c r="H10" s="1" t="s">
        <v>87</v>
      </c>
      <c r="I10" s="1">
        <v>41320</v>
      </c>
      <c r="J10" s="1" t="str">
        <f t="shared" si="2"/>
        <v>February 15, 2013</v>
      </c>
      <c r="K10" t="s">
        <v>93</v>
      </c>
      <c r="L10" t="s">
        <v>196</v>
      </c>
    </row>
    <row r="11" spans="1:12" x14ac:dyDescent="0.2">
      <c r="A11" t="str">
        <f>$A$1&amp;$F$1&amp;$B$1&amp;K11&amp;$C$1&amp;L11&amp;$D$1&amp;","&amp;$F$1&amp;" "&amp;J11&amp;"."&amp;$E$1</f>
        <v>&lt;li&gt;"&lt;a href="http://capitalismmagazine.com/2010/12/the-meaning-of-new-years-resolutions/"&gt;The Meaning of New Year's Resolutions&lt;/a&gt;," December 31, 2010.&lt;/li&gt;</v>
      </c>
      <c r="B11" t="str">
        <f t="shared" si="1"/>
        <v/>
      </c>
      <c r="C11" t="str">
        <f>IF(ISNUMBER(SEARCH(C$4,$L11)),"Y","")</f>
        <v/>
      </c>
      <c r="D11" t="str">
        <f>IF(ISNUMBER(SEARCH(D$4,$L11)),"Y","")</f>
        <v/>
      </c>
      <c r="E11" t="str">
        <f>IF(ISNUMBER(SEARCH(E$4,$L11)),"Y","")</f>
        <v/>
      </c>
      <c r="F11" t="str">
        <f>IF(ISNUMBER(SEARCH(F$4,$L11)),"Y","")</f>
        <v/>
      </c>
      <c r="G11" t="str">
        <f>IF(ISNUMBER(SEARCH(G$4,$L11)),"Y","")</f>
        <v/>
      </c>
      <c r="H11" s="1" t="s">
        <v>87</v>
      </c>
      <c r="I11" s="1">
        <v>40543</v>
      </c>
      <c r="J11" s="1" t="str">
        <f t="shared" si="2"/>
        <v>December 31, 2010</v>
      </c>
      <c r="K11" t="s">
        <v>94</v>
      </c>
      <c r="L11" t="s">
        <v>197</v>
      </c>
    </row>
    <row r="12" spans="1:12" x14ac:dyDescent="0.2">
      <c r="A12" t="str">
        <f>$A$1&amp;$F$1&amp;$B$1&amp;K12&amp;$C$1&amp;L12&amp;$D$1&amp;","&amp;$F$1&amp;" "&amp;J12&amp;"."&amp;$E$1</f>
        <v>&lt;li&gt;"&lt;a href="http://capitalismmagazine.com/2010/11/what-we-owe-our-soldiers-this-veterans-day/"&gt;What We Owe Our Soldiers This Veteran's Day&lt;/a&gt;," November 10, 2010.&lt;/li&gt;</v>
      </c>
      <c r="B12" t="str">
        <f t="shared" si="1"/>
        <v/>
      </c>
      <c r="C12" t="str">
        <f>IF(ISNUMBER(SEARCH(C$4,$L12)),"Y","")</f>
        <v/>
      </c>
      <c r="D12" t="str">
        <f>IF(ISNUMBER(SEARCH(D$4,$L12)),"Y","")</f>
        <v/>
      </c>
      <c r="E12" t="str">
        <f>IF(ISNUMBER(SEARCH(E$4,$L12)),"Y","")</f>
        <v/>
      </c>
      <c r="F12" t="str">
        <f>IF(ISNUMBER(SEARCH(F$4,$L12)),"Y","")</f>
        <v/>
      </c>
      <c r="G12" t="str">
        <f>IF(ISNUMBER(SEARCH(G$4,$L12)),"Y","")</f>
        <v/>
      </c>
      <c r="H12" s="1" t="s">
        <v>87</v>
      </c>
      <c r="I12" s="1">
        <v>40492</v>
      </c>
      <c r="J12" s="1" t="str">
        <f t="shared" si="2"/>
        <v>November 10, 2010</v>
      </c>
      <c r="K12" t="s">
        <v>95</v>
      </c>
      <c r="L12" t="s">
        <v>198</v>
      </c>
    </row>
    <row r="13" spans="1:12" x14ac:dyDescent="0.2">
      <c r="A13" t="str">
        <f>$A$1&amp;$F$1&amp;$B$1&amp;K13&amp;$C$1&amp;L13&amp;$D$1&amp;","&amp;$F$1&amp;" "&amp;J13&amp;"."&amp;$E$1</f>
        <v>&lt;li&gt;"&lt;a href="http://capitalismmagazine.com/2010/05/memorial-day-what-we-owe-our-soldiers-2/"&gt;Memorial Day: What We Owe Our Soldiers&lt;/a&gt;," May 21, 2010.&lt;/li&gt;</v>
      </c>
      <c r="B13" t="str">
        <f t="shared" si="1"/>
        <v/>
      </c>
      <c r="C13" t="str">
        <f>IF(ISNUMBER(SEARCH(C$4,$L13)),"Y","")</f>
        <v/>
      </c>
      <c r="D13" t="str">
        <f>IF(ISNUMBER(SEARCH(D$4,$L13)),"Y","")</f>
        <v/>
      </c>
      <c r="E13" t="str">
        <f>IF(ISNUMBER(SEARCH(E$4,$L13)),"Y","")</f>
        <v/>
      </c>
      <c r="F13" t="str">
        <f>IF(ISNUMBER(SEARCH(F$4,$L13)),"Y","")</f>
        <v/>
      </c>
      <c r="G13" t="str">
        <f>IF(ISNUMBER(SEARCH(G$4,$L13)),"Y","")</f>
        <v/>
      </c>
      <c r="H13" s="1" t="s">
        <v>87</v>
      </c>
      <c r="I13" s="1">
        <v>40319</v>
      </c>
      <c r="J13" s="1" t="str">
        <f t="shared" si="2"/>
        <v>May 21, 2010</v>
      </c>
      <c r="K13" t="s">
        <v>96</v>
      </c>
      <c r="L13" t="s">
        <v>199</v>
      </c>
    </row>
    <row r="14" spans="1:12" x14ac:dyDescent="0.2">
      <c r="A14" t="str">
        <f>$A$1&amp;$F$1&amp;$B$1&amp;K14&amp;$C$1&amp;L14&amp;$D$1&amp;","&amp;$F$1&amp;" "&amp;J14&amp;"."&amp;$E$1</f>
        <v>&lt;li&gt;"&lt;a href="http://capitalismmagazine.com/2010/01/what-to-resolve-this-new-year/"&gt;What to Resolve This New Year&lt;/a&gt;," January 01, 2010.&lt;/li&gt;</v>
      </c>
      <c r="B14" t="str">
        <f t="shared" si="1"/>
        <v/>
      </c>
      <c r="C14" t="str">
        <f>IF(ISNUMBER(SEARCH(C$4,$L14)),"Y","")</f>
        <v/>
      </c>
      <c r="D14" t="str">
        <f>IF(ISNUMBER(SEARCH(D$4,$L14)),"Y","")</f>
        <v/>
      </c>
      <c r="E14" t="str">
        <f>IF(ISNUMBER(SEARCH(E$4,$L14)),"Y","")</f>
        <v/>
      </c>
      <c r="F14" t="str">
        <f>IF(ISNUMBER(SEARCH(F$4,$L14)),"Y","")</f>
        <v/>
      </c>
      <c r="G14" t="str">
        <f>IF(ISNUMBER(SEARCH(G$4,$L14)),"Y","")</f>
        <v/>
      </c>
      <c r="H14" s="1" t="s">
        <v>87</v>
      </c>
      <c r="I14" s="1">
        <v>40179</v>
      </c>
      <c r="J14" s="1" t="str">
        <f t="shared" si="2"/>
        <v>January 01, 2010</v>
      </c>
      <c r="K14" t="s">
        <v>97</v>
      </c>
      <c r="L14" t="s">
        <v>200</v>
      </c>
    </row>
    <row r="15" spans="1:12" x14ac:dyDescent="0.2">
      <c r="A15" t="str">
        <f>$A$1&amp;$F$1&amp;$B$1&amp;K15&amp;$C$1&amp;L15&amp;$D$1&amp;","&amp;$F$1&amp;" "&amp;J15&amp;"."&amp;$E$1</f>
        <v>&lt;li&gt;"&lt;a href="http://capitalismmagazine.com/2009/12/a-100-private-option-for-health-care-a-truly-progressive-idea/"&gt;A 100% Private Option for Health Care: A Truly Progressive Idea&lt;/a&gt;," December 27, 2009.&lt;/li&gt;</v>
      </c>
      <c r="B15" t="str">
        <f t="shared" si="1"/>
        <v/>
      </c>
      <c r="C15" t="str">
        <f>IF(ISNUMBER(SEARCH(C$4,$L15)),"Y","")</f>
        <v/>
      </c>
      <c r="D15" t="str">
        <f>IF(ISNUMBER(SEARCH(D$4,$L15)),"Y","")</f>
        <v/>
      </c>
      <c r="E15" t="str">
        <f>IF(ISNUMBER(SEARCH(E$4,$L15)),"Y","")</f>
        <v/>
      </c>
      <c r="F15" t="str">
        <f>IF(ISNUMBER(SEARCH(F$4,$L15)),"Y","")</f>
        <v/>
      </c>
      <c r="G15" t="str">
        <f>IF(ISNUMBER(SEARCH(G$4,$L15)),"Y","")</f>
        <v/>
      </c>
      <c r="H15" s="1" t="s">
        <v>87</v>
      </c>
      <c r="I15" s="1">
        <v>40174</v>
      </c>
      <c r="J15" s="1" t="str">
        <f t="shared" si="2"/>
        <v>December 27, 2009</v>
      </c>
      <c r="K15" t="s">
        <v>98</v>
      </c>
      <c r="L15" t="s">
        <v>201</v>
      </c>
    </row>
    <row r="16" spans="1:12" x14ac:dyDescent="0.2">
      <c r="A16" t="str">
        <f>$A$1&amp;$F$1&amp;$B$1&amp;K16&amp;$C$1&amp;L16&amp;$D$1&amp;","&amp;$F$1&amp;" "&amp;J16&amp;"."&amp;$E$1</f>
        <v>&lt;li&gt;"&lt;a href="http://capitalismmagazine.com/2009/09/net-neutrality-vs-internet-freedom/"&gt;Net Neutrality vs. Internet Freedom&lt;/a&gt;," September 23, 2009.&lt;/li&gt;</v>
      </c>
      <c r="B16" t="str">
        <f t="shared" si="1"/>
        <v/>
      </c>
      <c r="C16" t="str">
        <f>IF(ISNUMBER(SEARCH(C$4,$L16)),"Y","")</f>
        <v/>
      </c>
      <c r="D16" t="str">
        <f>IF(ISNUMBER(SEARCH(D$4,$L16)),"Y","")</f>
        <v/>
      </c>
      <c r="E16" t="str">
        <f>IF(ISNUMBER(SEARCH(E$4,$L16)),"Y","")</f>
        <v/>
      </c>
      <c r="F16" t="str">
        <f>IF(ISNUMBER(SEARCH(F$4,$L16)),"Y","")</f>
        <v/>
      </c>
      <c r="G16" t="str">
        <f>IF(ISNUMBER(SEARCH(G$4,$L16)),"Y","")</f>
        <v/>
      </c>
      <c r="H16" s="1" t="s">
        <v>87</v>
      </c>
      <c r="I16" s="1">
        <v>40079</v>
      </c>
      <c r="J16" s="1" t="str">
        <f t="shared" si="2"/>
        <v>September 23, 2009</v>
      </c>
      <c r="K16" t="s">
        <v>56</v>
      </c>
      <c r="L16" t="s">
        <v>202</v>
      </c>
    </row>
    <row r="17" spans="1:12" x14ac:dyDescent="0.2">
      <c r="A17" t="str">
        <f>$A$1&amp;$F$1&amp;$B$1&amp;K17&amp;$C$1&amp;L17&amp;$D$1&amp;","&amp;$F$1&amp;" "&amp;J17&amp;"."&amp;$E$1</f>
        <v>&lt;li&gt;"&lt;a href="http://capitalismmagazine.com/2009/06/punishing-google-for-its-success/"&gt;Punishing Google for Its Success&lt;/a&gt;," June 15, 2009.&lt;/li&gt;</v>
      </c>
      <c r="B17" t="str">
        <f t="shared" si="1"/>
        <v/>
      </c>
      <c r="C17" t="str">
        <f>IF(ISNUMBER(SEARCH(C$4,$L17)),"Y","")</f>
        <v/>
      </c>
      <c r="D17" t="str">
        <f>IF(ISNUMBER(SEARCH(D$4,$L17)),"Y","")</f>
        <v/>
      </c>
      <c r="E17" t="str">
        <f>IF(ISNUMBER(SEARCH(E$4,$L17)),"Y","")</f>
        <v/>
      </c>
      <c r="F17" t="str">
        <f>IF(ISNUMBER(SEARCH(F$4,$L17)),"Y","")</f>
        <v/>
      </c>
      <c r="G17" t="str">
        <f>IF(ISNUMBER(SEARCH(G$4,$L17)),"Y","")</f>
        <v/>
      </c>
      <c r="H17" s="1" t="s">
        <v>87</v>
      </c>
      <c r="I17" s="1">
        <v>39979</v>
      </c>
      <c r="J17" s="1" t="str">
        <f t="shared" si="2"/>
        <v>June 15, 2009</v>
      </c>
      <c r="K17" t="s">
        <v>99</v>
      </c>
      <c r="L17" t="s">
        <v>203</v>
      </c>
    </row>
    <row r="18" spans="1:12" x14ac:dyDescent="0.2">
      <c r="A18" t="str">
        <f>$A$1&amp;$F$1&amp;$B$1&amp;K18&amp;$C$1&amp;L18&amp;$D$1&amp;","&amp;$F$1&amp;" "&amp;J18&amp;"."&amp;$E$1</f>
        <v>&lt;li&gt;"&lt;a href="http://capitalismmagazine.com/2009/04/misrepresenting-how-we-arrived-at-this-moment-obama-evades-governments-role-in-the-financial-crisis/"&gt;Misrepresenting "How We Arrived at This Moment": Obama Evades Government's Role in the Financial Crisis&lt;/a&gt;," April 09, 2009.&lt;/li&gt;</v>
      </c>
      <c r="B18" t="str">
        <f t="shared" si="1"/>
        <v/>
      </c>
      <c r="C18" t="str">
        <f>IF(ISNUMBER(SEARCH(C$4,$L18)),"Y","")</f>
        <v/>
      </c>
      <c r="D18" t="str">
        <f>IF(ISNUMBER(SEARCH(D$4,$L18)),"Y","")</f>
        <v/>
      </c>
      <c r="E18" t="str">
        <f>IF(ISNUMBER(SEARCH(E$4,$L18)),"Y","")</f>
        <v/>
      </c>
      <c r="F18" t="str">
        <f>IF(ISNUMBER(SEARCH(F$4,$L18)),"Y","")</f>
        <v/>
      </c>
      <c r="G18" t="str">
        <f>IF(ISNUMBER(SEARCH(G$4,$L18)),"Y","")</f>
        <v/>
      </c>
      <c r="H18" s="1" t="s">
        <v>87</v>
      </c>
      <c r="I18" s="1">
        <v>39912</v>
      </c>
      <c r="J18" s="1" t="str">
        <f t="shared" si="2"/>
        <v>April 09, 2009</v>
      </c>
      <c r="K18" t="s">
        <v>100</v>
      </c>
      <c r="L18" t="s">
        <v>204</v>
      </c>
    </row>
    <row r="19" spans="1:12" x14ac:dyDescent="0.2">
      <c r="A19" t="str">
        <f>$A$1&amp;$F$1&amp;$B$1&amp;K19&amp;$C$1&amp;L19&amp;$D$1&amp;","&amp;$F$1&amp;" "&amp;J19&amp;"."&amp;$E$1</f>
        <v>&lt;li&gt;"&lt;a href="http://capitalismmagazine.com/2008/10/government-bailout-crack/"&gt;Government Bailout Crack&lt;/a&gt;," October 01, 2008.&lt;/li&gt;</v>
      </c>
      <c r="B19" t="str">
        <f t="shared" si="1"/>
        <v/>
      </c>
      <c r="C19" t="str">
        <f>IF(ISNUMBER(SEARCH(C$4,$L19)),"Y","")</f>
        <v/>
      </c>
      <c r="D19" t="str">
        <f>IF(ISNUMBER(SEARCH(D$4,$L19)),"Y","")</f>
        <v/>
      </c>
      <c r="E19" t="str">
        <f>IF(ISNUMBER(SEARCH(E$4,$L19)),"Y","")</f>
        <v/>
      </c>
      <c r="F19" t="str">
        <f>IF(ISNUMBER(SEARCH(F$4,$L19)),"Y","")</f>
        <v/>
      </c>
      <c r="G19" t="str">
        <f>IF(ISNUMBER(SEARCH(G$4,$L19)),"Y","")</f>
        <v/>
      </c>
      <c r="H19" s="1" t="s">
        <v>87</v>
      </c>
      <c r="I19" s="1">
        <v>39722</v>
      </c>
      <c r="J19" s="1" t="str">
        <f t="shared" si="2"/>
        <v>October 01, 2008</v>
      </c>
      <c r="K19" t="s">
        <v>101</v>
      </c>
      <c r="L19" t="s">
        <v>205</v>
      </c>
    </row>
    <row r="20" spans="1:12" x14ac:dyDescent="0.2">
      <c r="A20" t="str">
        <f>$A$1&amp;$F$1&amp;$B$1&amp;K20&amp;$C$1&amp;L20&amp;$D$1&amp;","&amp;$F$1&amp;" "&amp;J20&amp;"."&amp;$E$1</f>
        <v>&lt;li&gt;"&lt;a href="http://capitalismmagazine.com/2008/08/retire-social-security-social-security-is-morally-bankrupt/"&gt;Retire Social Security: Social Security Is Morally Bankrupt&lt;/a&gt;," August 14, 2008.&lt;/li&gt;</v>
      </c>
      <c r="B20" t="str">
        <f t="shared" si="1"/>
        <v/>
      </c>
      <c r="C20" t="str">
        <f>IF(ISNUMBER(SEARCH(C$4,$L20)),"Y","")</f>
        <v/>
      </c>
      <c r="D20" t="str">
        <f>IF(ISNUMBER(SEARCH(D$4,$L20)),"Y","")</f>
        <v/>
      </c>
      <c r="E20" t="str">
        <f>IF(ISNUMBER(SEARCH(E$4,$L20)),"Y","")</f>
        <v/>
      </c>
      <c r="F20" t="str">
        <f>IF(ISNUMBER(SEARCH(F$4,$L20)),"Y","")</f>
        <v/>
      </c>
      <c r="G20" t="str">
        <f>IF(ISNUMBER(SEARCH(G$4,$L20)),"Y","")</f>
        <v/>
      </c>
      <c r="H20" s="1" t="s">
        <v>87</v>
      </c>
      <c r="I20" s="1">
        <v>39674</v>
      </c>
      <c r="J20" s="1" t="str">
        <f t="shared" si="2"/>
        <v>August 14, 2008</v>
      </c>
      <c r="K20" t="s">
        <v>102</v>
      </c>
      <c r="L20" t="s">
        <v>117</v>
      </c>
    </row>
    <row r="21" spans="1:12" x14ac:dyDescent="0.2">
      <c r="A21" t="str">
        <f>$A$1&amp;$F$1&amp;$B$1&amp;K21&amp;$C$1&amp;L21&amp;$D$1&amp;","&amp;$F$1&amp;" "&amp;J21&amp;"."&amp;$E$1</f>
        <v>&lt;li&gt;"&lt;a href="http://capitalismmagazine.com/2008/06/take-responsibility-for-your-decisions-an-open-letter-to-borrowers-and-lenders/"&gt;Take Responsibility for Your Decisions: An Open Letter to Borrowers and Lenders&lt;/a&gt;," June 05, 2008.&lt;/li&gt;</v>
      </c>
      <c r="B21" t="str">
        <f t="shared" si="1"/>
        <v/>
      </c>
      <c r="C21" t="str">
        <f>IF(ISNUMBER(SEARCH(C$4,$L21)),"Y","")</f>
        <v/>
      </c>
      <c r="D21" t="str">
        <f>IF(ISNUMBER(SEARCH(D$4,$L21)),"Y","")</f>
        <v/>
      </c>
      <c r="E21" t="str">
        <f>IF(ISNUMBER(SEARCH(E$4,$L21)),"Y","")</f>
        <v/>
      </c>
      <c r="F21" t="str">
        <f>IF(ISNUMBER(SEARCH(F$4,$L21)),"Y","")</f>
        <v/>
      </c>
      <c r="G21" t="str">
        <f>IF(ISNUMBER(SEARCH(G$4,$L21)),"Y","")</f>
        <v/>
      </c>
      <c r="H21" s="1" t="s">
        <v>87</v>
      </c>
      <c r="I21" s="1">
        <v>39604</v>
      </c>
      <c r="J21" s="1" t="str">
        <f t="shared" si="2"/>
        <v>June 05, 2008</v>
      </c>
      <c r="K21" t="s">
        <v>103</v>
      </c>
      <c r="L21" t="s">
        <v>118</v>
      </c>
    </row>
    <row r="22" spans="1:12" x14ac:dyDescent="0.2">
      <c r="A22" t="str">
        <f>$A$1&amp;$F$1&amp;$B$1&amp;K22&amp;$C$1&amp;L22&amp;$D$1&amp;","&amp;$F$1&amp;" "&amp;J22&amp;"."&amp;$E$1</f>
        <v>&lt;li&gt;"&lt;a href="http://capitalismmagazine.com/2008/05/investigate-bad-congress-not-big-oil-how-the-american-governments-anti-capitalist-policies-increase-gas-prices/"&gt;Not Big Oil: How The American Government's Anti-Capitalist Policies Increase Gas Prices&lt;/a&gt;," May 28, 2008.&lt;/li&gt;</v>
      </c>
      <c r="B22" t="str">
        <f t="shared" si="1"/>
        <v>Y</v>
      </c>
      <c r="C22" t="str">
        <f>IF(ISNUMBER(SEARCH(C$4,$L22)),"Y","")</f>
        <v/>
      </c>
      <c r="D22" t="str">
        <f>IF(ISNUMBER(SEARCH(D$4,$L22)),"Y","")</f>
        <v>Y</v>
      </c>
      <c r="E22" t="str">
        <f>IF(ISNUMBER(SEARCH(E$4,$L22)),"Y","")</f>
        <v/>
      </c>
      <c r="F22" t="str">
        <f>IF(ISNUMBER(SEARCH(F$4,$L22)),"Y","")</f>
        <v/>
      </c>
      <c r="G22" t="str">
        <f>IF(ISNUMBER(SEARCH(G$4,$L22)),"Y","")</f>
        <v/>
      </c>
      <c r="H22" s="1" t="s">
        <v>87</v>
      </c>
      <c r="I22" s="1">
        <v>39596</v>
      </c>
      <c r="J22" s="1" t="str">
        <f t="shared" si="2"/>
        <v>May 28, 2008</v>
      </c>
      <c r="K22" t="s">
        <v>104</v>
      </c>
      <c r="L22" t="s">
        <v>206</v>
      </c>
    </row>
    <row r="23" spans="1:12" x14ac:dyDescent="0.2">
      <c r="A23" t="str">
        <f>$A$1&amp;$F$1&amp;$B$1&amp;K23&amp;$C$1&amp;L23&amp;$D$1&amp;","&amp;$F$1&amp;" "&amp;J23&amp;"."&amp;$E$1</f>
        <v>&lt;li&gt;"&lt;a href="http://capitalismmagazine.com/2008/05/free-google-microsoft-and-yahoo-from-antitrust-fascism/"&gt;Microsoft and Yahoo! From Antitrust Fascism&lt;/a&gt;," May 01, 2008.&lt;/li&gt;</v>
      </c>
      <c r="B23" t="str">
        <f t="shared" si="1"/>
        <v/>
      </c>
      <c r="C23" t="str">
        <f>IF(ISNUMBER(SEARCH(C$4,$L23)),"Y","")</f>
        <v/>
      </c>
      <c r="D23" t="str">
        <f>IF(ISNUMBER(SEARCH(D$4,$L23)),"Y","")</f>
        <v/>
      </c>
      <c r="E23" t="str">
        <f>IF(ISNUMBER(SEARCH(E$4,$L23)),"Y","")</f>
        <v/>
      </c>
      <c r="F23" t="str">
        <f>IF(ISNUMBER(SEARCH(F$4,$L23)),"Y","")</f>
        <v/>
      </c>
      <c r="G23" t="str">
        <f>IF(ISNUMBER(SEARCH(G$4,$L23)),"Y","")</f>
        <v/>
      </c>
      <c r="H23" s="1" t="s">
        <v>87</v>
      </c>
      <c r="I23" s="1">
        <v>39569</v>
      </c>
      <c r="J23" s="1" t="str">
        <f t="shared" si="2"/>
        <v>May 01, 2008</v>
      </c>
      <c r="K23" t="s">
        <v>105</v>
      </c>
      <c r="L23" t="s">
        <v>207</v>
      </c>
    </row>
    <row r="24" spans="1:12" x14ac:dyDescent="0.2">
      <c r="A24" t="str">
        <f>$A$1&amp;$F$1&amp;$B$1&amp;K24&amp;$C$1&amp;L24&amp;$D$1&amp;","&amp;$F$1&amp;" "&amp;J24&amp;"."&amp;$E$1</f>
        <v>&lt;li&gt;"&lt;a href="http://capitalismmagazine.com/2008/03/too-big-to-bail/"&gt;Too Big To Bail&lt;/a&gt;," March 18, 2008.&lt;/li&gt;</v>
      </c>
      <c r="B24" t="str">
        <f t="shared" si="1"/>
        <v/>
      </c>
      <c r="C24" t="str">
        <f>IF(ISNUMBER(SEARCH(C$4,$L24)),"Y","")</f>
        <v/>
      </c>
      <c r="D24" t="str">
        <f>IF(ISNUMBER(SEARCH(D$4,$L24)),"Y","")</f>
        <v/>
      </c>
      <c r="E24" t="str">
        <f>IF(ISNUMBER(SEARCH(E$4,$L24)),"Y","")</f>
        <v/>
      </c>
      <c r="F24" t="str">
        <f>IF(ISNUMBER(SEARCH(F$4,$L24)),"Y","")</f>
        <v/>
      </c>
      <c r="G24" t="str">
        <f>IF(ISNUMBER(SEARCH(G$4,$L24)),"Y","")</f>
        <v/>
      </c>
      <c r="H24" s="1" t="s">
        <v>87</v>
      </c>
      <c r="I24" s="1">
        <v>39525</v>
      </c>
      <c r="J24" s="1" t="str">
        <f t="shared" si="2"/>
        <v>March 18, 2008</v>
      </c>
      <c r="K24" t="s">
        <v>106</v>
      </c>
      <c r="L24" t="s">
        <v>208</v>
      </c>
    </row>
    <row r="25" spans="1:12" x14ac:dyDescent="0.2">
      <c r="A25" t="str">
        <f>$A$1&amp;$F$1&amp;$B$1&amp;K25&amp;$C$1&amp;L25&amp;$D$1&amp;","&amp;$F$1&amp;" "&amp;J25&amp;"."&amp;$E$1</f>
        <v>&lt;li&gt;"&lt;a href="http://capitalismmagazine.com/2008/03/subprime-meltdown-and-project-lifeline-collaboration-or-intimidation/"&gt;Subprime Meltdown and Project Lifeline: Collaboration or Intimidation?&lt;/a&gt;," March 09, 2008.&lt;/li&gt;</v>
      </c>
      <c r="B25" t="str">
        <f t="shared" si="1"/>
        <v/>
      </c>
      <c r="C25" t="str">
        <f>IF(ISNUMBER(SEARCH(C$4,$L25)),"Y","")</f>
        <v/>
      </c>
      <c r="D25" t="str">
        <f>IF(ISNUMBER(SEARCH(D$4,$L25)),"Y","")</f>
        <v/>
      </c>
      <c r="E25" t="str">
        <f>IF(ISNUMBER(SEARCH(E$4,$L25)),"Y","")</f>
        <v/>
      </c>
      <c r="F25" t="str">
        <f>IF(ISNUMBER(SEARCH(F$4,$L25)),"Y","")</f>
        <v/>
      </c>
      <c r="G25" t="str">
        <f>IF(ISNUMBER(SEARCH(G$4,$L25)),"Y","")</f>
        <v/>
      </c>
      <c r="H25" s="1" t="s">
        <v>87</v>
      </c>
      <c r="I25" s="1">
        <v>39516</v>
      </c>
      <c r="J25" s="1" t="str">
        <f t="shared" si="2"/>
        <v>March 09, 2008</v>
      </c>
      <c r="K25" t="s">
        <v>107</v>
      </c>
      <c r="L25" t="s">
        <v>209</v>
      </c>
    </row>
    <row r="26" spans="1:12" x14ac:dyDescent="0.2">
      <c r="A26" t="str">
        <f>$A$1&amp;$F$1&amp;$B$1&amp;K26&amp;$C$1&amp;L26&amp;$D$1&amp;","&amp;$F$1&amp;" "&amp;J26&amp;"."&amp;$E$1</f>
        <v>&lt;li&gt;"&lt;a href="http://capitalismmagazine.com/2008/02/net-neutrality-destroyer-of-internet-freedom/"&gt;Net Neutrality: Destroyer of Internet Freedom&lt;/a&gt;," February 24, 2008.&lt;/li&gt;</v>
      </c>
      <c r="B26" t="str">
        <f t="shared" si="1"/>
        <v/>
      </c>
      <c r="C26" t="str">
        <f>IF(ISNUMBER(SEARCH(C$4,$L26)),"Y","")</f>
        <v/>
      </c>
      <c r="D26" t="str">
        <f>IF(ISNUMBER(SEARCH(D$4,$L26)),"Y","")</f>
        <v/>
      </c>
      <c r="E26" t="str">
        <f>IF(ISNUMBER(SEARCH(E$4,$L26)),"Y","")</f>
        <v/>
      </c>
      <c r="F26" t="str">
        <f>IF(ISNUMBER(SEARCH(F$4,$L26)),"Y","")</f>
        <v/>
      </c>
      <c r="G26" t="str">
        <f>IF(ISNUMBER(SEARCH(G$4,$L26)),"Y","")</f>
        <v/>
      </c>
      <c r="H26" s="1" t="s">
        <v>87</v>
      </c>
      <c r="I26" s="1">
        <v>39502</v>
      </c>
      <c r="J26" s="1" t="str">
        <f t="shared" si="2"/>
        <v>February 24, 2008</v>
      </c>
      <c r="K26" t="s">
        <v>108</v>
      </c>
      <c r="L26" t="s">
        <v>210</v>
      </c>
    </row>
    <row r="27" spans="1:12" x14ac:dyDescent="0.2">
      <c r="A27" t="str">
        <f>$A$1&amp;$F$1&amp;$B$1&amp;K27&amp;$C$1&amp;L27&amp;$D$1&amp;","&amp;$F$1&amp;" "&amp;J27&amp;"."&amp;$E$1</f>
        <v>&lt;li&gt;"&lt;a href="http://capitalismmagazine.com/2007/11/dont-save-social-security/"&gt;Don't Save Social Security&lt;/a&gt;," November 19, 2007.&lt;/li&gt;</v>
      </c>
      <c r="B27" t="str">
        <f t="shared" si="1"/>
        <v/>
      </c>
      <c r="C27" t="str">
        <f>IF(ISNUMBER(SEARCH(C$4,$L27)),"Y","")</f>
        <v/>
      </c>
      <c r="D27" t="str">
        <f>IF(ISNUMBER(SEARCH(D$4,$L27)),"Y","")</f>
        <v/>
      </c>
      <c r="E27" t="str">
        <f>IF(ISNUMBER(SEARCH(E$4,$L27)),"Y","")</f>
        <v/>
      </c>
      <c r="F27" t="str">
        <f>IF(ISNUMBER(SEARCH(F$4,$L27)),"Y","")</f>
        <v/>
      </c>
      <c r="G27" t="str">
        <f>IF(ISNUMBER(SEARCH(G$4,$L27)),"Y","")</f>
        <v/>
      </c>
      <c r="H27" s="1" t="s">
        <v>87</v>
      </c>
      <c r="I27" s="1">
        <v>39405</v>
      </c>
      <c r="J27" s="1" t="str">
        <f t="shared" si="2"/>
        <v>November 19, 2007</v>
      </c>
      <c r="K27" t="s">
        <v>109</v>
      </c>
      <c r="L27" t="s">
        <v>211</v>
      </c>
    </row>
    <row r="28" spans="1:12" x14ac:dyDescent="0.2">
      <c r="A28" t="str">
        <f>$A$1&amp;$F$1&amp;$B$1&amp;K28&amp;$C$1&amp;L28&amp;$D$1&amp;","&amp;$F$1&amp;" "&amp;J28&amp;"."&amp;$E$1</f>
        <v>&lt;li&gt;"&lt;a href="http://capitalismmagazine.com/2007/11/the-injustice-of-doing-something-about-subprime/"&gt;The Injustice of "Doing Something" about Subprime&lt;/a&gt;," November 07, 2007.&lt;/li&gt;</v>
      </c>
      <c r="B28" t="str">
        <f t="shared" si="1"/>
        <v/>
      </c>
      <c r="C28" t="str">
        <f>IF(ISNUMBER(SEARCH(C$4,$L28)),"Y","")</f>
        <v/>
      </c>
      <c r="D28" t="str">
        <f>IF(ISNUMBER(SEARCH(D$4,$L28)),"Y","")</f>
        <v/>
      </c>
      <c r="E28" t="str">
        <f>IF(ISNUMBER(SEARCH(E$4,$L28)),"Y","")</f>
        <v/>
      </c>
      <c r="F28" t="str">
        <f>IF(ISNUMBER(SEARCH(F$4,$L28)),"Y","")</f>
        <v/>
      </c>
      <c r="G28" t="str">
        <f>IF(ISNUMBER(SEARCH(G$4,$L28)),"Y","")</f>
        <v/>
      </c>
      <c r="H28" s="1" t="s">
        <v>87</v>
      </c>
      <c r="I28" s="1">
        <v>39393</v>
      </c>
      <c r="J28" s="1" t="str">
        <f t="shared" si="2"/>
        <v>November 07, 2007</v>
      </c>
      <c r="K28" t="s">
        <v>110</v>
      </c>
      <c r="L28" t="s">
        <v>212</v>
      </c>
    </row>
    <row r="29" spans="1:12" x14ac:dyDescent="0.2">
      <c r="A29" t="str">
        <f>$A$1&amp;$F$1&amp;$B$1&amp;K29&amp;$C$1&amp;L29&amp;$D$1&amp;","&amp;$F$1&amp;" "&amp;J29&amp;"."&amp;$E$1</f>
        <v>&lt;li&gt;"&lt;a href="http://capitalismmagazine.com/2007/10/open-access-and-the-tyranny-of-the-fcc/"&gt;Open Access and the Tyranny of the FCC&lt;/a&gt;," October 22, 2007.&lt;/li&gt;</v>
      </c>
      <c r="B29" t="str">
        <f t="shared" si="1"/>
        <v/>
      </c>
      <c r="C29" t="str">
        <f>IF(ISNUMBER(SEARCH(C$4,$L29)),"Y","")</f>
        <v/>
      </c>
      <c r="D29" t="str">
        <f>IF(ISNUMBER(SEARCH(D$4,$L29)),"Y","")</f>
        <v/>
      </c>
      <c r="E29" t="str">
        <f>IF(ISNUMBER(SEARCH(E$4,$L29)),"Y","")</f>
        <v/>
      </c>
      <c r="F29" t="str">
        <f>IF(ISNUMBER(SEARCH(F$4,$L29)),"Y","")</f>
        <v/>
      </c>
      <c r="G29" t="str">
        <f>IF(ISNUMBER(SEARCH(G$4,$L29)),"Y","")</f>
        <v/>
      </c>
      <c r="H29" s="1" t="s">
        <v>87</v>
      </c>
      <c r="I29" s="1">
        <v>39377</v>
      </c>
      <c r="J29" s="1" t="str">
        <f t="shared" si="2"/>
        <v>October 22, 2007</v>
      </c>
      <c r="K29" t="s">
        <v>111</v>
      </c>
      <c r="L29" t="s">
        <v>213</v>
      </c>
    </row>
    <row r="30" spans="1:12" x14ac:dyDescent="0.2">
      <c r="A30" t="str">
        <f>$A$1&amp;$F$1&amp;$B$1&amp;K30&amp;$C$1&amp;L30&amp;$D$1&amp;","&amp;$F$1&amp;" "&amp;J30&amp;"."&amp;$E$1</f>
        <v>&lt;li&gt;"&lt;a href="http://capitalismmagazine.com/2007/10/why-businessmen-love-atlas-shrugged/"&gt;Why Businessmen Love Atlas Shrugged&lt;/a&gt;," October 09, 2007.&lt;/li&gt;</v>
      </c>
      <c r="B30" t="str">
        <f t="shared" si="1"/>
        <v/>
      </c>
      <c r="C30" t="str">
        <f>IF(ISNUMBER(SEARCH(C$4,$L30)),"Y","")</f>
        <v/>
      </c>
      <c r="D30" t="str">
        <f>IF(ISNUMBER(SEARCH(D$4,$L30)),"Y","")</f>
        <v/>
      </c>
      <c r="E30" t="str">
        <f>IF(ISNUMBER(SEARCH(E$4,$L30)),"Y","")</f>
        <v/>
      </c>
      <c r="F30" t="str">
        <f>IF(ISNUMBER(SEARCH(F$4,$L30)),"Y","")</f>
        <v/>
      </c>
      <c r="G30" t="str">
        <f>IF(ISNUMBER(SEARCH(G$4,$L30)),"Y","")</f>
        <v/>
      </c>
      <c r="H30" s="1" t="s">
        <v>87</v>
      </c>
      <c r="I30" s="1">
        <v>39364</v>
      </c>
      <c r="J30" s="1" t="str">
        <f t="shared" si="2"/>
        <v>October 09, 2007</v>
      </c>
      <c r="K30" t="s">
        <v>112</v>
      </c>
      <c r="L30" t="s">
        <v>214</v>
      </c>
    </row>
    <row r="31" spans="1:12" x14ac:dyDescent="0.2">
      <c r="A31" t="str">
        <f>$A$1&amp;$F$1&amp;$B$1&amp;K31&amp;$C$1&amp;L31&amp;$D$1&amp;","&amp;$F$1&amp;" "&amp;J31&amp;"."&amp;$E$1</f>
        <v>&lt;li&gt;"&lt;a href="http://capitalismmagazine.com/2007/09/who-really-supports-our-troops/"&gt;Who Really Supports Our Troops?&lt;/a&gt;," September 27, 2007.&lt;/li&gt;</v>
      </c>
      <c r="B31" t="str">
        <f t="shared" si="1"/>
        <v/>
      </c>
      <c r="C31" t="str">
        <f>IF(ISNUMBER(SEARCH(C$4,$L31)),"Y","")</f>
        <v/>
      </c>
      <c r="D31" t="str">
        <f>IF(ISNUMBER(SEARCH(D$4,$L31)),"Y","")</f>
        <v/>
      </c>
      <c r="E31" t="str">
        <f>IF(ISNUMBER(SEARCH(E$4,$L31)),"Y","")</f>
        <v/>
      </c>
      <c r="F31" t="str">
        <f>IF(ISNUMBER(SEARCH(F$4,$L31)),"Y","")</f>
        <v/>
      </c>
      <c r="G31" t="str">
        <f>IF(ISNUMBER(SEARCH(G$4,$L31)),"Y","")</f>
        <v/>
      </c>
      <c r="H31" s="1" t="s">
        <v>87</v>
      </c>
      <c r="I31" s="1">
        <v>39352</v>
      </c>
      <c r="J31" s="1" t="str">
        <f t="shared" si="2"/>
        <v>September 27, 2007</v>
      </c>
      <c r="K31" t="s">
        <v>113</v>
      </c>
      <c r="L31" t="s">
        <v>215</v>
      </c>
    </row>
    <row r="32" spans="1:12" x14ac:dyDescent="0.2">
      <c r="A32" t="str">
        <f>$A$1&amp;$F$1&amp;$B$1&amp;K32&amp;$C$1&amp;L32&amp;$D$1&amp;","&amp;$F$1&amp;" "&amp;J32&amp;"."&amp;$E$1</f>
        <v>&lt;li&gt;"&lt;a href="http://capitalismmagazine.com/2007/09/the-un-american-call-for-national-service/"&gt;The Un-American Call for National Service&lt;/a&gt;," September 21, 2007.&lt;/li&gt;</v>
      </c>
      <c r="B32" t="str">
        <f t="shared" si="1"/>
        <v/>
      </c>
      <c r="C32" t="str">
        <f>IF(ISNUMBER(SEARCH(C$4,$L32)),"Y","")</f>
        <v/>
      </c>
      <c r="D32" t="str">
        <f>IF(ISNUMBER(SEARCH(D$4,$L32)),"Y","")</f>
        <v/>
      </c>
      <c r="E32" t="str">
        <f>IF(ISNUMBER(SEARCH(E$4,$L32)),"Y","")</f>
        <v/>
      </c>
      <c r="F32" t="str">
        <f>IF(ISNUMBER(SEARCH(F$4,$L32)),"Y","")</f>
        <v/>
      </c>
      <c r="G32" t="str">
        <f>IF(ISNUMBER(SEARCH(G$4,$L32)),"Y","")</f>
        <v/>
      </c>
      <c r="H32" s="1" t="s">
        <v>87</v>
      </c>
      <c r="I32" s="1">
        <v>39346</v>
      </c>
      <c r="J32" s="1" t="str">
        <f t="shared" si="2"/>
        <v>September 21, 2007</v>
      </c>
      <c r="K32" t="s">
        <v>114</v>
      </c>
      <c r="L32" t="s">
        <v>216</v>
      </c>
    </row>
    <row r="33" spans="1:12" x14ac:dyDescent="0.2">
      <c r="A33" t="str">
        <f>$A$1&amp;$F$1&amp;$B$1&amp;K33&amp;$C$1&amp;L33&amp;$D$1&amp;","&amp;$F$1&amp;" "&amp;J33&amp;"."&amp;$E$1</f>
        <v>&lt;li&gt;"&lt;a href="http://capitalismmagazine.com/2007/08/celebrating-income-inequality/"&gt;Celebrating Income Inequality&lt;/a&gt;," August 16, 2007.&lt;/li&gt;</v>
      </c>
      <c r="B33" t="str">
        <f t="shared" si="1"/>
        <v/>
      </c>
      <c r="C33" t="str">
        <f>IF(ISNUMBER(SEARCH(C$4,$L33)),"Y","")</f>
        <v/>
      </c>
      <c r="D33" t="str">
        <f>IF(ISNUMBER(SEARCH(D$4,$L33)),"Y","")</f>
        <v/>
      </c>
      <c r="E33" t="str">
        <f>IF(ISNUMBER(SEARCH(E$4,$L33)),"Y","")</f>
        <v/>
      </c>
      <c r="F33" t="str">
        <f>IF(ISNUMBER(SEARCH(F$4,$L33)),"Y","")</f>
        <v/>
      </c>
      <c r="G33" t="str">
        <f>IF(ISNUMBER(SEARCH(G$4,$L33)),"Y","")</f>
        <v/>
      </c>
      <c r="H33" s="1" t="s">
        <v>87</v>
      </c>
      <c r="I33" s="1">
        <v>39310</v>
      </c>
      <c r="J33" s="1" t="str">
        <f t="shared" si="2"/>
        <v>August 16, 2007</v>
      </c>
      <c r="K33" t="s">
        <v>115</v>
      </c>
      <c r="L33" t="s">
        <v>217</v>
      </c>
    </row>
    <row r="34" spans="1:12" x14ac:dyDescent="0.2">
      <c r="A34" t="str">
        <f>$A$1&amp;$F$1&amp;$B$1&amp;K34&amp;$C$1&amp;L34&amp;$D$1&amp;","&amp;$F$1&amp;" "&amp;J34&amp;"."&amp;$E$1</f>
        <v>&lt;li&gt;"&lt;a href="http://capitalismmagazine.com/2007/05/what-to-do-about-rising-gas-prices/"&gt;What to Do About Rising Gas Prices&lt;/a&gt;," May 24, 2007.&lt;/li&gt;</v>
      </c>
      <c r="B34" t="str">
        <f t="shared" si="1"/>
        <v/>
      </c>
      <c r="C34" t="str">
        <f>IF(ISNUMBER(SEARCH(C$4,$L34)),"Y","")</f>
        <v/>
      </c>
      <c r="D34" t="str">
        <f>IF(ISNUMBER(SEARCH(D$4,$L34)),"Y","")</f>
        <v/>
      </c>
      <c r="E34" t="str">
        <f>IF(ISNUMBER(SEARCH(E$4,$L34)),"Y","")</f>
        <v/>
      </c>
      <c r="F34" t="str">
        <f>IF(ISNUMBER(SEARCH(F$4,$L34)),"Y","")</f>
        <v/>
      </c>
      <c r="G34" t="str">
        <f>IF(ISNUMBER(SEARCH(G$4,$L34)),"Y","")</f>
        <v/>
      </c>
      <c r="H34" s="1" t="s">
        <v>87</v>
      </c>
      <c r="I34" s="1">
        <v>39226</v>
      </c>
      <c r="J34" s="1" t="str">
        <f t="shared" si="2"/>
        <v>May 24, 2007</v>
      </c>
      <c r="K34" t="s">
        <v>116</v>
      </c>
      <c r="L34" t="s">
        <v>218</v>
      </c>
    </row>
    <row r="35" spans="1:12" x14ac:dyDescent="0.2">
      <c r="A35" t="str">
        <f>$A$1&amp;$F$1&amp;$B$1&amp;K35&amp;$C$1&amp;L35&amp;$D$1&amp;","&amp;$F$1&amp;" "&amp;J35&amp;"."&amp;$E$1</f>
        <v>&lt;li&gt;"&lt;a href="http://capitalismmagazine.com/2007/04/the-religious-rights-culture-of-living-death/"&gt;The Religious Right's Culture of Living Death&lt;/a&gt;," April 29, 2007.&lt;/li&gt;</v>
      </c>
      <c r="B35" t="str">
        <f t="shared" si="1"/>
        <v/>
      </c>
      <c r="C35" t="str">
        <f>IF(ISNUMBER(SEARCH(C$4,$L35)),"Y","")</f>
        <v/>
      </c>
      <c r="D35" t="str">
        <f>IF(ISNUMBER(SEARCH(D$4,$L35)),"Y","")</f>
        <v/>
      </c>
      <c r="E35" t="str">
        <f>IF(ISNUMBER(SEARCH(E$4,$L35)),"Y","")</f>
        <v/>
      </c>
      <c r="F35" t="str">
        <f>IF(ISNUMBER(SEARCH(F$4,$L35)),"Y","")</f>
        <v/>
      </c>
      <c r="G35" t="str">
        <f>IF(ISNUMBER(SEARCH(G$4,$L35)),"Y","")</f>
        <v/>
      </c>
      <c r="H35" s="1" t="s">
        <v>87</v>
      </c>
      <c r="I35" s="1">
        <v>39201</v>
      </c>
      <c r="J35" s="1" t="str">
        <f t="shared" si="2"/>
        <v>April 29, 2007</v>
      </c>
      <c r="K35" t="s">
        <v>119</v>
      </c>
      <c r="L35" t="s">
        <v>219</v>
      </c>
    </row>
    <row r="36" spans="1:12" x14ac:dyDescent="0.2">
      <c r="A36" t="str">
        <f>$A$1&amp;$F$1&amp;$B$1&amp;K36&amp;$C$1&amp;L36&amp;$D$1&amp;","&amp;$F$1&amp;" "&amp;J36&amp;"."&amp;$E$1</f>
        <v>&lt;li&gt;"&lt;a href="http://capitalismmagazine.com/2007/04/neither-liberals-nor-conservatives-support-our-troops/"&gt;Neither Liberals nor Conservatives Support Our Troops&lt;/a&gt;," April 10, 2007.&lt;/li&gt;</v>
      </c>
      <c r="B36" t="str">
        <f t="shared" si="1"/>
        <v/>
      </c>
      <c r="C36" t="str">
        <f>IF(ISNUMBER(SEARCH(C$4,$L36)),"Y","")</f>
        <v/>
      </c>
      <c r="D36" t="str">
        <f>IF(ISNUMBER(SEARCH(D$4,$L36)),"Y","")</f>
        <v/>
      </c>
      <c r="E36" t="str">
        <f>IF(ISNUMBER(SEARCH(E$4,$L36)),"Y","")</f>
        <v/>
      </c>
      <c r="F36" t="str">
        <f>IF(ISNUMBER(SEARCH(F$4,$L36)),"Y","")</f>
        <v/>
      </c>
      <c r="G36" t="str">
        <f>IF(ISNUMBER(SEARCH(G$4,$L36)),"Y","")</f>
        <v/>
      </c>
      <c r="H36" s="1" t="s">
        <v>87</v>
      </c>
      <c r="I36" s="1">
        <v>39182</v>
      </c>
      <c r="J36" s="1" t="str">
        <f t="shared" si="2"/>
        <v>April 10, 2007</v>
      </c>
      <c r="K36" t="s">
        <v>120</v>
      </c>
      <c r="L36" t="s">
        <v>220</v>
      </c>
    </row>
    <row r="37" spans="1:12" x14ac:dyDescent="0.2">
      <c r="A37" t="str">
        <f>$A$1&amp;$F$1&amp;$B$1&amp;K37&amp;$C$1&amp;L37&amp;$D$1&amp;","&amp;$F$1&amp;" "&amp;J37&amp;"."&amp;$E$1</f>
        <v>&lt;li&gt;"&lt;a href="http://capitalismmagazine.com/2007/03/repeal-sarbanes-oxley/"&gt;Repeal Sarbanes-Oxley&lt;/a&gt;," March 28, 2007.&lt;/li&gt;</v>
      </c>
      <c r="B37" t="str">
        <f t="shared" si="1"/>
        <v/>
      </c>
      <c r="C37" t="str">
        <f>IF(ISNUMBER(SEARCH(C$4,$L37)),"Y","")</f>
        <v/>
      </c>
      <c r="D37" t="str">
        <f>IF(ISNUMBER(SEARCH(D$4,$L37)),"Y","")</f>
        <v/>
      </c>
      <c r="E37" t="str">
        <f>IF(ISNUMBER(SEARCH(E$4,$L37)),"Y","")</f>
        <v/>
      </c>
      <c r="F37" t="str">
        <f>IF(ISNUMBER(SEARCH(F$4,$L37)),"Y","")</f>
        <v/>
      </c>
      <c r="G37" t="str">
        <f>IF(ISNUMBER(SEARCH(G$4,$L37)),"Y","")</f>
        <v/>
      </c>
      <c r="H37" s="1" t="s">
        <v>87</v>
      </c>
      <c r="I37" s="1">
        <v>39169</v>
      </c>
      <c r="J37" s="1" t="str">
        <f t="shared" si="2"/>
        <v>March 28, 2007</v>
      </c>
      <c r="K37" t="s">
        <v>121</v>
      </c>
      <c r="L37" t="s">
        <v>221</v>
      </c>
    </row>
    <row r="38" spans="1:12" x14ac:dyDescent="0.2">
      <c r="A38" t="str">
        <f>$A$1&amp;$F$1&amp;$B$1&amp;K38&amp;$C$1&amp;L38&amp;$D$1&amp;","&amp;$F$1&amp;" "&amp;J38&amp;"."&amp;$E$1</f>
        <v>&lt;li&gt;"&lt;a href="http://capitalismmagazine.com/2007/03/what-to-do-about-high-gasoline-prices/"&gt;What to Do About High Gasoline Prices&lt;/a&gt;," March 26, 2007.&lt;/li&gt;</v>
      </c>
      <c r="B38" t="str">
        <f t="shared" si="1"/>
        <v/>
      </c>
      <c r="C38" t="str">
        <f>IF(ISNUMBER(SEARCH(C$4,$L38)),"Y","")</f>
        <v/>
      </c>
      <c r="D38" t="str">
        <f>IF(ISNUMBER(SEARCH(D$4,$L38)),"Y","")</f>
        <v/>
      </c>
      <c r="E38" t="str">
        <f>IF(ISNUMBER(SEARCH(E$4,$L38)),"Y","")</f>
        <v/>
      </c>
      <c r="F38" t="str">
        <f>IF(ISNUMBER(SEARCH(F$4,$L38)),"Y","")</f>
        <v/>
      </c>
      <c r="G38" t="str">
        <f>IF(ISNUMBER(SEARCH(G$4,$L38)),"Y","")</f>
        <v/>
      </c>
      <c r="H38" s="1" t="s">
        <v>87</v>
      </c>
      <c r="I38" s="1">
        <v>39167</v>
      </c>
      <c r="J38" s="1" t="str">
        <f t="shared" si="2"/>
        <v>March 26, 2007</v>
      </c>
      <c r="K38" t="s">
        <v>122</v>
      </c>
      <c r="L38" t="s">
        <v>222</v>
      </c>
    </row>
    <row r="39" spans="1:12" x14ac:dyDescent="0.2">
      <c r="A39" t="str">
        <f>$A$1&amp;$F$1&amp;$B$1&amp;K39&amp;$C$1&amp;L39&amp;$D$1&amp;","&amp;$F$1&amp;" "&amp;J39&amp;"."&amp;$E$1</f>
        <v>&lt;li&gt;"&lt;a href="http://capitalismmagazine.com/2007/02/social-security-is-a-monstrous-injustice/"&gt;Social Security is a Monstrous Injustice&lt;/a&gt;," February 21, 2007.&lt;/li&gt;</v>
      </c>
      <c r="B39" t="str">
        <f t="shared" si="1"/>
        <v/>
      </c>
      <c r="C39" t="str">
        <f>IF(ISNUMBER(SEARCH(C$4,$L39)),"Y","")</f>
        <v/>
      </c>
      <c r="D39" t="str">
        <f>IF(ISNUMBER(SEARCH(D$4,$L39)),"Y","")</f>
        <v/>
      </c>
      <c r="E39" t="str">
        <f>IF(ISNUMBER(SEARCH(E$4,$L39)),"Y","")</f>
        <v/>
      </c>
      <c r="F39" t="str">
        <f>IF(ISNUMBER(SEARCH(F$4,$L39)),"Y","")</f>
        <v/>
      </c>
      <c r="G39" t="str">
        <f>IF(ISNUMBER(SEARCH(G$4,$L39)),"Y","")</f>
        <v/>
      </c>
      <c r="H39" s="1" t="s">
        <v>87</v>
      </c>
      <c r="I39" s="1">
        <v>39134</v>
      </c>
      <c r="J39" s="1" t="str">
        <f t="shared" si="2"/>
        <v>February 21, 2007</v>
      </c>
      <c r="K39" t="s">
        <v>123</v>
      </c>
      <c r="L39" t="s">
        <v>223</v>
      </c>
    </row>
    <row r="40" spans="1:12" x14ac:dyDescent="0.2">
      <c r="A40" t="str">
        <f>$A$1&amp;$F$1&amp;$B$1&amp;K40&amp;$C$1&amp;L40&amp;$D$1&amp;","&amp;$F$1&amp;" "&amp;J40&amp;"."&amp;$E$1</f>
        <v>&lt;li&gt;"&lt;a href="http://capitalismmagazine.com/2007/01/support-our-troops-how-the-democrats-and-republicans-can-truly-support-our-military-and-defend-america/"&gt;Support Our Troops: How the Democrats and Republicans Can Truly Support our Military and Defend America&lt;/a&gt;," January 14, 2007.&lt;/li&gt;</v>
      </c>
      <c r="B40" t="str">
        <f t="shared" si="1"/>
        <v/>
      </c>
      <c r="C40" t="str">
        <f>IF(ISNUMBER(SEARCH(C$4,$L40)),"Y","")</f>
        <v/>
      </c>
      <c r="D40" t="str">
        <f>IF(ISNUMBER(SEARCH(D$4,$L40)),"Y","")</f>
        <v/>
      </c>
      <c r="E40" t="str">
        <f>IF(ISNUMBER(SEARCH(E$4,$L40)),"Y","")</f>
        <v/>
      </c>
      <c r="F40" t="str">
        <f>IF(ISNUMBER(SEARCH(F$4,$L40)),"Y","")</f>
        <v/>
      </c>
      <c r="G40" t="str">
        <f>IF(ISNUMBER(SEARCH(G$4,$L40)),"Y","")</f>
        <v/>
      </c>
      <c r="H40" s="1" t="s">
        <v>87</v>
      </c>
      <c r="I40" s="1">
        <v>39096</v>
      </c>
      <c r="J40" s="1" t="str">
        <f t="shared" si="2"/>
        <v>January 14, 2007</v>
      </c>
      <c r="K40" t="s">
        <v>124</v>
      </c>
      <c r="L40" t="s">
        <v>224</v>
      </c>
    </row>
    <row r="41" spans="1:12" x14ac:dyDescent="0.2">
      <c r="A41" t="str">
        <f>$A$1&amp;$F$1&amp;$B$1&amp;K41&amp;$C$1&amp;L41&amp;$D$1&amp;","&amp;$F$1&amp;" "&amp;J41&amp;"."&amp;$E$1</f>
        <v>&lt;li&gt;"&lt;a href="http://capitalismmagazine.com/2006/10/what-to-do-about-gasoline-prices-2/"&gt;What to Do About Gasoline Prices&lt;/a&gt;," October 01, 2006.&lt;/li&gt;</v>
      </c>
      <c r="B41" t="str">
        <f t="shared" si="1"/>
        <v/>
      </c>
      <c r="C41" t="str">
        <f>IF(ISNUMBER(SEARCH(C$4,$L41)),"Y","")</f>
        <v/>
      </c>
      <c r="D41" t="str">
        <f>IF(ISNUMBER(SEARCH(D$4,$L41)),"Y","")</f>
        <v/>
      </c>
      <c r="E41" t="str">
        <f>IF(ISNUMBER(SEARCH(E$4,$L41)),"Y","")</f>
        <v/>
      </c>
      <c r="F41" t="str">
        <f>IF(ISNUMBER(SEARCH(F$4,$L41)),"Y","")</f>
        <v/>
      </c>
      <c r="G41" t="str">
        <f>IF(ISNUMBER(SEARCH(G$4,$L41)),"Y","")</f>
        <v/>
      </c>
      <c r="H41" s="1" t="s">
        <v>87</v>
      </c>
      <c r="I41" s="1">
        <v>38991</v>
      </c>
      <c r="J41" s="1" t="str">
        <f t="shared" si="2"/>
        <v>October 01, 2006</v>
      </c>
      <c r="K41" t="s">
        <v>125</v>
      </c>
      <c r="L41" t="s">
        <v>225</v>
      </c>
    </row>
    <row r="42" spans="1:12" x14ac:dyDescent="0.2">
      <c r="A42" t="str">
        <f>$A$1&amp;$F$1&amp;$B$1&amp;K42&amp;$C$1&amp;L42&amp;$D$1&amp;","&amp;$F$1&amp;" "&amp;J42&amp;"."&amp;$E$1</f>
        <v>&lt;li&gt;"&lt;a href="http://capitalismmagazine.com/2006/09/an-open-letter-to-ceos-defend-the-profit-motive-or-perish-2/"&gt;An Open Letter to CEOs: Defend the Profit Motive–or Perish&lt;/a&gt;," September 01, 2006.&lt;/li&gt;</v>
      </c>
      <c r="B42" t="str">
        <f t="shared" si="1"/>
        <v/>
      </c>
      <c r="C42" t="str">
        <f>IF(ISNUMBER(SEARCH(C$4,$L42)),"Y","")</f>
        <v/>
      </c>
      <c r="D42" t="str">
        <f>IF(ISNUMBER(SEARCH(D$4,$L42)),"Y","")</f>
        <v/>
      </c>
      <c r="E42" t="str">
        <f>IF(ISNUMBER(SEARCH(E$4,$L42)),"Y","")</f>
        <v/>
      </c>
      <c r="F42" t="str">
        <f>IF(ISNUMBER(SEARCH(F$4,$L42)),"Y","")</f>
        <v/>
      </c>
      <c r="G42" t="str">
        <f>IF(ISNUMBER(SEARCH(G$4,$L42)),"Y","")</f>
        <v/>
      </c>
      <c r="H42" s="1" t="s">
        <v>87</v>
      </c>
      <c r="I42" s="1">
        <v>38961</v>
      </c>
      <c r="J42" s="1" t="str">
        <f t="shared" si="2"/>
        <v>September 01, 2006</v>
      </c>
      <c r="K42" t="s">
        <v>126</v>
      </c>
      <c r="L42" t="s">
        <v>226</v>
      </c>
    </row>
    <row r="43" spans="1:12" x14ac:dyDescent="0.2">
      <c r="A43" t="str">
        <f>$A$1&amp;$F$1&amp;$B$1&amp;K43&amp;$C$1&amp;L43&amp;$D$1&amp;","&amp;$F$1&amp;" "&amp;J43&amp;"."&amp;$E$1</f>
        <v>&lt;li&gt;"&lt;a href="http://capitalismmagazine.com/2006/07/keep-our-addiction-to-oil-end-our-allergy-to-self-assertion/"&gt;Keep Our "Addiction" to Oil&lt;/a&gt;," July 10, 2006.&lt;/li&gt;</v>
      </c>
      <c r="B43" t="str">
        <f t="shared" si="1"/>
        <v>Y</v>
      </c>
      <c r="C43" t="str">
        <f>IF(ISNUMBER(SEARCH(C$4,$L43)),"Y","")</f>
        <v/>
      </c>
      <c r="D43" t="str">
        <f>IF(ISNUMBER(SEARCH(D$4,$L43)),"Y","")</f>
        <v>Y</v>
      </c>
      <c r="E43" t="str">
        <f>IF(ISNUMBER(SEARCH(E$4,$L43)),"Y","")</f>
        <v/>
      </c>
      <c r="F43" t="str">
        <f>IF(ISNUMBER(SEARCH(F$4,$L43)),"Y","")</f>
        <v/>
      </c>
      <c r="G43" t="str">
        <f>IF(ISNUMBER(SEARCH(G$4,$L43)),"Y","")</f>
        <v/>
      </c>
      <c r="H43" s="1" t="s">
        <v>87</v>
      </c>
      <c r="I43" s="1">
        <v>38908</v>
      </c>
      <c r="J43" s="1" t="str">
        <f t="shared" si="2"/>
        <v>July 10, 2006</v>
      </c>
      <c r="K43" t="s">
        <v>127</v>
      </c>
      <c r="L43" t="s">
        <v>227</v>
      </c>
    </row>
    <row r="44" spans="1:12" x14ac:dyDescent="0.2">
      <c r="A44" t="str">
        <f>$A$1&amp;$F$1&amp;$B$1&amp;K44&amp;$C$1&amp;L44&amp;$D$1&amp;","&amp;$F$1&amp;" "&amp;J44&amp;"."&amp;$E$1</f>
        <v>&lt;li&gt;"&lt;a href="http://capitalismmagazine.com/2006/07/a-victory-for-the-rule-of-law/"&gt;A Victory for the Rule of Law&lt;/a&gt;," July 08, 2006.&lt;/li&gt;</v>
      </c>
      <c r="B44" t="str">
        <f t="shared" si="1"/>
        <v/>
      </c>
      <c r="C44" t="str">
        <f>IF(ISNUMBER(SEARCH(C$4,$L44)),"Y","")</f>
        <v/>
      </c>
      <c r="D44" t="str">
        <f>IF(ISNUMBER(SEARCH(D$4,$L44)),"Y","")</f>
        <v/>
      </c>
      <c r="E44" t="str">
        <f>IF(ISNUMBER(SEARCH(E$4,$L44)),"Y","")</f>
        <v/>
      </c>
      <c r="F44" t="str">
        <f>IF(ISNUMBER(SEARCH(F$4,$L44)),"Y","")</f>
        <v/>
      </c>
      <c r="G44" t="str">
        <f>IF(ISNUMBER(SEARCH(G$4,$L44)),"Y","")</f>
        <v/>
      </c>
      <c r="H44" s="1" t="s">
        <v>87</v>
      </c>
      <c r="I44" s="1">
        <v>38906</v>
      </c>
      <c r="J44" s="1" t="str">
        <f t="shared" si="2"/>
        <v>July 08, 2006</v>
      </c>
      <c r="K44" t="s">
        <v>128</v>
      </c>
      <c r="L44" t="s">
        <v>228</v>
      </c>
    </row>
    <row r="45" spans="1:12" x14ac:dyDescent="0.2">
      <c r="A45" t="str">
        <f>$A$1&amp;$F$1&amp;$B$1&amp;K45&amp;$C$1&amp;L45&amp;$D$1&amp;","&amp;$F$1&amp;" "&amp;J45&amp;"."&amp;$E$1</f>
        <v>&lt;li&gt;"&lt;a href="http://capitalismmagazine.com/2006/06/undermining-the-rule-of-law-to-lynch-an-unpopular-group/"&gt;Undermining the Rule of Law to Lynch an Unpopular Group&lt;/a&gt;," June 30, 2006.&lt;/li&gt;</v>
      </c>
      <c r="B45" t="str">
        <f t="shared" si="1"/>
        <v/>
      </c>
      <c r="C45" t="str">
        <f>IF(ISNUMBER(SEARCH(C$4,$L45)),"Y","")</f>
        <v/>
      </c>
      <c r="D45" t="str">
        <f>IF(ISNUMBER(SEARCH(D$4,$L45)),"Y","")</f>
        <v/>
      </c>
      <c r="E45" t="str">
        <f>IF(ISNUMBER(SEARCH(E$4,$L45)),"Y","")</f>
        <v/>
      </c>
      <c r="F45" t="str">
        <f>IF(ISNUMBER(SEARCH(F$4,$L45)),"Y","")</f>
        <v/>
      </c>
      <c r="G45" t="str">
        <f>IF(ISNUMBER(SEARCH(G$4,$L45)),"Y","")</f>
        <v/>
      </c>
      <c r="H45" s="1" t="s">
        <v>87</v>
      </c>
      <c r="I45" s="1">
        <v>38898</v>
      </c>
      <c r="J45" s="1" t="str">
        <f t="shared" si="2"/>
        <v>June 30, 2006</v>
      </c>
      <c r="K45" t="s">
        <v>129</v>
      </c>
      <c r="L45" t="s">
        <v>229</v>
      </c>
    </row>
    <row r="46" spans="1:12" x14ac:dyDescent="0.2">
      <c r="A46" t="str">
        <f>$A$1&amp;$F$1&amp;$B$1&amp;K46&amp;$C$1&amp;L46&amp;$D$1&amp;","&amp;$F$1&amp;" "&amp;J46&amp;"."&amp;$E$1</f>
        <v>&lt;li&gt;"&lt;a href="http://capitalismmagazine.com/2006/05/memorial-day-what-we-owe-our-soldiers/"&gt;Memorial Day: What We Owe Our Soldiers&lt;/a&gt;," May 26, 2006.&lt;/li&gt;</v>
      </c>
      <c r="B46" t="str">
        <f t="shared" si="1"/>
        <v/>
      </c>
      <c r="C46" t="str">
        <f>IF(ISNUMBER(SEARCH(C$4,$L46)),"Y","")</f>
        <v/>
      </c>
      <c r="D46" t="str">
        <f>IF(ISNUMBER(SEARCH(D$4,$L46)),"Y","")</f>
        <v/>
      </c>
      <c r="E46" t="str">
        <f>IF(ISNUMBER(SEARCH(E$4,$L46)),"Y","")</f>
        <v/>
      </c>
      <c r="F46" t="str">
        <f>IF(ISNUMBER(SEARCH(F$4,$L46)),"Y","")</f>
        <v/>
      </c>
      <c r="G46" t="str">
        <f>IF(ISNUMBER(SEARCH(G$4,$L46)),"Y","")</f>
        <v/>
      </c>
      <c r="H46" s="1" t="s">
        <v>87</v>
      </c>
      <c r="I46" s="1">
        <v>38863</v>
      </c>
      <c r="J46" s="1" t="str">
        <f t="shared" si="2"/>
        <v>May 26, 2006</v>
      </c>
      <c r="K46" t="s">
        <v>130</v>
      </c>
      <c r="L46" t="s">
        <v>199</v>
      </c>
    </row>
    <row r="47" spans="1:12" x14ac:dyDescent="0.2">
      <c r="A47" t="str">
        <f>$A$1&amp;$F$1&amp;$B$1&amp;K47&amp;$C$1&amp;L47&amp;$D$1&amp;","&amp;$F$1&amp;" "&amp;J47&amp;"."&amp;$E$1</f>
        <v>&lt;li&gt;"&lt;a href="http://capitalismmagazine.com/2006/01/the-myth-of-price-gouging/"&gt;The Myth of "Price Gouging"&lt;/a&gt;," January 17, 2006.&lt;/li&gt;</v>
      </c>
      <c r="B47" t="str">
        <f t="shared" si="1"/>
        <v/>
      </c>
      <c r="C47" t="str">
        <f>IF(ISNUMBER(SEARCH(C$4,$L47)),"Y","")</f>
        <v/>
      </c>
      <c r="D47" t="str">
        <f>IF(ISNUMBER(SEARCH(D$4,$L47)),"Y","")</f>
        <v/>
      </c>
      <c r="E47" t="str">
        <f>IF(ISNUMBER(SEARCH(E$4,$L47)),"Y","")</f>
        <v/>
      </c>
      <c r="F47" t="str">
        <f>IF(ISNUMBER(SEARCH(F$4,$L47)),"Y","")</f>
        <v/>
      </c>
      <c r="G47" t="str">
        <f>IF(ISNUMBER(SEARCH(G$4,$L47)),"Y","")</f>
        <v/>
      </c>
      <c r="H47" s="1" t="s">
        <v>87</v>
      </c>
      <c r="I47" s="1">
        <v>38734</v>
      </c>
      <c r="J47" s="1" t="str">
        <f t="shared" si="2"/>
        <v>January 17, 2006</v>
      </c>
      <c r="K47" t="s">
        <v>131</v>
      </c>
      <c r="L47" t="s">
        <v>230</v>
      </c>
    </row>
    <row r="48" spans="1:12" x14ac:dyDescent="0.2">
      <c r="A48" t="str">
        <f>$A$1&amp;$F$1&amp;$B$1&amp;K48&amp;$C$1&amp;L48&amp;$D$1&amp;","&amp;$F$1&amp;" "&amp;J48&amp;"."&amp;$E$1</f>
        <v>&lt;li&gt;"&lt;a href="http://capitalismmagazine.com/2005/12/the-windfall-profits-smear/"&gt;The "Windfall Profits" Smear&lt;/a&gt;," December 11, 2005.&lt;/li&gt;</v>
      </c>
      <c r="B48" t="str">
        <f t="shared" si="1"/>
        <v/>
      </c>
      <c r="C48" t="str">
        <f>IF(ISNUMBER(SEARCH(C$4,$L48)),"Y","")</f>
        <v/>
      </c>
      <c r="D48" t="str">
        <f>IF(ISNUMBER(SEARCH(D$4,$L48)),"Y","")</f>
        <v/>
      </c>
      <c r="E48" t="str">
        <f>IF(ISNUMBER(SEARCH(E$4,$L48)),"Y","")</f>
        <v/>
      </c>
      <c r="F48" t="str">
        <f>IF(ISNUMBER(SEARCH(F$4,$L48)),"Y","")</f>
        <v/>
      </c>
      <c r="G48" t="str">
        <f>IF(ISNUMBER(SEARCH(G$4,$L48)),"Y","")</f>
        <v/>
      </c>
      <c r="H48" s="1" t="s">
        <v>87</v>
      </c>
      <c r="I48" s="1">
        <v>38697</v>
      </c>
      <c r="J48" s="1" t="str">
        <f t="shared" si="2"/>
        <v>December 11, 2005</v>
      </c>
      <c r="K48" t="s">
        <v>132</v>
      </c>
      <c r="L48" t="s">
        <v>231</v>
      </c>
    </row>
    <row r="49" spans="1:12" x14ac:dyDescent="0.2">
      <c r="A49" t="str">
        <f>$A$1&amp;$F$1&amp;$B$1&amp;K49&amp;$C$1&amp;L49&amp;$D$1&amp;","&amp;$F$1&amp;" "&amp;J49&amp;"."&amp;$E$1</f>
        <v>&lt;li&gt;"&lt;a href="http://capitalismmagazine.com/2005/12/the-unlearned-lesson-of-enron-4-years-later/"&gt;The Unlearned Lesson of Enron–4 Years Later&lt;/a&gt;," December 04, 2005.&lt;/li&gt;</v>
      </c>
      <c r="B49" t="str">
        <f t="shared" si="1"/>
        <v/>
      </c>
      <c r="C49" t="str">
        <f>IF(ISNUMBER(SEARCH(C$4,$L49)),"Y","")</f>
        <v/>
      </c>
      <c r="D49" t="str">
        <f>IF(ISNUMBER(SEARCH(D$4,$L49)),"Y","")</f>
        <v/>
      </c>
      <c r="E49" t="str">
        <f>IF(ISNUMBER(SEARCH(E$4,$L49)),"Y","")</f>
        <v/>
      </c>
      <c r="F49" t="str">
        <f>IF(ISNUMBER(SEARCH(F$4,$L49)),"Y","")</f>
        <v/>
      </c>
      <c r="G49" t="str">
        <f>IF(ISNUMBER(SEARCH(G$4,$L49)),"Y","")</f>
        <v/>
      </c>
      <c r="H49" s="1" t="s">
        <v>87</v>
      </c>
      <c r="I49" s="1">
        <v>38690</v>
      </c>
      <c r="J49" s="1" t="str">
        <f t="shared" si="2"/>
        <v>December 04, 2005</v>
      </c>
      <c r="K49" t="s">
        <v>133</v>
      </c>
      <c r="L49" t="s">
        <v>232</v>
      </c>
    </row>
    <row r="50" spans="1:12" x14ac:dyDescent="0.2">
      <c r="A50" t="str">
        <f>$A$1&amp;$F$1&amp;$B$1&amp;K50&amp;$C$1&amp;L50&amp;$D$1&amp;","&amp;$F$1&amp;" "&amp;J50&amp;"."&amp;$E$1</f>
        <v>&lt;li&gt;"&lt;a href="http://capitalismmagazine.com/2005/09/muslim-opinion-be-damned-hatred-of-america-is-irrational-and-undeserved/"&gt;Muslim Opinion Be Damned: Hatred of America is Irrational and Undeserved&lt;/a&gt;," September 01, 2005.&lt;/li&gt;</v>
      </c>
      <c r="B50" t="str">
        <f t="shared" si="1"/>
        <v/>
      </c>
      <c r="C50" t="str">
        <f>IF(ISNUMBER(SEARCH(C$4,$L50)),"Y","")</f>
        <v/>
      </c>
      <c r="D50" t="str">
        <f>IF(ISNUMBER(SEARCH(D$4,$L50)),"Y","")</f>
        <v/>
      </c>
      <c r="E50" t="str">
        <f>IF(ISNUMBER(SEARCH(E$4,$L50)),"Y","")</f>
        <v/>
      </c>
      <c r="F50" t="str">
        <f>IF(ISNUMBER(SEARCH(F$4,$L50)),"Y","")</f>
        <v/>
      </c>
      <c r="G50" t="str">
        <f>IF(ISNUMBER(SEARCH(G$4,$L50)),"Y","")</f>
        <v/>
      </c>
      <c r="H50" s="1" t="s">
        <v>87</v>
      </c>
      <c r="I50" s="1">
        <v>38596</v>
      </c>
      <c r="J50" s="1" t="str">
        <f t="shared" si="2"/>
        <v>September 01, 2005</v>
      </c>
      <c r="K50" t="s">
        <v>134</v>
      </c>
      <c r="L50" t="s">
        <v>233</v>
      </c>
    </row>
    <row r="51" spans="1:12" x14ac:dyDescent="0.2">
      <c r="A51" t="str">
        <f>$A$1&amp;$F$1&amp;$B$1&amp;K51&amp;$C$1&amp;L51&amp;$D$1&amp;","&amp;$F$1&amp;" "&amp;J51&amp;"."&amp;$E$1</f>
        <v>&lt;li&gt;"&lt;a href="http://capitalismmagazine.com/2005/08/presumed-guilty-the-injustice-and-destruction-of-sarbanes-oxley/"&gt;Presumed Guilty: The Injustice and Destruction of Sarbanes-Oxley&lt;/a&gt;," August 26, 2005.&lt;/li&gt;</v>
      </c>
      <c r="B51" t="str">
        <f t="shared" si="1"/>
        <v/>
      </c>
      <c r="C51" t="str">
        <f>IF(ISNUMBER(SEARCH(C$4,$L51)),"Y","")</f>
        <v/>
      </c>
      <c r="D51" t="str">
        <f>IF(ISNUMBER(SEARCH(D$4,$L51)),"Y","")</f>
        <v/>
      </c>
      <c r="E51" t="str">
        <f>IF(ISNUMBER(SEARCH(E$4,$L51)),"Y","")</f>
        <v/>
      </c>
      <c r="F51" t="str">
        <f>IF(ISNUMBER(SEARCH(F$4,$L51)),"Y","")</f>
        <v/>
      </c>
      <c r="G51" t="str">
        <f>IF(ISNUMBER(SEARCH(G$4,$L51)),"Y","")</f>
        <v/>
      </c>
      <c r="H51" s="1" t="s">
        <v>87</v>
      </c>
      <c r="I51" s="1">
        <v>38590</v>
      </c>
      <c r="J51" s="1" t="str">
        <f t="shared" si="2"/>
        <v>August 26, 2005</v>
      </c>
      <c r="K51" t="s">
        <v>135</v>
      </c>
      <c r="L51" t="s">
        <v>234</v>
      </c>
    </row>
    <row r="52" spans="1:12" x14ac:dyDescent="0.2">
      <c r="A52" t="str">
        <f>$A$1&amp;$F$1&amp;$B$1&amp;K52&amp;$C$1&amp;L52&amp;$D$1&amp;","&amp;$F$1&amp;" "&amp;J52&amp;"."&amp;$E$1</f>
        <v>&lt;li&gt;"&lt;a href="http://capitalismmagazine.com/2005/08/the-animal-rights-movements-cruelty-to-humans/"&gt;The "Animal Rights" Movement's Cruelty to Humans&lt;/a&gt;," August 15, 2005.&lt;/li&gt;</v>
      </c>
      <c r="B52" t="str">
        <f t="shared" si="1"/>
        <v/>
      </c>
      <c r="C52" t="str">
        <f>IF(ISNUMBER(SEARCH(C$4,$L52)),"Y","")</f>
        <v/>
      </c>
      <c r="D52" t="str">
        <f>IF(ISNUMBER(SEARCH(D$4,$L52)),"Y","")</f>
        <v/>
      </c>
      <c r="E52" t="str">
        <f>IF(ISNUMBER(SEARCH(E$4,$L52)),"Y","")</f>
        <v/>
      </c>
      <c r="F52" t="str">
        <f>IF(ISNUMBER(SEARCH(F$4,$L52)),"Y","")</f>
        <v/>
      </c>
      <c r="G52" t="str">
        <f>IF(ISNUMBER(SEARCH(G$4,$L52)),"Y","")</f>
        <v/>
      </c>
      <c r="H52" s="1" t="s">
        <v>87</v>
      </c>
      <c r="I52" s="1">
        <v>38579</v>
      </c>
      <c r="J52" s="1" t="str">
        <f t="shared" si="2"/>
        <v>August 15, 2005</v>
      </c>
      <c r="K52" t="s">
        <v>136</v>
      </c>
      <c r="L52" t="s">
        <v>235</v>
      </c>
    </row>
    <row r="53" spans="1:12" x14ac:dyDescent="0.2">
      <c r="A53" t="str">
        <f>$A$1&amp;$F$1&amp;$B$1&amp;K53&amp;$C$1&amp;L53&amp;$D$1&amp;","&amp;$F$1&amp;" "&amp;J53&amp;"."&amp;$E$1</f>
        <v>&lt;li&gt;"&lt;a href="http://capitalismmagazine.com/2005/07/fight-the-root-of-terrorism-with-bombs-not-bread/"&gt;Fight the Root of Terrorism With Bombs&lt;/a&gt;," July 25, 2005.&lt;/li&gt;</v>
      </c>
      <c r="B53" t="str">
        <f t="shared" si="1"/>
        <v/>
      </c>
      <c r="C53" t="str">
        <f>IF(ISNUMBER(SEARCH(C$4,$L53)),"Y","")</f>
        <v/>
      </c>
      <c r="D53" t="str">
        <f>IF(ISNUMBER(SEARCH(D$4,$L53)),"Y","")</f>
        <v/>
      </c>
      <c r="E53" t="str">
        <f>IF(ISNUMBER(SEARCH(E$4,$L53)),"Y","")</f>
        <v/>
      </c>
      <c r="F53" t="str">
        <f>IF(ISNUMBER(SEARCH(F$4,$L53)),"Y","")</f>
        <v/>
      </c>
      <c r="G53" t="str">
        <f>IF(ISNUMBER(SEARCH(G$4,$L53)),"Y","")</f>
        <v/>
      </c>
      <c r="H53" s="1" t="s">
        <v>87</v>
      </c>
      <c r="I53" s="1">
        <v>38558</v>
      </c>
      <c r="J53" s="1" t="str">
        <f t="shared" si="2"/>
        <v>July 25, 2005</v>
      </c>
      <c r="K53" t="s">
        <v>137</v>
      </c>
      <c r="L53" t="s">
        <v>236</v>
      </c>
    </row>
    <row r="54" spans="1:12" x14ac:dyDescent="0.2">
      <c r="A54" t="str">
        <f>$A$1&amp;$F$1&amp;$B$1&amp;K54&amp;$C$1&amp;L54&amp;$D$1&amp;","&amp;$F$1&amp;" "&amp;J54&amp;"."&amp;$E$1</f>
        <v>&lt;li&gt;"&lt;a href="http://capitalismmagazine.com/2005/03/a-culture-of-living-death/"&gt;A Culture of Living Death&lt;/a&gt;," March 31, 2005.&lt;/li&gt;</v>
      </c>
      <c r="B54" t="str">
        <f t="shared" si="1"/>
        <v/>
      </c>
      <c r="C54" t="str">
        <f>IF(ISNUMBER(SEARCH(C$4,$L54)),"Y","")</f>
        <v/>
      </c>
      <c r="D54" t="str">
        <f>IF(ISNUMBER(SEARCH(D$4,$L54)),"Y","")</f>
        <v/>
      </c>
      <c r="E54" t="str">
        <f>IF(ISNUMBER(SEARCH(E$4,$L54)),"Y","")</f>
        <v/>
      </c>
      <c r="F54" t="str">
        <f>IF(ISNUMBER(SEARCH(F$4,$L54)),"Y","")</f>
        <v/>
      </c>
      <c r="G54" t="str">
        <f>IF(ISNUMBER(SEARCH(G$4,$L54)),"Y","")</f>
        <v/>
      </c>
      <c r="H54" s="1" t="s">
        <v>87</v>
      </c>
      <c r="I54" s="1">
        <v>38442</v>
      </c>
      <c r="J54" s="1" t="str">
        <f t="shared" si="2"/>
        <v>March 31, 2005</v>
      </c>
      <c r="K54" t="s">
        <v>138</v>
      </c>
      <c r="L54" t="s">
        <v>237</v>
      </c>
    </row>
    <row r="55" spans="1:12" x14ac:dyDescent="0.2">
      <c r="A55" t="str">
        <f>$A$1&amp;$F$1&amp;$B$1&amp;K55&amp;$C$1&amp;L55&amp;$D$1&amp;","&amp;$F$1&amp;" "&amp;J55&amp;"."&amp;$E$1</f>
        <v>&lt;li&gt;"&lt;a href="http://capitalismmagazine.com/2005/03/why-social-security-should-not-be-saved/"&gt;Why Social Security Should Not Be Saved&lt;/a&gt;," March 24, 2005.&lt;/li&gt;</v>
      </c>
      <c r="B55" t="str">
        <f t="shared" si="1"/>
        <v/>
      </c>
      <c r="C55" t="str">
        <f>IF(ISNUMBER(SEARCH(C$4,$L55)),"Y","")</f>
        <v/>
      </c>
      <c r="D55" t="str">
        <f>IF(ISNUMBER(SEARCH(D$4,$L55)),"Y","")</f>
        <v/>
      </c>
      <c r="E55" t="str">
        <f>IF(ISNUMBER(SEARCH(E$4,$L55)),"Y","")</f>
        <v/>
      </c>
      <c r="F55" t="str">
        <f>IF(ISNUMBER(SEARCH(F$4,$L55)),"Y","")</f>
        <v/>
      </c>
      <c r="G55" t="str">
        <f>IF(ISNUMBER(SEARCH(G$4,$L55)),"Y","")</f>
        <v/>
      </c>
      <c r="H55" s="1" t="s">
        <v>87</v>
      </c>
      <c r="I55" s="1">
        <v>38435</v>
      </c>
      <c r="J55" s="1" t="str">
        <f t="shared" si="2"/>
        <v>March 24, 2005</v>
      </c>
      <c r="K55" t="s">
        <v>139</v>
      </c>
      <c r="L55" t="s">
        <v>238</v>
      </c>
    </row>
    <row r="56" spans="1:12" x14ac:dyDescent="0.2">
      <c r="A56" t="str">
        <f>$A$1&amp;$F$1&amp;$B$1&amp;K56&amp;$C$1&amp;L56&amp;$D$1&amp;","&amp;$F$1&amp;" "&amp;J56&amp;"."&amp;$E$1</f>
        <v>&lt;li&gt;"&lt;a href="http://capitalismmagazine.com/2005/02/drug-safety-vs-the-fda/"&gt;Drug Safety vs. the FDA&lt;/a&gt;," February 20, 2005.&lt;/li&gt;</v>
      </c>
      <c r="B56" t="str">
        <f t="shared" si="1"/>
        <v/>
      </c>
      <c r="C56" t="str">
        <f>IF(ISNUMBER(SEARCH(C$4,$L56)),"Y","")</f>
        <v/>
      </c>
      <c r="D56" t="str">
        <f>IF(ISNUMBER(SEARCH(D$4,$L56)),"Y","")</f>
        <v/>
      </c>
      <c r="E56" t="str">
        <f>IF(ISNUMBER(SEARCH(E$4,$L56)),"Y","")</f>
        <v/>
      </c>
      <c r="F56" t="str">
        <f>IF(ISNUMBER(SEARCH(F$4,$L56)),"Y","")</f>
        <v/>
      </c>
      <c r="G56" t="str">
        <f>IF(ISNUMBER(SEARCH(G$4,$L56)),"Y","")</f>
        <v/>
      </c>
      <c r="H56" s="1" t="s">
        <v>87</v>
      </c>
      <c r="I56" s="1">
        <v>38403</v>
      </c>
      <c r="J56" s="1" t="str">
        <f t="shared" si="2"/>
        <v>February 20, 2005</v>
      </c>
      <c r="K56" t="s">
        <v>140</v>
      </c>
      <c r="L56" t="s">
        <v>239</v>
      </c>
    </row>
    <row r="57" spans="1:12" x14ac:dyDescent="0.2">
      <c r="A57" t="str">
        <f>$A$1&amp;$F$1&amp;$B$1&amp;K57&amp;$C$1&amp;L57&amp;$D$1&amp;","&amp;$F$1&amp;" "&amp;J57&amp;"."&amp;$E$1</f>
        <v>&lt;li&gt;"&lt;a href="http://capitalismmagazine.com/2005/02/social-security-a-great-moral-failure/"&gt;Social Security: A Great Moral Failure&lt;/a&gt;," February 08, 2005.&lt;/li&gt;</v>
      </c>
      <c r="B57" t="str">
        <f t="shared" si="1"/>
        <v/>
      </c>
      <c r="C57" t="str">
        <f>IF(ISNUMBER(SEARCH(C$4,$L57)),"Y","")</f>
        <v/>
      </c>
      <c r="D57" t="str">
        <f>IF(ISNUMBER(SEARCH(D$4,$L57)),"Y","")</f>
        <v/>
      </c>
      <c r="E57" t="str">
        <f>IF(ISNUMBER(SEARCH(E$4,$L57)),"Y","")</f>
        <v/>
      </c>
      <c r="F57" t="str">
        <f>IF(ISNUMBER(SEARCH(F$4,$L57)),"Y","")</f>
        <v/>
      </c>
      <c r="G57" t="str">
        <f>IF(ISNUMBER(SEARCH(G$4,$L57)),"Y","")</f>
        <v/>
      </c>
      <c r="H57" s="1" t="s">
        <v>87</v>
      </c>
      <c r="I57" s="1">
        <v>38391</v>
      </c>
      <c r="J57" s="1" t="str">
        <f t="shared" si="2"/>
        <v>February 08, 2005</v>
      </c>
      <c r="K57" t="s">
        <v>141</v>
      </c>
      <c r="L57" t="s">
        <v>240</v>
      </c>
    </row>
    <row r="58" spans="1:12" x14ac:dyDescent="0.2">
      <c r="A58" t="str">
        <f>$A$1&amp;$F$1&amp;$B$1&amp;K58&amp;$C$1&amp;L58&amp;$D$1&amp;","&amp;$F$1&amp;" "&amp;J58&amp;"."&amp;$E$1</f>
        <v>&lt;li&gt;"&lt;a href="http://capitalismmagazine.com/2005/01/end-social-security/"&gt;End Social Security&lt;/a&gt;," January 20, 2005.&lt;/li&gt;</v>
      </c>
      <c r="B58" t="str">
        <f t="shared" si="1"/>
        <v/>
      </c>
      <c r="C58" t="str">
        <f>IF(ISNUMBER(SEARCH(C$4,$L58)),"Y","")</f>
        <v/>
      </c>
      <c r="D58" t="str">
        <f>IF(ISNUMBER(SEARCH(D$4,$L58)),"Y","")</f>
        <v/>
      </c>
      <c r="E58" t="str">
        <f>IF(ISNUMBER(SEARCH(E$4,$L58)),"Y","")</f>
        <v/>
      </c>
      <c r="F58" t="str">
        <f>IF(ISNUMBER(SEARCH(F$4,$L58)),"Y","")</f>
        <v/>
      </c>
      <c r="G58" t="str">
        <f>IF(ISNUMBER(SEARCH(G$4,$L58)),"Y","")</f>
        <v/>
      </c>
      <c r="H58" s="1" t="s">
        <v>87</v>
      </c>
      <c r="I58" s="1">
        <v>38372</v>
      </c>
      <c r="J58" s="1" t="str">
        <f t="shared" si="2"/>
        <v>January 20, 2005</v>
      </c>
      <c r="K58" t="s">
        <v>142</v>
      </c>
      <c r="L58" t="s">
        <v>241</v>
      </c>
    </row>
    <row r="59" spans="1:12" x14ac:dyDescent="0.2">
      <c r="A59" t="str">
        <f>$A$1&amp;$F$1&amp;$B$1&amp;K59&amp;$C$1&amp;L59&amp;$D$1&amp;","&amp;$F$1&amp;" "&amp;J59&amp;"."&amp;$E$1</f>
        <v>&lt;li&gt;"&lt;a href="http://capitalismmagazine.com/2004/12/loving-life-a-case-study-in-presenting-objectivism-objectively/"&gt;Loving Life: A Case-Study in Presenting Objectivism Objectively&lt;/a&gt;," December 13, 2004.&lt;/li&gt;</v>
      </c>
      <c r="B59" t="str">
        <f t="shared" si="1"/>
        <v/>
      </c>
      <c r="C59" t="str">
        <f>IF(ISNUMBER(SEARCH(C$4,$L59)),"Y","")</f>
        <v/>
      </c>
      <c r="D59" t="str">
        <f>IF(ISNUMBER(SEARCH(D$4,$L59)),"Y","")</f>
        <v/>
      </c>
      <c r="E59" t="str">
        <f>IF(ISNUMBER(SEARCH(E$4,$L59)),"Y","")</f>
        <v/>
      </c>
      <c r="F59" t="str">
        <f>IF(ISNUMBER(SEARCH(F$4,$L59)),"Y","")</f>
        <v/>
      </c>
      <c r="G59" t="str">
        <f>IF(ISNUMBER(SEARCH(G$4,$L59)),"Y","")</f>
        <v/>
      </c>
      <c r="H59" s="1" t="s">
        <v>87</v>
      </c>
      <c r="I59" s="1">
        <v>38334</v>
      </c>
      <c r="J59" s="1" t="str">
        <f t="shared" si="2"/>
        <v>December 13, 2004</v>
      </c>
      <c r="K59" t="s">
        <v>143</v>
      </c>
      <c r="L59" t="s">
        <v>242</v>
      </c>
    </row>
    <row r="60" spans="1:12" x14ac:dyDescent="0.2">
      <c r="A60" t="str">
        <f>$A$1&amp;$F$1&amp;$B$1&amp;K60&amp;$C$1&amp;L60&amp;$D$1&amp;","&amp;$F$1&amp;" "&amp;J60&amp;"."&amp;$E$1</f>
        <v>&lt;li&gt;"&lt;a href="http://capitalismmagazine.com/2004/11/environmentalisms-dangerous-campaign-for-safety/"&gt;Environmentalism's Dangerous Campaign for "Safety"&lt;/a&gt;," November 12, 2004.&lt;/li&gt;</v>
      </c>
      <c r="B60" t="str">
        <f t="shared" si="1"/>
        <v>Y</v>
      </c>
      <c r="C60" t="str">
        <f>IF(ISNUMBER(SEARCH(C$4,$L60)),"Y","")</f>
        <v/>
      </c>
      <c r="D60" t="str">
        <f>IF(ISNUMBER(SEARCH(D$4,$L60)),"Y","")</f>
        <v/>
      </c>
      <c r="E60" t="str">
        <f>IF(ISNUMBER(SEARCH(E$4,$L60)),"Y","")</f>
        <v>Y</v>
      </c>
      <c r="F60" t="str">
        <f>IF(ISNUMBER(SEARCH(F$4,$L60)),"Y","")</f>
        <v/>
      </c>
      <c r="G60" t="str">
        <f>IF(ISNUMBER(SEARCH(G$4,$L60)),"Y","")</f>
        <v/>
      </c>
      <c r="H60" s="1" t="s">
        <v>87</v>
      </c>
      <c r="I60" s="1">
        <v>38303</v>
      </c>
      <c r="J60" s="1" t="str">
        <f t="shared" si="2"/>
        <v>November 12, 2004</v>
      </c>
      <c r="K60" t="s">
        <v>144</v>
      </c>
      <c r="L60" t="s">
        <v>243</v>
      </c>
    </row>
    <row r="61" spans="1:12" x14ac:dyDescent="0.2">
      <c r="A61" t="str">
        <f>$A$1&amp;$F$1&amp;$B$1&amp;K61&amp;$C$1&amp;L61&amp;$D$1&amp;","&amp;$F$1&amp;" "&amp;J61&amp;"."&amp;$E$1</f>
        <v>&lt;li&gt;"&lt;a href="http://capitalismmagazine.com/2004/10/the-meaning-of-the-right-to-vote/"&gt;The Meaning of the Right to Vote&lt;/a&gt;," October 27, 2004.&lt;/li&gt;</v>
      </c>
      <c r="B61" t="str">
        <f t="shared" si="1"/>
        <v/>
      </c>
      <c r="C61" t="str">
        <f>IF(ISNUMBER(SEARCH(C$4,$L61)),"Y","")</f>
        <v/>
      </c>
      <c r="D61" t="str">
        <f>IF(ISNUMBER(SEARCH(D$4,$L61)),"Y","")</f>
        <v/>
      </c>
      <c r="E61" t="str">
        <f>IF(ISNUMBER(SEARCH(E$4,$L61)),"Y","")</f>
        <v/>
      </c>
      <c r="F61" t="str">
        <f>IF(ISNUMBER(SEARCH(F$4,$L61)),"Y","")</f>
        <v/>
      </c>
      <c r="G61" t="str">
        <f>IF(ISNUMBER(SEARCH(G$4,$L61)),"Y","")</f>
        <v/>
      </c>
      <c r="H61" s="1" t="s">
        <v>87</v>
      </c>
      <c r="I61" s="1">
        <v>38287</v>
      </c>
      <c r="J61" s="1" t="str">
        <f t="shared" si="2"/>
        <v>October 27, 2004</v>
      </c>
      <c r="K61" t="s">
        <v>145</v>
      </c>
      <c r="L61" t="s">
        <v>244</v>
      </c>
    </row>
    <row r="62" spans="1:12" x14ac:dyDescent="0.2">
      <c r="A62" t="str">
        <f>$A$1&amp;$F$1&amp;$B$1&amp;K62&amp;$C$1&amp;L62&amp;$D$1&amp;","&amp;$F$1&amp;" "&amp;J62&amp;"."&amp;$E$1</f>
        <v>&lt;li&gt;"&lt;a href="http://capitalismmagazine.com/2004/06/bushs-faith-based-initiative-is-an-assault-on-the-wall-between-church-and-state/"&gt;Bush's Faith-Based Initiative Is an Assault on the Wall Between Church and State&lt;/a&gt;," June 09, 2004.&lt;/li&gt;</v>
      </c>
      <c r="B62" t="str">
        <f t="shared" si="1"/>
        <v/>
      </c>
      <c r="C62" t="str">
        <f>IF(ISNUMBER(SEARCH(C$4,$L62)),"Y","")</f>
        <v/>
      </c>
      <c r="D62" t="str">
        <f>IF(ISNUMBER(SEARCH(D$4,$L62)),"Y","")</f>
        <v/>
      </c>
      <c r="E62" t="str">
        <f>IF(ISNUMBER(SEARCH(E$4,$L62)),"Y","")</f>
        <v/>
      </c>
      <c r="F62" t="str">
        <f>IF(ISNUMBER(SEARCH(F$4,$L62)),"Y","")</f>
        <v/>
      </c>
      <c r="G62" t="str">
        <f>IF(ISNUMBER(SEARCH(G$4,$L62)),"Y","")</f>
        <v/>
      </c>
      <c r="H62" s="1" t="s">
        <v>87</v>
      </c>
      <c r="I62" s="1">
        <v>38147</v>
      </c>
      <c r="J62" s="1" t="str">
        <f t="shared" si="2"/>
        <v>June 09, 2004</v>
      </c>
      <c r="K62" t="s">
        <v>146</v>
      </c>
      <c r="L62" t="s">
        <v>245</v>
      </c>
    </row>
    <row r="63" spans="1:12" x14ac:dyDescent="0.2">
      <c r="A63" t="str">
        <f>$A$1&amp;$F$1&amp;$B$1&amp;K63&amp;$C$1&amp;L63&amp;$D$1&amp;","&amp;$F$1&amp;" "&amp;J63&amp;"."&amp;$E$1</f>
        <v>&lt;li&gt;"&lt;a href="http://capitalismmagazine.com/2004/06/world-opinion-be-damned-americas-attempts-to-appease-world-opinion-are-depraved-and-suicidal/"&gt;World Opinion Be Damned: America's Attempts to Appease "World Opinion" Are Depraved and Suicidal&lt;/a&gt;," June 04, 2004.&lt;/li&gt;</v>
      </c>
      <c r="B63" t="str">
        <f t="shared" si="1"/>
        <v/>
      </c>
      <c r="C63" t="str">
        <f>IF(ISNUMBER(SEARCH(C$4,$L63)),"Y","")</f>
        <v/>
      </c>
      <c r="D63" t="str">
        <f>IF(ISNUMBER(SEARCH(D$4,$L63)),"Y","")</f>
        <v/>
      </c>
      <c r="E63" t="str">
        <f>IF(ISNUMBER(SEARCH(E$4,$L63)),"Y","")</f>
        <v/>
      </c>
      <c r="F63" t="str">
        <f>IF(ISNUMBER(SEARCH(F$4,$L63)),"Y","")</f>
        <v/>
      </c>
      <c r="G63" t="str">
        <f>IF(ISNUMBER(SEARCH(G$4,$L63)),"Y","")</f>
        <v/>
      </c>
      <c r="H63" s="1" t="s">
        <v>87</v>
      </c>
      <c r="I63" s="1">
        <v>38142</v>
      </c>
      <c r="J63" s="1" t="str">
        <f t="shared" si="2"/>
        <v>June 04, 2004</v>
      </c>
      <c r="K63" t="s">
        <v>72</v>
      </c>
      <c r="L63" t="s">
        <v>246</v>
      </c>
    </row>
    <row r="64" spans="1:12" x14ac:dyDescent="0.2">
      <c r="A64" t="str">
        <f>$A$1&amp;$F$1&amp;$B$1&amp;K64&amp;$C$1&amp;L64&amp;$D$1&amp;","&amp;$F$1&amp;" "&amp;J64&amp;"."&amp;$E$1</f>
        <v>&lt;li&gt;"&lt;a href="http://capitalismmagazine.com/2004/05/how-to-choose-a-career/"&gt;How to Choose a Career&lt;/a&gt;," May 28, 2004.&lt;/li&gt;</v>
      </c>
      <c r="B64" t="str">
        <f t="shared" si="1"/>
        <v/>
      </c>
      <c r="C64" t="str">
        <f>IF(ISNUMBER(SEARCH(C$4,$L64)),"Y","")</f>
        <v/>
      </c>
      <c r="D64" t="str">
        <f>IF(ISNUMBER(SEARCH(D$4,$L64)),"Y","")</f>
        <v/>
      </c>
      <c r="E64" t="str">
        <f>IF(ISNUMBER(SEARCH(E$4,$L64)),"Y","")</f>
        <v/>
      </c>
      <c r="F64" t="str">
        <f>IF(ISNUMBER(SEARCH(F$4,$L64)),"Y","")</f>
        <v/>
      </c>
      <c r="G64" t="str">
        <f>IF(ISNUMBER(SEARCH(G$4,$L64)),"Y","")</f>
        <v/>
      </c>
      <c r="H64" s="1" t="s">
        <v>87</v>
      </c>
      <c r="I64" s="1">
        <v>38135</v>
      </c>
      <c r="J64" s="1" t="str">
        <f t="shared" si="2"/>
        <v>May 28, 2004</v>
      </c>
      <c r="K64" t="s">
        <v>147</v>
      </c>
      <c r="L64" t="s">
        <v>247</v>
      </c>
    </row>
    <row r="65" spans="1:12" x14ac:dyDescent="0.2">
      <c r="A65" t="str">
        <f>$A$1&amp;$F$1&amp;$B$1&amp;K65&amp;$C$1&amp;L65&amp;$D$1&amp;","&amp;$F$1&amp;" "&amp;J65&amp;"."&amp;$E$1</f>
        <v>&lt;li&gt;"&lt;a href="http://capitalismmagazine.com/2004/02/to-ban-cloning-would-be-a-moral-abomination/"&gt;To Ban Cloning Would Be a Moral Abomination&lt;/a&gt;," February 17, 2004.&lt;/li&gt;</v>
      </c>
      <c r="B65" t="str">
        <f t="shared" si="1"/>
        <v/>
      </c>
      <c r="C65" t="str">
        <f>IF(ISNUMBER(SEARCH(C$4,$L65)),"Y","")</f>
        <v/>
      </c>
      <c r="D65" t="str">
        <f>IF(ISNUMBER(SEARCH(D$4,$L65)),"Y","")</f>
        <v/>
      </c>
      <c r="E65" t="str">
        <f>IF(ISNUMBER(SEARCH(E$4,$L65)),"Y","")</f>
        <v/>
      </c>
      <c r="F65" t="str">
        <f>IF(ISNUMBER(SEARCH(F$4,$L65)),"Y","")</f>
        <v/>
      </c>
      <c r="G65" t="str">
        <f>IF(ISNUMBER(SEARCH(G$4,$L65)),"Y","")</f>
        <v/>
      </c>
      <c r="H65" s="1" t="s">
        <v>87</v>
      </c>
      <c r="I65" s="1">
        <v>38034</v>
      </c>
      <c r="J65" s="1" t="str">
        <f t="shared" si="2"/>
        <v>February 17, 2004</v>
      </c>
      <c r="K65" t="s">
        <v>148</v>
      </c>
      <c r="L65" t="s">
        <v>248</v>
      </c>
    </row>
    <row r="66" spans="1:12" x14ac:dyDescent="0.2">
      <c r="A66" t="str">
        <f>$A$1&amp;$F$1&amp;$B$1&amp;K66&amp;$C$1&amp;L66&amp;$D$1&amp;","&amp;$F$1&amp;" "&amp;J66&amp;"."&amp;$E$1</f>
        <v>&lt;li&gt;"&lt;a href="http://capitalismmagazine.com/2004/02/the-terror-of-animal-rights-2/"&gt;The Terror of "Animal Rights"&lt;/a&gt;," February 08, 2004.&lt;/li&gt;</v>
      </c>
      <c r="B66" t="str">
        <f t="shared" si="1"/>
        <v/>
      </c>
      <c r="C66" t="str">
        <f>IF(ISNUMBER(SEARCH(C$4,$L66)),"Y","")</f>
        <v/>
      </c>
      <c r="D66" t="str">
        <f>IF(ISNUMBER(SEARCH(D$4,$L66)),"Y","")</f>
        <v/>
      </c>
      <c r="E66" t="str">
        <f>IF(ISNUMBER(SEARCH(E$4,$L66)),"Y","")</f>
        <v/>
      </c>
      <c r="F66" t="str">
        <f>IF(ISNUMBER(SEARCH(F$4,$L66)),"Y","")</f>
        <v/>
      </c>
      <c r="G66" t="str">
        <f>IF(ISNUMBER(SEARCH(G$4,$L66)),"Y","")</f>
        <v/>
      </c>
      <c r="H66" s="1" t="s">
        <v>87</v>
      </c>
      <c r="I66" s="1">
        <v>38025</v>
      </c>
      <c r="J66" s="1" t="str">
        <f t="shared" si="2"/>
        <v>February 08, 2004</v>
      </c>
      <c r="K66" t="s">
        <v>149</v>
      </c>
      <c r="L66" t="s">
        <v>249</v>
      </c>
    </row>
    <row r="67" spans="1:12" x14ac:dyDescent="0.2">
      <c r="A67" t="str">
        <f>$A$1&amp;$F$1&amp;$B$1&amp;K67&amp;$C$1&amp;L67&amp;$D$1&amp;","&amp;$F$1&amp;" "&amp;J67&amp;"."&amp;$E$1</f>
        <v>&lt;li&gt;"&lt;a href="http://capitalismmagazine.com/2004/01/the-terror-of-animal-rights/"&gt;The Terror of "Animal Rights"&lt;/a&gt;," January 08, 2004.&lt;/li&gt;</v>
      </c>
      <c r="B67" t="str">
        <f t="shared" si="1"/>
        <v/>
      </c>
      <c r="C67" t="str">
        <f>IF(ISNUMBER(SEARCH(C$4,$L67)),"Y","")</f>
        <v/>
      </c>
      <c r="D67" t="str">
        <f>IF(ISNUMBER(SEARCH(D$4,$L67)),"Y","")</f>
        <v/>
      </c>
      <c r="E67" t="str">
        <f>IF(ISNUMBER(SEARCH(E$4,$L67)),"Y","")</f>
        <v/>
      </c>
      <c r="F67" t="str">
        <f>IF(ISNUMBER(SEARCH(F$4,$L67)),"Y","")</f>
        <v/>
      </c>
      <c r="G67" t="str">
        <f>IF(ISNUMBER(SEARCH(G$4,$L67)),"Y","")</f>
        <v/>
      </c>
      <c r="H67" s="1" t="s">
        <v>87</v>
      </c>
      <c r="I67" s="1">
        <v>37994</v>
      </c>
      <c r="J67" s="1" t="str">
        <f t="shared" si="2"/>
        <v>January 08, 2004</v>
      </c>
      <c r="K67" t="s">
        <v>150</v>
      </c>
      <c r="L67" t="s">
        <v>249</v>
      </c>
    </row>
    <row r="68" spans="1:12" x14ac:dyDescent="0.2">
      <c r="A68" t="str">
        <f>$A$1&amp;$F$1&amp;$B$1&amp;K68&amp;$C$1&amp;L68&amp;$D$1&amp;","&amp;$F$1&amp;" "&amp;J68&amp;"."&amp;$E$1</f>
        <v>&lt;li&gt;"&lt;a href="http://capitalismmagazine.com/2003/11/cloning-is-a-pro-life-technology/"&gt;Cloning is a Pro-Life Technology&lt;/a&gt;," November 11, 2003.&lt;/li&gt;</v>
      </c>
      <c r="B68" t="str">
        <f t="shared" si="1"/>
        <v/>
      </c>
      <c r="C68" t="str">
        <f>IF(ISNUMBER(SEARCH(C$4,$L68)),"Y","")</f>
        <v/>
      </c>
      <c r="D68" t="str">
        <f>IF(ISNUMBER(SEARCH(D$4,$L68)),"Y","")</f>
        <v/>
      </c>
      <c r="E68" t="str">
        <f>IF(ISNUMBER(SEARCH(E$4,$L68)),"Y","")</f>
        <v/>
      </c>
      <c r="F68" t="str">
        <f>IF(ISNUMBER(SEARCH(F$4,$L68)),"Y","")</f>
        <v/>
      </c>
      <c r="G68" t="str">
        <f>IF(ISNUMBER(SEARCH(G$4,$L68)),"Y","")</f>
        <v/>
      </c>
      <c r="H68" s="1" t="s">
        <v>87</v>
      </c>
      <c r="I68" s="1">
        <v>37936</v>
      </c>
      <c r="J68" s="1" t="str">
        <f t="shared" si="2"/>
        <v>November 11, 2003</v>
      </c>
      <c r="K68" t="s">
        <v>151</v>
      </c>
      <c r="L68" t="s">
        <v>250</v>
      </c>
    </row>
    <row r="69" spans="1:12" x14ac:dyDescent="0.2">
      <c r="A69" t="str">
        <f>$A$1&amp;$F$1&amp;$B$1&amp;K69&amp;$C$1&amp;L69&amp;$D$1&amp;","&amp;$F$1&amp;" "&amp;J69&amp;"."&amp;$E$1</f>
        <v>&lt;li&gt;"&lt;a href="http://capitalismmagazine.com/2003/02/bushs-faith-based-initiative-against-freedom/"&gt;Bush's Faith-Based Initiative Against Freedom&lt;/a&gt;," February 01, 2003.&lt;/li&gt;</v>
      </c>
      <c r="B69" t="str">
        <f t="shared" si="1"/>
        <v/>
      </c>
      <c r="C69" t="str">
        <f>IF(ISNUMBER(SEARCH(C$4,$L69)),"Y","")</f>
        <v/>
      </c>
      <c r="D69" t="str">
        <f>IF(ISNUMBER(SEARCH(D$4,$L69)),"Y","")</f>
        <v/>
      </c>
      <c r="E69" t="str">
        <f>IF(ISNUMBER(SEARCH(E$4,$L69)),"Y","")</f>
        <v/>
      </c>
      <c r="F69" t="str">
        <f>IF(ISNUMBER(SEARCH(F$4,$L69)),"Y","")</f>
        <v/>
      </c>
      <c r="G69" t="str">
        <f>IF(ISNUMBER(SEARCH(G$4,$L69)),"Y","")</f>
        <v/>
      </c>
      <c r="H69" s="1" t="s">
        <v>87</v>
      </c>
      <c r="I69" s="1">
        <v>37653</v>
      </c>
      <c r="J69" s="1" t="str">
        <f t="shared" si="2"/>
        <v>February 01, 2003</v>
      </c>
      <c r="K69" t="s">
        <v>152</v>
      </c>
      <c r="L69" t="s">
        <v>251</v>
      </c>
    </row>
    <row r="70" spans="1:12" x14ac:dyDescent="0.2">
      <c r="A70" t="str">
        <f>$A$1&amp;$F$1&amp;$B$1&amp;K70&amp;$C$1&amp;L70&amp;$D$1&amp;","&amp;$F$1&amp;" "&amp;J70&amp;"."&amp;$E$1</f>
        <v>&lt;li&gt;"&lt;a href="http://capitalismmagazine.com/2002/12/unlimited-liability/"&gt;Unlimited Liability&lt;/a&gt;," December 17, 2002.&lt;/li&gt;</v>
      </c>
      <c r="B70" t="str">
        <f t="shared" ref="B70:B85" si="3">IF(OR(C70&lt;&gt;"",D70&lt;&gt;"",E70&lt;&gt;"",F71&lt;&gt;""),"Y","")</f>
        <v/>
      </c>
      <c r="C70" t="str">
        <f>IF(ISNUMBER(SEARCH(C$4,$L70)),"Y","")</f>
        <v/>
      </c>
      <c r="D70" t="str">
        <f>IF(ISNUMBER(SEARCH(D$4,$L70)),"Y","")</f>
        <v/>
      </c>
      <c r="E70" t="str">
        <f>IF(ISNUMBER(SEARCH(E$4,$L70)),"Y","")</f>
        <v/>
      </c>
      <c r="F70" t="str">
        <f>IF(ISNUMBER(SEARCH(F$4,$L70)),"Y","")</f>
        <v/>
      </c>
      <c r="G70" t="str">
        <f>IF(ISNUMBER(SEARCH(G$4,$L70)),"Y","")</f>
        <v/>
      </c>
      <c r="H70" s="1" t="s">
        <v>87</v>
      </c>
      <c r="I70" s="1">
        <v>37607</v>
      </c>
      <c r="J70" s="1" t="str">
        <f t="shared" ref="J70:J133" si="4">TEXT(I70,"mmmm dd, yyyy")</f>
        <v>December 17, 2002</v>
      </c>
      <c r="K70" t="s">
        <v>153</v>
      </c>
      <c r="L70" t="s">
        <v>252</v>
      </c>
    </row>
    <row r="71" spans="1:12" x14ac:dyDescent="0.2">
      <c r="A71" t="str">
        <f>$A$1&amp;$F$1&amp;$B$1&amp;K71&amp;$C$1&amp;L71&amp;$D$1&amp;","&amp;$F$1&amp;" "&amp;J71&amp;"."&amp;$E$1</f>
        <v>&lt;li&gt;"&lt;a href="http://capitalismmagazine.com/2002/12/peaceniks-warmongers-for-americas-enemies/"&gt;Peaceniks: Warmongers for America's Enemies&lt;/a&gt;," December 10, 2002.&lt;/li&gt;</v>
      </c>
      <c r="B71" t="str">
        <f t="shared" si="3"/>
        <v/>
      </c>
      <c r="C71" t="str">
        <f>IF(ISNUMBER(SEARCH(C$4,$L71)),"Y","")</f>
        <v/>
      </c>
      <c r="D71" t="str">
        <f>IF(ISNUMBER(SEARCH(D$4,$L71)),"Y","")</f>
        <v/>
      </c>
      <c r="E71" t="str">
        <f>IF(ISNUMBER(SEARCH(E$4,$L71)),"Y","")</f>
        <v/>
      </c>
      <c r="F71" t="str">
        <f>IF(ISNUMBER(SEARCH(F$4,$L71)),"Y","")</f>
        <v/>
      </c>
      <c r="G71" t="str">
        <f>IF(ISNUMBER(SEARCH(G$4,$L71)),"Y","")</f>
        <v/>
      </c>
      <c r="H71" s="1" t="s">
        <v>87</v>
      </c>
      <c r="I71" s="1">
        <v>37600</v>
      </c>
      <c r="J71" s="1" t="str">
        <f t="shared" si="4"/>
        <v>December 10, 2002</v>
      </c>
      <c r="K71" t="s">
        <v>154</v>
      </c>
      <c r="L71" t="s">
        <v>253</v>
      </c>
    </row>
    <row r="72" spans="1:12" x14ac:dyDescent="0.2">
      <c r="A72" t="str">
        <f>$A$1&amp;$F$1&amp;$B$1&amp;K72&amp;$C$1&amp;L72&amp;$D$1&amp;","&amp;$F$1&amp;" "&amp;J72&amp;"."&amp;$E$1</f>
        <v>&lt;li&gt;"&lt;a href=""&gt;Thinking it Alone: U.S. Must Reject the Evil Doctrine of "Multilateralism"&lt;/a&gt;," October 14, 2002.&lt;/li&gt;</v>
      </c>
      <c r="B72" t="str">
        <f t="shared" si="3"/>
        <v/>
      </c>
      <c r="C72" t="str">
        <f>IF(ISNUMBER(SEARCH(C$4,$L72)),"Y","")</f>
        <v/>
      </c>
      <c r="D72" t="str">
        <f>IF(ISNUMBER(SEARCH(D$4,$L72)),"Y","")</f>
        <v/>
      </c>
      <c r="E72" t="str">
        <f>IF(ISNUMBER(SEARCH(E$4,$L72)),"Y","")</f>
        <v/>
      </c>
      <c r="F72" t="str">
        <f>IF(ISNUMBER(SEARCH(F$4,$L72)),"Y","")</f>
        <v/>
      </c>
      <c r="G72" t="str">
        <f>IF(ISNUMBER(SEARCH(G$4,$L72)),"Y","")</f>
        <v/>
      </c>
      <c r="H72" s="1" t="s">
        <v>87</v>
      </c>
      <c r="I72" s="1">
        <v>37543</v>
      </c>
      <c r="J72" s="1" t="str">
        <f t="shared" si="4"/>
        <v>October 14, 2002</v>
      </c>
      <c r="L72" t="s">
        <v>254</v>
      </c>
    </row>
    <row r="73" spans="1:12" x14ac:dyDescent="0.2">
      <c r="A73" t="str">
        <f>$A$1&amp;$F$1&amp;$B$1&amp;K73&amp;$C$1&amp;L73&amp;$D$1&amp;","&amp;$F$1&amp;" "&amp;J73&amp;"."&amp;$E$1</f>
        <v>&lt;li&gt;"&lt;a href="http://capitalismmagazine.com/2002/09/an-open-letter-to-ceos-defend-the-profit-motive-or-perish/"&gt;An Open Letter to CEOs: Defend the Profit-Motive–or Perish&lt;/a&gt;," September 17, 2002.&lt;/li&gt;</v>
      </c>
      <c r="B73" t="str">
        <f t="shared" si="3"/>
        <v/>
      </c>
      <c r="C73" t="str">
        <f>IF(ISNUMBER(SEARCH(C$4,$L73)),"Y","")</f>
        <v/>
      </c>
      <c r="D73" t="str">
        <f>IF(ISNUMBER(SEARCH(D$4,$L73)),"Y","")</f>
        <v/>
      </c>
      <c r="E73" t="str">
        <f>IF(ISNUMBER(SEARCH(E$4,$L73)),"Y","")</f>
        <v/>
      </c>
      <c r="F73" t="str">
        <f>IF(ISNUMBER(SEARCH(F$4,$L73)),"Y","")</f>
        <v/>
      </c>
      <c r="G73" t="str">
        <f>IF(ISNUMBER(SEARCH(G$4,$L73)),"Y","")</f>
        <v/>
      </c>
      <c r="H73" s="1" t="s">
        <v>87</v>
      </c>
      <c r="I73" s="1">
        <v>37516</v>
      </c>
      <c r="J73" s="1" t="str">
        <f t="shared" si="4"/>
        <v>September 17, 2002</v>
      </c>
      <c r="K73" t="s">
        <v>79</v>
      </c>
      <c r="L73" t="s">
        <v>255</v>
      </c>
    </row>
    <row r="74" spans="1:12" x14ac:dyDescent="0.2">
      <c r="A74" t="str">
        <f>$A$1&amp;$F$1&amp;$B$1&amp;K74&amp;$C$1&amp;L74&amp;$D$1&amp;","&amp;$F$1&amp;" "&amp;J74&amp;"."&amp;$E$1</f>
        <v>&lt;li&gt;"&lt;a href="http://capitalismmagazine.com/2002/09/the-betrayal-of-the-bush-doctrine/"&gt;The Betrayal of The Bush Doctrine&lt;/a&gt;," September 11, 2002.&lt;/li&gt;</v>
      </c>
      <c r="B74" t="str">
        <f t="shared" si="3"/>
        <v/>
      </c>
      <c r="C74" t="str">
        <f>IF(ISNUMBER(SEARCH(C$4,$L74)),"Y","")</f>
        <v/>
      </c>
      <c r="D74" t="str">
        <f>IF(ISNUMBER(SEARCH(D$4,$L74)),"Y","")</f>
        <v/>
      </c>
      <c r="E74" t="str">
        <f>IF(ISNUMBER(SEARCH(E$4,$L74)),"Y","")</f>
        <v/>
      </c>
      <c r="F74" t="str">
        <f>IF(ISNUMBER(SEARCH(F$4,$L74)),"Y","")</f>
        <v/>
      </c>
      <c r="G74" t="str">
        <f>IF(ISNUMBER(SEARCH(G$4,$L74)),"Y","")</f>
        <v/>
      </c>
      <c r="H74" s="1" t="s">
        <v>87</v>
      </c>
      <c r="I74" s="1">
        <v>37510</v>
      </c>
      <c r="J74" s="1" t="str">
        <f t="shared" si="4"/>
        <v>September 11, 2002</v>
      </c>
      <c r="K74" t="s">
        <v>155</v>
      </c>
      <c r="L74" t="s">
        <v>256</v>
      </c>
    </row>
    <row r="75" spans="1:12" x14ac:dyDescent="0.2">
      <c r="A75" t="str">
        <f>$A$1&amp;$F$1&amp;$B$1&amp;K75&amp;$C$1&amp;L75&amp;$D$1&amp;","&amp;$F$1&amp;" "&amp;J75&amp;"."&amp;$E$1</f>
        <v>&lt;li&gt;"&lt;a href="http://capitalismmagazine.com/2002/08/no-conflict-between-liberty-and-security/"&gt;No Conflict Between Liberty and Security&lt;/a&gt;," August 05, 2002.&lt;/li&gt;</v>
      </c>
      <c r="B75" t="str">
        <f t="shared" si="3"/>
        <v/>
      </c>
      <c r="C75" t="str">
        <f>IF(ISNUMBER(SEARCH(C$4,$L75)),"Y","")</f>
        <v/>
      </c>
      <c r="D75" t="str">
        <f>IF(ISNUMBER(SEARCH(D$4,$L75)),"Y","")</f>
        <v/>
      </c>
      <c r="E75" t="str">
        <f>IF(ISNUMBER(SEARCH(E$4,$L75)),"Y","")</f>
        <v/>
      </c>
      <c r="F75" t="str">
        <f>IF(ISNUMBER(SEARCH(F$4,$L75)),"Y","")</f>
        <v/>
      </c>
      <c r="G75" t="str">
        <f>IF(ISNUMBER(SEARCH(G$4,$L75)),"Y","")</f>
        <v/>
      </c>
      <c r="H75" s="1" t="s">
        <v>87</v>
      </c>
      <c r="I75" s="1">
        <v>37473</v>
      </c>
      <c r="J75" s="1" t="str">
        <f t="shared" si="4"/>
        <v>August 05, 2002</v>
      </c>
      <c r="K75" t="s">
        <v>80</v>
      </c>
      <c r="L75" t="s">
        <v>257</v>
      </c>
    </row>
    <row r="76" spans="1:12" x14ac:dyDescent="0.2">
      <c r="A76" t="str">
        <f>$A$1&amp;$F$1&amp;$B$1&amp;K76&amp;$C$1&amp;L76&amp;$D$1&amp;","&amp;$F$1&amp;" "&amp;J76&amp;"."&amp;$E$1</f>
        <v>&lt;li&gt;"&lt;a href="http://capitalismmagazine.com/2002/06/the-virtue-of-playing-god/"&gt;The Virtue of "Playing God"&lt;/a&gt;," June 17, 2002.&lt;/li&gt;</v>
      </c>
      <c r="B76" t="str">
        <f t="shared" si="3"/>
        <v/>
      </c>
      <c r="C76" t="str">
        <f>IF(ISNUMBER(SEARCH(C$4,$L76)),"Y","")</f>
        <v/>
      </c>
      <c r="D76" t="str">
        <f>IF(ISNUMBER(SEARCH(D$4,$L76)),"Y","")</f>
        <v/>
      </c>
      <c r="E76" t="str">
        <f>IF(ISNUMBER(SEARCH(E$4,$L76)),"Y","")</f>
        <v/>
      </c>
      <c r="F76" t="str">
        <f>IF(ISNUMBER(SEARCH(F$4,$L76)),"Y","")</f>
        <v/>
      </c>
      <c r="G76" t="str">
        <f>IF(ISNUMBER(SEARCH(G$4,$L76)),"Y","")</f>
        <v/>
      </c>
      <c r="H76" s="1" t="s">
        <v>87</v>
      </c>
      <c r="I76" s="1">
        <v>37424</v>
      </c>
      <c r="J76" s="1" t="str">
        <f t="shared" si="4"/>
        <v>June 17, 2002</v>
      </c>
      <c r="K76" t="s">
        <v>82</v>
      </c>
      <c r="L76" t="s">
        <v>258</v>
      </c>
    </row>
    <row r="77" spans="1:12" x14ac:dyDescent="0.2">
      <c r="A77" t="str">
        <f>$A$1&amp;$F$1&amp;$B$1&amp;K77&amp;$C$1&amp;L77&amp;$D$1&amp;","&amp;$F$1&amp;" "&amp;J77&amp;"."&amp;$E$1</f>
        <v>&lt;li&gt;"&lt;a href="http://capitalismmagazine.com/2002/02/bushs-un-american-and-immoral-call-for-national-service/"&gt;Bush's Un-American and Immoral call for â€˜National Service'&lt;/a&gt;," February 04, 2002.&lt;/li&gt;</v>
      </c>
      <c r="B77" t="str">
        <f t="shared" si="3"/>
        <v/>
      </c>
      <c r="C77" t="str">
        <f>IF(ISNUMBER(SEARCH(C$4,$L77)),"Y","")</f>
        <v/>
      </c>
      <c r="D77" t="str">
        <f>IF(ISNUMBER(SEARCH(D$4,$L77)),"Y","")</f>
        <v/>
      </c>
      <c r="E77" t="str">
        <f>IF(ISNUMBER(SEARCH(E$4,$L77)),"Y","")</f>
        <v/>
      </c>
      <c r="F77" t="str">
        <f>IF(ISNUMBER(SEARCH(F$4,$L77)),"Y","")</f>
        <v/>
      </c>
      <c r="G77" t="str">
        <f>IF(ISNUMBER(SEARCH(G$4,$L77)),"Y","")</f>
        <v/>
      </c>
      <c r="H77" s="1" t="s">
        <v>87</v>
      </c>
      <c r="I77" s="1">
        <v>37291</v>
      </c>
      <c r="J77" s="1" t="str">
        <f t="shared" si="4"/>
        <v>February 04, 2002</v>
      </c>
      <c r="K77" t="s">
        <v>83</v>
      </c>
      <c r="L77" t="s">
        <v>259</v>
      </c>
    </row>
    <row r="78" spans="1:12" x14ac:dyDescent="0.2">
      <c r="A78" t="str">
        <f>$A$1&amp;$F$1&amp;$B$1&amp;K78&amp;$C$1&amp;L78&amp;$D$1&amp;","&amp;$F$1&amp;" "&amp;J78&amp;"."&amp;$E$1</f>
        <v>&lt;li&gt;"&lt;a href="http://capitalismmagazine.com/2001/11/disband-the-coalition/"&gt;Disband the Coalition&lt;/a&gt;," November 13, 2001.&lt;/li&gt;</v>
      </c>
      <c r="B78" t="str">
        <f t="shared" si="3"/>
        <v/>
      </c>
      <c r="C78" t="str">
        <f>IF(ISNUMBER(SEARCH(C$4,$L78)),"Y","")</f>
        <v/>
      </c>
      <c r="D78" t="str">
        <f>IF(ISNUMBER(SEARCH(D$4,$L78)),"Y","")</f>
        <v/>
      </c>
      <c r="E78" t="str">
        <f>IF(ISNUMBER(SEARCH(E$4,$L78)),"Y","")</f>
        <v/>
      </c>
      <c r="F78" t="str">
        <f>IF(ISNUMBER(SEARCH(F$4,$L78)),"Y","")</f>
        <v/>
      </c>
      <c r="G78" t="str">
        <f>IF(ISNUMBER(SEARCH(G$4,$L78)),"Y","")</f>
        <v/>
      </c>
      <c r="H78" s="1" t="s">
        <v>87</v>
      </c>
      <c r="I78" s="1">
        <v>37208</v>
      </c>
      <c r="J78" s="1" t="str">
        <f t="shared" si="4"/>
        <v>November 13, 2001</v>
      </c>
      <c r="K78" t="s">
        <v>84</v>
      </c>
      <c r="L78" t="s">
        <v>260</v>
      </c>
    </row>
    <row r="79" spans="1:12" x14ac:dyDescent="0.2">
      <c r="A79" t="str">
        <f>$A$1&amp;$F$1&amp;$B$1&amp;K79&amp;$C$1&amp;L79&amp;$D$1&amp;","&amp;$F$1&amp;" "&amp;J79&amp;"."&amp;$E$1</f>
        <v>&lt;li&gt;"&lt;a href="http://capitalismmagazine.com/2001/04/in-defense-of-david-horowitzs-anti-reparations-ad-a-feeling-is-not-an-argument/"&gt;In Defense of David Horowitz's Anti-Reparations Ad: A Feeling Is Not an Argument&lt;/a&gt;," April 03, 2001.&lt;/li&gt;</v>
      </c>
      <c r="B79" t="str">
        <f t="shared" si="3"/>
        <v/>
      </c>
      <c r="C79" t="str">
        <f>IF(ISNUMBER(SEARCH(C$4,$L79)),"Y","")</f>
        <v/>
      </c>
      <c r="D79" t="str">
        <f>IF(ISNUMBER(SEARCH(D$4,$L79)),"Y","")</f>
        <v/>
      </c>
      <c r="E79" t="str">
        <f>IF(ISNUMBER(SEARCH(E$4,$L79)),"Y","")</f>
        <v/>
      </c>
      <c r="F79" t="str">
        <f>IF(ISNUMBER(SEARCH(F$4,$L79)),"Y","")</f>
        <v/>
      </c>
      <c r="G79" t="str">
        <f>IF(ISNUMBER(SEARCH(G$4,$L79)),"Y","")</f>
        <v/>
      </c>
      <c r="H79" s="1" t="s">
        <v>87</v>
      </c>
      <c r="I79" s="1">
        <v>36984</v>
      </c>
      <c r="J79" s="1" t="str">
        <f t="shared" si="4"/>
        <v>April 03, 2001</v>
      </c>
      <c r="K79" t="s">
        <v>156</v>
      </c>
      <c r="L79" t="s">
        <v>261</v>
      </c>
    </row>
    <row r="80" spans="1:12" x14ac:dyDescent="0.2">
      <c r="A80" t="str">
        <f>$A$1&amp;$F$1&amp;$B$1&amp;K80&amp;$C$1&amp;L80&amp;$D$1&amp;","&amp;$F$1&amp;" "&amp;J80&amp;"."&amp;$E$1</f>
        <v>&lt;li&gt;"&lt;a href="http://capitalismmagazine.com/2001/03/the-racism-of-reparations/"&gt;The Racism of Reparations&lt;/a&gt;," March 12, 2001.&lt;/li&gt;</v>
      </c>
      <c r="B80" t="str">
        <f t="shared" si="3"/>
        <v/>
      </c>
      <c r="C80" t="str">
        <f>IF(ISNUMBER(SEARCH(C$4,$L80)),"Y","")</f>
        <v/>
      </c>
      <c r="D80" t="str">
        <f>IF(ISNUMBER(SEARCH(D$4,$L80)),"Y","")</f>
        <v/>
      </c>
      <c r="E80" t="str">
        <f>IF(ISNUMBER(SEARCH(E$4,$L80)),"Y","")</f>
        <v/>
      </c>
      <c r="F80" t="str">
        <f>IF(ISNUMBER(SEARCH(F$4,$L80)),"Y","")</f>
        <v/>
      </c>
      <c r="G80" t="str">
        <f>IF(ISNUMBER(SEARCH(G$4,$L80)),"Y","")</f>
        <v/>
      </c>
      <c r="H80" s="1" t="s">
        <v>87</v>
      </c>
      <c r="I80" s="1">
        <v>36962</v>
      </c>
      <c r="J80" s="1" t="str">
        <f t="shared" si="4"/>
        <v>March 12, 2001</v>
      </c>
      <c r="K80" t="s">
        <v>157</v>
      </c>
      <c r="L80" t="s">
        <v>262</v>
      </c>
    </row>
    <row r="81" spans="1:12" x14ac:dyDescent="0.2">
      <c r="A81" t="str">
        <f>$A$1&amp;$F$1&amp;$B$1&amp;K81&amp;$C$1&amp;L81&amp;$D$1&amp;","&amp;$F$1&amp;" "&amp;J81&amp;"."&amp;$E$1</f>
        <v>&lt;li&gt;"&lt;a href="http://capitalismmagazine.com/2000/11/why-you-shouldnt-keep-an-open-mind/"&gt;Why You Shouldn't Keep an "Open Mind"&lt;/a&gt;," November 02, 2000.&lt;/li&gt;</v>
      </c>
      <c r="B81" t="str">
        <f t="shared" si="3"/>
        <v/>
      </c>
      <c r="C81" t="str">
        <f>IF(ISNUMBER(SEARCH(C$4,$L81)),"Y","")</f>
        <v/>
      </c>
      <c r="D81" t="str">
        <f>IF(ISNUMBER(SEARCH(D$4,$L81)),"Y","")</f>
        <v/>
      </c>
      <c r="E81" t="str">
        <f>IF(ISNUMBER(SEARCH(E$4,$L81)),"Y","")</f>
        <v/>
      </c>
      <c r="F81" t="str">
        <f>IF(ISNUMBER(SEARCH(F$4,$L81)),"Y","")</f>
        <v/>
      </c>
      <c r="G81" t="str">
        <f>IF(ISNUMBER(SEARCH(G$4,$L81)),"Y","")</f>
        <v/>
      </c>
      <c r="H81" s="1" t="s">
        <v>87</v>
      </c>
      <c r="I81" s="1">
        <v>36832</v>
      </c>
      <c r="J81" s="1" t="str">
        <f t="shared" si="4"/>
        <v>November 02, 2000</v>
      </c>
      <c r="K81" t="s">
        <v>158</v>
      </c>
      <c r="L81" t="s">
        <v>263</v>
      </c>
    </row>
    <row r="82" spans="1:12" x14ac:dyDescent="0.2">
      <c r="A82" t="str">
        <f>$A$1&amp;$F$1&amp;$B$1&amp;K82&amp;$C$1&amp;L82&amp;$D$1&amp;","&amp;$F$1&amp;" "&amp;J82&amp;"."&amp;$E$1</f>
        <v>&lt;li&gt;"&lt;a href="http://capitalismmagazine.com/2000/08/john-mccains-deadly-moral-code/"&gt;John McCain's Deadly Moral Code&lt;/a&gt;," August 12, 2000.&lt;/li&gt;</v>
      </c>
      <c r="B82" t="str">
        <f t="shared" si="3"/>
        <v/>
      </c>
      <c r="C82" t="str">
        <f>IF(ISNUMBER(SEARCH(C$4,$L82)),"Y","")</f>
        <v/>
      </c>
      <c r="D82" t="str">
        <f>IF(ISNUMBER(SEARCH(D$4,$L82)),"Y","")</f>
        <v/>
      </c>
      <c r="E82" t="str">
        <f>IF(ISNUMBER(SEARCH(E$4,$L82)),"Y","")</f>
        <v/>
      </c>
      <c r="F82" t="str">
        <f>IF(ISNUMBER(SEARCH(F$4,$L82)),"Y","")</f>
        <v/>
      </c>
      <c r="G82" t="str">
        <f>IF(ISNUMBER(SEARCH(G$4,$L82)),"Y","")</f>
        <v/>
      </c>
      <c r="H82" s="1" t="s">
        <v>87</v>
      </c>
      <c r="I82" s="1">
        <v>36750</v>
      </c>
      <c r="J82" s="1" t="str">
        <f t="shared" si="4"/>
        <v>August 12, 2000</v>
      </c>
      <c r="K82" t="s">
        <v>159</v>
      </c>
      <c r="L82" t="s">
        <v>264</v>
      </c>
    </row>
    <row r="83" spans="1:12" x14ac:dyDescent="0.2">
      <c r="A83" t="str">
        <f>$A$1&amp;$F$1&amp;$B$1&amp;K83&amp;$C$1&amp;L83&amp;$D$1&amp;","&amp;$F$1&amp;" "&amp;J83&amp;"."&amp;$E$1</f>
        <v>&lt;li&gt;"&lt;a href="http://capitalismmagazine.com/2000/05/environmentalism-is-bad-medicine-for-humans/"&gt;Environmentalism is Bad Medicine for Humans&lt;/a&gt;," May 18, 2000.&lt;/li&gt;</v>
      </c>
      <c r="B83" t="str">
        <f t="shared" si="3"/>
        <v>Y</v>
      </c>
      <c r="C83" t="str">
        <f>IF(ISNUMBER(SEARCH(C$4,$L83)),"Y","")</f>
        <v/>
      </c>
      <c r="D83" t="str">
        <f>IF(ISNUMBER(SEARCH(D$4,$L83)),"Y","")</f>
        <v/>
      </c>
      <c r="E83" t="str">
        <f>IF(ISNUMBER(SEARCH(E$4,$L83)),"Y","")</f>
        <v>Y</v>
      </c>
      <c r="F83" t="str">
        <f>IF(ISNUMBER(SEARCH(F$4,$L83)),"Y","")</f>
        <v/>
      </c>
      <c r="G83" t="str">
        <f>IF(ISNUMBER(SEARCH(G$4,$L83)),"Y","")</f>
        <v/>
      </c>
      <c r="H83" s="1" t="s">
        <v>87</v>
      </c>
      <c r="I83" s="1">
        <v>36664</v>
      </c>
      <c r="J83" s="1" t="str">
        <f t="shared" si="4"/>
        <v>May 18, 2000</v>
      </c>
      <c r="K83" t="s">
        <v>160</v>
      </c>
      <c r="L83" t="s">
        <v>265</v>
      </c>
    </row>
    <row r="84" spans="1:12" x14ac:dyDescent="0.2">
      <c r="A84" t="str">
        <f>$A$1&amp;$F$1&amp;$B$1&amp;K84&amp;$C$1&amp;L84&amp;$D$1&amp;","&amp;$F$1&amp;" "&amp;J84&amp;"."&amp;$E$1</f>
        <v>&lt;li&gt;"&lt;a href="http://capitalismmagazine.com/2000/05/the-slavery-known-as-communism/"&gt;The Slavery Known as Communism&lt;/a&gt;," May 03, 2000.&lt;/li&gt;</v>
      </c>
      <c r="B84" t="str">
        <f t="shared" si="3"/>
        <v/>
      </c>
      <c r="C84" t="str">
        <f>IF(ISNUMBER(SEARCH(C$4,$L84)),"Y","")</f>
        <v/>
      </c>
      <c r="D84" t="str">
        <f>IF(ISNUMBER(SEARCH(D$4,$L84)),"Y","")</f>
        <v/>
      </c>
      <c r="E84" t="str">
        <f>IF(ISNUMBER(SEARCH(E$4,$L84)),"Y","")</f>
        <v/>
      </c>
      <c r="F84" t="str">
        <f>IF(ISNUMBER(SEARCH(F$4,$L84)),"Y","")</f>
        <v/>
      </c>
      <c r="G84" t="str">
        <f>IF(ISNUMBER(SEARCH(G$4,$L84)),"Y","")</f>
        <v/>
      </c>
      <c r="H84" s="1" t="s">
        <v>87</v>
      </c>
      <c r="I84" s="1">
        <v>36649</v>
      </c>
      <c r="J84" s="1" t="str">
        <f t="shared" si="4"/>
        <v>May 03, 2000</v>
      </c>
      <c r="K84" t="s">
        <v>161</v>
      </c>
      <c r="L84" t="s">
        <v>266</v>
      </c>
    </row>
    <row r="85" spans="1:12" x14ac:dyDescent="0.2">
      <c r="A85" t="str">
        <f>$A$1&amp;$F$1&amp;$B$1&amp;K85&amp;$C$1&amp;L85&amp;$D$1&amp;","&amp;$F$1&amp;" "&amp;J85&amp;"."&amp;$E$1</f>
        <v>&lt;li&gt;"&lt;a href="http://capitalismmagazine.com/2000/03/john-mccains-moral-assault-on-freedom/"&gt;John McCain's Moral Assault on Freedom&lt;/a&gt;," March 15, 2000.&lt;/li&gt;</v>
      </c>
      <c r="B85" t="str">
        <f t="shared" si="3"/>
        <v/>
      </c>
      <c r="C85" t="str">
        <f>IF(ISNUMBER(SEARCH(C$4,$L85)),"Y","")</f>
        <v/>
      </c>
      <c r="D85" t="str">
        <f>IF(ISNUMBER(SEARCH(D$4,$L85)),"Y","")</f>
        <v/>
      </c>
      <c r="E85" t="str">
        <f>IF(ISNUMBER(SEARCH(E$4,$L85)),"Y","")</f>
        <v/>
      </c>
      <c r="F85" t="str">
        <f>IF(ISNUMBER(SEARCH(F$4,$L85)),"Y","")</f>
        <v/>
      </c>
      <c r="G85" t="str">
        <f>IF(ISNUMBER(SEARCH(G$4,$L85)),"Y","")</f>
        <v/>
      </c>
      <c r="H85" s="1" t="s">
        <v>87</v>
      </c>
      <c r="I85" s="1">
        <v>36600</v>
      </c>
      <c r="J85" s="1" t="str">
        <f t="shared" si="4"/>
        <v>March 15, 2000</v>
      </c>
      <c r="K85" t="s">
        <v>162</v>
      </c>
      <c r="L85" t="s">
        <v>267</v>
      </c>
    </row>
    <row r="86" spans="1:12" x14ac:dyDescent="0.2">
      <c r="A86" t="str">
        <f>$A$1&amp;$F$1&amp;$B$1&amp;K86&amp;$C$1&amp;L86&amp;$D$1&amp;","&amp;$F$1&amp;" "&amp;J86&amp;"."&amp;$E$1</f>
        <v>&lt;li&gt;"&lt;a href="https://www.forbes.com/sites/alexepstein/2016/04/14/senate-testimony-on-the-obama-administrations-energy-policies/"&gt;A Moral Evaluation Of The Obama Administration's Energy Policies&lt;/a&gt;," April 14, 2016.&lt;/li&gt;</v>
      </c>
      <c r="B86" t="str">
        <f t="shared" ref="B86:B120" si="5">IF(OR(C86&lt;&gt;"",D86&lt;&gt;"",E86&lt;&gt;"",F87&lt;&gt;""),"Y","")</f>
        <v/>
      </c>
      <c r="C86" t="str">
        <f>IF(ISNUMBER(SEARCH(C$4,$L86)),"Y","")</f>
        <v/>
      </c>
      <c r="D86" t="str">
        <f>IF(ISNUMBER(SEARCH(D$4,$L86)),"Y","")</f>
        <v/>
      </c>
      <c r="E86" t="str">
        <f>IF(ISNUMBER(SEARCH(E$4,$L86)),"Y","")</f>
        <v/>
      </c>
      <c r="F86" t="str">
        <f>IF(ISNUMBER(SEARCH(F$4,$L86)),"Y","")</f>
        <v/>
      </c>
      <c r="G86" t="str">
        <f>IF(ISNUMBER(SEARCH(G$4,$L86)),"Y","")</f>
        <v>Y</v>
      </c>
      <c r="H86" s="1" t="s">
        <v>366</v>
      </c>
      <c r="I86" s="1">
        <v>42474</v>
      </c>
      <c r="J86" s="1" t="str">
        <f t="shared" si="4"/>
        <v>April 14, 2016</v>
      </c>
      <c r="K86" t="s">
        <v>268</v>
      </c>
      <c r="L86" t="s">
        <v>269</v>
      </c>
    </row>
    <row r="87" spans="1:12" x14ac:dyDescent="0.2">
      <c r="A87" t="str">
        <f>$A$1&amp;$F$1&amp;$B$1&amp;K87&amp;$C$1&amp;L87&amp;$D$1&amp;","&amp;$F$1&amp;" "&amp;J87&amp;"."&amp;$E$1</f>
        <v>&lt;li&gt;"&lt;a href="https://www.forbes.com/sites/alexepstein/2016/04/06/how-to-make-energy-a-winning-issue-for-republicans-in-2016/"&gt;How Republicans Can Make Energy A Winning Issue In 2016&lt;/a&gt;," April 06, 2016.&lt;/li&gt;</v>
      </c>
      <c r="B87" t="str">
        <f t="shared" si="5"/>
        <v/>
      </c>
      <c r="C87" t="str">
        <f>IF(ISNUMBER(SEARCH(C$4,$L87)),"Y","")</f>
        <v/>
      </c>
      <c r="D87" t="str">
        <f>IF(ISNUMBER(SEARCH(D$4,$L87)),"Y","")</f>
        <v/>
      </c>
      <c r="E87" t="str">
        <f>IF(ISNUMBER(SEARCH(E$4,$L87)),"Y","")</f>
        <v/>
      </c>
      <c r="F87" t="str">
        <f>IF(ISNUMBER(SEARCH(F$4,$L87)),"Y","")</f>
        <v/>
      </c>
      <c r="G87" t="str">
        <f>IF(ISNUMBER(SEARCH(G$4,$L87)),"Y","")</f>
        <v>Y</v>
      </c>
      <c r="H87" s="1" t="s">
        <v>366</v>
      </c>
      <c r="I87" s="1">
        <v>42466</v>
      </c>
      <c r="J87" s="1" t="str">
        <f t="shared" si="4"/>
        <v>April 06, 2016</v>
      </c>
      <c r="K87" t="s">
        <v>270</v>
      </c>
      <c r="L87" t="s">
        <v>271</v>
      </c>
    </row>
    <row r="88" spans="1:12" x14ac:dyDescent="0.2">
      <c r="A88" t="str">
        <f>$A$1&amp;$F$1&amp;$B$1&amp;K88&amp;$C$1&amp;L88&amp;$D$1&amp;","&amp;$F$1&amp;" "&amp;J88&amp;"."&amp;$E$1</f>
        <v>&lt;li&gt;"&lt;a href="https://www.forbes.com/sites/alexepstein/2016/04/04/the-truth-about-future-generations/"&gt;The Truth About Future Generations&lt;/a&gt;," April 04, 2016.&lt;/li&gt;</v>
      </c>
      <c r="B88" t="str">
        <f t="shared" si="5"/>
        <v/>
      </c>
      <c r="C88" t="str">
        <f>IF(ISNUMBER(SEARCH(C$4,$L88)),"Y","")</f>
        <v/>
      </c>
      <c r="D88" t="str">
        <f>IF(ISNUMBER(SEARCH(D$4,$L88)),"Y","")</f>
        <v/>
      </c>
      <c r="E88" t="str">
        <f>IF(ISNUMBER(SEARCH(E$4,$L88)),"Y","")</f>
        <v/>
      </c>
      <c r="F88" t="str">
        <f>IF(ISNUMBER(SEARCH(F$4,$L88)),"Y","")</f>
        <v/>
      </c>
      <c r="G88" t="str">
        <f>IF(ISNUMBER(SEARCH(G$4,$L88)),"Y","")</f>
        <v/>
      </c>
      <c r="H88" s="1" t="s">
        <v>366</v>
      </c>
      <c r="I88" s="1">
        <v>42464</v>
      </c>
      <c r="J88" s="1" t="str">
        <f t="shared" si="4"/>
        <v>April 04, 2016</v>
      </c>
      <c r="K88" t="s">
        <v>272</v>
      </c>
      <c r="L88" t="s">
        <v>273</v>
      </c>
    </row>
    <row r="89" spans="1:12" x14ac:dyDescent="0.2">
      <c r="A89" t="str">
        <f>$A$1&amp;$F$1&amp;$B$1&amp;K89&amp;$C$1&amp;L89&amp;$D$1&amp;","&amp;$F$1&amp;" "&amp;J89&amp;"."&amp;$E$1</f>
        <v>&lt;li&gt;"&lt;a href="https://www.forbes.com/sites/alexepstein/2016/03/30/the-truth-about-sustainability/"&gt;The Truth About Sustainability&lt;/a&gt;," March 30, 2016.&lt;/li&gt;</v>
      </c>
      <c r="B89" t="str">
        <f t="shared" si="5"/>
        <v/>
      </c>
      <c r="C89" t="str">
        <f>IF(ISNUMBER(SEARCH(C$4,$L89)),"Y","")</f>
        <v/>
      </c>
      <c r="D89" t="str">
        <f>IF(ISNUMBER(SEARCH(D$4,$L89)),"Y","")</f>
        <v/>
      </c>
      <c r="E89" t="str">
        <f>IF(ISNUMBER(SEARCH(E$4,$L89)),"Y","")</f>
        <v/>
      </c>
      <c r="F89" t="str">
        <f>IF(ISNUMBER(SEARCH(F$4,$L89)),"Y","")</f>
        <v/>
      </c>
      <c r="G89" t="str">
        <f>IF(ISNUMBER(SEARCH(G$4,$L89)),"Y","")</f>
        <v/>
      </c>
      <c r="H89" s="1" t="s">
        <v>366</v>
      </c>
      <c r="I89" s="1">
        <v>42459</v>
      </c>
      <c r="J89" s="1" t="str">
        <f t="shared" si="4"/>
        <v>March 30, 2016</v>
      </c>
      <c r="K89" t="s">
        <v>274</v>
      </c>
      <c r="L89" t="s">
        <v>275</v>
      </c>
    </row>
    <row r="90" spans="1:12" x14ac:dyDescent="0.2">
      <c r="A90" t="str">
        <f>$A$1&amp;$F$1&amp;$B$1&amp;K90&amp;$C$1&amp;L90&amp;$D$1&amp;","&amp;$F$1&amp;" "&amp;J90&amp;"."&amp;$E$1</f>
        <v>&lt;li&gt;"&lt;a href="https://www.forbes.com/sites/alexepstein/2016/03/29/the-myth-of-wind-and-solar-capacity/"&gt;The Myth Of Wind And Solar 'Capacity'&lt;/a&gt;," March 29, 2016.&lt;/li&gt;</v>
      </c>
      <c r="B90" t="str">
        <f t="shared" si="5"/>
        <v/>
      </c>
      <c r="C90" t="str">
        <f>IF(ISNUMBER(SEARCH(C$4,$L90)),"Y","")</f>
        <v/>
      </c>
      <c r="D90" t="str">
        <f>IF(ISNUMBER(SEARCH(D$4,$L90)),"Y","")</f>
        <v/>
      </c>
      <c r="E90" t="str">
        <f>IF(ISNUMBER(SEARCH(E$4,$L90)),"Y","")</f>
        <v/>
      </c>
      <c r="F90" t="str">
        <f>IF(ISNUMBER(SEARCH(F$4,$L90)),"Y","")</f>
        <v/>
      </c>
      <c r="G90" t="str">
        <f>IF(ISNUMBER(SEARCH(G$4,$L90)),"Y","")</f>
        <v/>
      </c>
      <c r="H90" s="1" t="s">
        <v>366</v>
      </c>
      <c r="I90" s="1">
        <v>42458</v>
      </c>
      <c r="J90" s="1" t="str">
        <f t="shared" si="4"/>
        <v>March 29, 2016</v>
      </c>
      <c r="K90" t="s">
        <v>276</v>
      </c>
      <c r="L90" t="s">
        <v>277</v>
      </c>
    </row>
    <row r="91" spans="1:12" x14ac:dyDescent="0.2">
      <c r="A91" t="str">
        <f>$A$1&amp;$F$1&amp;$B$1&amp;K91&amp;$C$1&amp;L91&amp;$D$1&amp;","&amp;$F$1&amp;" "&amp;J91&amp;"."&amp;$E$1</f>
        <v>&lt;li&gt;"&lt;a href="https://www.forbes.com/sites/alexepstein/2016/03/28/why-green-energy-means-no-energy/"&gt;Why Green Energy Means No Energy&lt;/a&gt;," March 28, 2016.&lt;/li&gt;</v>
      </c>
      <c r="B91" t="str">
        <f t="shared" si="5"/>
        <v/>
      </c>
      <c r="C91" t="str">
        <f>IF(ISNUMBER(SEARCH(C$4,$L91)),"Y","")</f>
        <v/>
      </c>
      <c r="D91" t="str">
        <f>IF(ISNUMBER(SEARCH(D$4,$L91)),"Y","")</f>
        <v/>
      </c>
      <c r="E91" t="str">
        <f>IF(ISNUMBER(SEARCH(E$4,$L91)),"Y","")</f>
        <v/>
      </c>
      <c r="F91" t="str">
        <f>IF(ISNUMBER(SEARCH(F$4,$L91)),"Y","")</f>
        <v/>
      </c>
      <c r="G91" t="str">
        <f>IF(ISNUMBER(SEARCH(G$4,$L91)),"Y","")</f>
        <v>Y</v>
      </c>
      <c r="H91" s="1" t="s">
        <v>366</v>
      </c>
      <c r="I91" s="1">
        <v>42457</v>
      </c>
      <c r="J91" s="1" t="str">
        <f t="shared" si="4"/>
        <v>March 28, 2016</v>
      </c>
      <c r="K91" t="s">
        <v>278</v>
      </c>
      <c r="L91" t="s">
        <v>279</v>
      </c>
    </row>
    <row r="92" spans="1:12" x14ac:dyDescent="0.2">
      <c r="A92" t="str">
        <f>$A$1&amp;$F$1&amp;$B$1&amp;K92&amp;$C$1&amp;L92&amp;$D$1&amp;","&amp;$F$1&amp;" "&amp;J92&amp;"."&amp;$E$1</f>
        <v>&lt;li&gt;"&lt;a href="https://www.forbes.com/sites/alexepstein/2016/03/24/why-the-worlds-greenest-bathroom-is-also-the-dirtiest/"&gt;Why The World's Greenest Bathroom Is Also The Dirtiest&lt;/a&gt;," March 24, 2016.&lt;/li&gt;</v>
      </c>
      <c r="B92" t="str">
        <f t="shared" si="5"/>
        <v/>
      </c>
      <c r="C92" t="str">
        <f>IF(ISNUMBER(SEARCH(C$4,$L92)),"Y","")</f>
        <v/>
      </c>
      <c r="D92" t="str">
        <f>IF(ISNUMBER(SEARCH(D$4,$L92)),"Y","")</f>
        <v/>
      </c>
      <c r="E92" t="str">
        <f>IF(ISNUMBER(SEARCH(E$4,$L92)),"Y","")</f>
        <v/>
      </c>
      <c r="F92" t="str">
        <f>IF(ISNUMBER(SEARCH(F$4,$L92)),"Y","")</f>
        <v/>
      </c>
      <c r="G92" t="str">
        <f>IF(ISNUMBER(SEARCH(G$4,$L92)),"Y","")</f>
        <v/>
      </c>
      <c r="H92" s="1" t="s">
        <v>366</v>
      </c>
      <c r="I92" s="1">
        <v>42453</v>
      </c>
      <c r="J92" s="1" t="str">
        <f t="shared" si="4"/>
        <v>March 24, 2016</v>
      </c>
      <c r="K92" t="s">
        <v>280</v>
      </c>
      <c r="L92" t="s">
        <v>281</v>
      </c>
    </row>
    <row r="93" spans="1:12" x14ac:dyDescent="0.2">
      <c r="A93" t="str">
        <f>$A$1&amp;$F$1&amp;$B$1&amp;K93&amp;$C$1&amp;L93&amp;$D$1&amp;","&amp;$F$1&amp;" "&amp;J93&amp;"."&amp;$E$1</f>
        <v>&lt;li&gt;"&lt;a href="https://www.forbes.com/sites/alexepstein/2016/03/23/will-we-let-the-worlds-fastest-passenger-airplane-make-it-off-the-ground/"&gt;Will We Let The World's Fastest Passenger Airplane Make It Off The Ground?&lt;/a&gt;," March 23, 2016.&lt;/li&gt;</v>
      </c>
      <c r="B93" t="str">
        <f t="shared" si="5"/>
        <v/>
      </c>
      <c r="C93" t="str">
        <f>IF(ISNUMBER(SEARCH(C$4,$L93)),"Y","")</f>
        <v/>
      </c>
      <c r="D93" t="str">
        <f>IF(ISNUMBER(SEARCH(D$4,$L93)),"Y","")</f>
        <v/>
      </c>
      <c r="E93" t="str">
        <f>IF(ISNUMBER(SEARCH(E$4,$L93)),"Y","")</f>
        <v/>
      </c>
      <c r="F93" t="str">
        <f>IF(ISNUMBER(SEARCH(F$4,$L93)),"Y","")</f>
        <v/>
      </c>
      <c r="G93" t="str">
        <f>IF(ISNUMBER(SEARCH(G$4,$L93)),"Y","")</f>
        <v/>
      </c>
      <c r="H93" s="1" t="s">
        <v>366</v>
      </c>
      <c r="I93" s="1">
        <v>42452</v>
      </c>
      <c r="J93" s="1" t="str">
        <f t="shared" si="4"/>
        <v>March 23, 2016</v>
      </c>
      <c r="K93" t="s">
        <v>282</v>
      </c>
      <c r="L93" t="s">
        <v>283</v>
      </c>
    </row>
    <row r="94" spans="1:12" x14ac:dyDescent="0.2">
      <c r="A94" t="str">
        <f>$A$1&amp;$F$1&amp;$B$1&amp;K94&amp;$C$1&amp;L94&amp;$D$1&amp;","&amp;$F$1&amp;" "&amp;J94&amp;"."&amp;$E$1</f>
        <v>&lt;li&gt;"&lt;a href="https://www.forbes.com/sites/alexepstein/2016/03/22/the-truth-about-sea-levels/"&gt;The Truth About Sea Levels&lt;/a&gt;," March 22, 2016.&lt;/li&gt;</v>
      </c>
      <c r="B94" t="str">
        <f t="shared" si="5"/>
        <v>Y</v>
      </c>
      <c r="C94" t="str">
        <f>IF(ISNUMBER(SEARCH(C$4,$L94)),"Y","")</f>
        <v/>
      </c>
      <c r="D94" t="str">
        <f>IF(ISNUMBER(SEARCH(D$4,$L94)),"Y","")</f>
        <v/>
      </c>
      <c r="E94" t="str">
        <f>IF(ISNUMBER(SEARCH(E$4,$L94)),"Y","")</f>
        <v/>
      </c>
      <c r="F94" t="str">
        <f>IF(ISNUMBER(SEARCH(F$4,$L94)),"Y","")</f>
        <v/>
      </c>
      <c r="G94" t="str">
        <f>IF(ISNUMBER(SEARCH(G$4,$L94)),"Y","")</f>
        <v/>
      </c>
      <c r="H94" s="1" t="s">
        <v>366</v>
      </c>
      <c r="I94" s="1">
        <v>42451</v>
      </c>
      <c r="J94" s="1" t="str">
        <f t="shared" si="4"/>
        <v>March 22, 2016</v>
      </c>
      <c r="K94" t="s">
        <v>284</v>
      </c>
      <c r="L94" t="s">
        <v>285</v>
      </c>
    </row>
    <row r="95" spans="1:12" x14ac:dyDescent="0.2">
      <c r="A95" t="str">
        <f>$A$1&amp;$F$1&amp;$B$1&amp;K95&amp;$C$1&amp;L95&amp;$D$1&amp;","&amp;$F$1&amp;" "&amp;J95&amp;"."&amp;$E$1</f>
        <v>&lt;li&gt;"&lt;a href="https://www.forbes.com/sites/alexepstein/2016/02/18/at-ceraweek-fossil-fuel-leaders-should-make-a-moral-case-for-their-industry/"&gt;At CERAWeek Fossil Fuel Leaders Should Make A Moral Case For Their Industry&lt;/a&gt;," February 18, 2016.&lt;/li&gt;</v>
      </c>
      <c r="B95" t="str">
        <f t="shared" si="5"/>
        <v/>
      </c>
      <c r="C95" t="str">
        <f>IF(ISNUMBER(SEARCH(C$4,$L95)),"Y","")</f>
        <v/>
      </c>
      <c r="D95" t="str">
        <f>IF(ISNUMBER(SEARCH(D$4,$L95)),"Y","")</f>
        <v/>
      </c>
      <c r="E95" t="str">
        <f>IF(ISNUMBER(SEARCH(E$4,$L95)),"Y","")</f>
        <v/>
      </c>
      <c r="F95" t="str">
        <f>IF(ISNUMBER(SEARCH(F$4,$L95)),"Y","")</f>
        <v>Y</v>
      </c>
      <c r="G95" t="str">
        <f>IF(ISNUMBER(SEARCH(G$4,$L95)),"Y","")</f>
        <v/>
      </c>
      <c r="H95" s="1" t="s">
        <v>366</v>
      </c>
      <c r="I95" s="1">
        <v>42418</v>
      </c>
      <c r="J95" s="1" t="str">
        <f t="shared" si="4"/>
        <v>February 18, 2016</v>
      </c>
      <c r="K95" t="s">
        <v>286</v>
      </c>
      <c r="L95" t="s">
        <v>287</v>
      </c>
    </row>
    <row r="96" spans="1:12" x14ac:dyDescent="0.2">
      <c r="A96" t="str">
        <f>$A$1&amp;$F$1&amp;$B$1&amp;K96&amp;$C$1&amp;L96&amp;$D$1&amp;","&amp;$F$1&amp;" "&amp;J96&amp;"."&amp;$E$1</f>
        <v>&lt;li&gt;"&lt;a href="https://www.forbes.com/sites/alexepstein/2016/01/14/when-will-the-presidential-candidates-debate-americas-energy-opportunity/"&gt;When Will The Presidential Candidates Debate America's Energy Opportunity?&lt;/a&gt;," January 14, 2016.&lt;/li&gt;</v>
      </c>
      <c r="B96" t="str">
        <f t="shared" si="5"/>
        <v/>
      </c>
      <c r="C96" t="str">
        <f>IF(ISNUMBER(SEARCH(C$4,$L96)),"Y","")</f>
        <v/>
      </c>
      <c r="D96" t="str">
        <f>IF(ISNUMBER(SEARCH(D$4,$L96)),"Y","")</f>
        <v/>
      </c>
      <c r="E96" t="str">
        <f>IF(ISNUMBER(SEARCH(E$4,$L96)),"Y","")</f>
        <v/>
      </c>
      <c r="F96" t="str">
        <f>IF(ISNUMBER(SEARCH(F$4,$L96)),"Y","")</f>
        <v/>
      </c>
      <c r="G96" t="str">
        <f>IF(ISNUMBER(SEARCH(G$4,$L96)),"Y","")</f>
        <v>Y</v>
      </c>
      <c r="H96" s="1" t="s">
        <v>366</v>
      </c>
      <c r="I96" s="1">
        <v>42383</v>
      </c>
      <c r="J96" s="1" t="str">
        <f t="shared" si="4"/>
        <v>January 14, 2016</v>
      </c>
      <c r="K96" t="s">
        <v>288</v>
      </c>
      <c r="L96" t="s">
        <v>289</v>
      </c>
    </row>
    <row r="97" spans="1:12" x14ac:dyDescent="0.2">
      <c r="A97" t="str">
        <f>$A$1&amp;$F$1&amp;$B$1&amp;K97&amp;$C$1&amp;L97&amp;$D$1&amp;","&amp;$F$1&amp;" "&amp;J97&amp;"."&amp;$E$1</f>
        <v>&lt;li&gt;"&lt;a href="https://www.forbes.com/sites/alexepstein/2016/01/08/the-truth-about-apples-100-renewable-energy-usage/"&gt;The Truth About Apple's '100% Renewable' Energy Usage&lt;/a&gt;," January 08, 2016.&lt;/li&gt;</v>
      </c>
      <c r="B97" t="str">
        <f t="shared" si="5"/>
        <v/>
      </c>
      <c r="C97" t="str">
        <f>IF(ISNUMBER(SEARCH(C$4,$L97)),"Y","")</f>
        <v/>
      </c>
      <c r="D97" t="str">
        <f>IF(ISNUMBER(SEARCH(D$4,$L97)),"Y","")</f>
        <v/>
      </c>
      <c r="E97" t="str">
        <f>IF(ISNUMBER(SEARCH(E$4,$L97)),"Y","")</f>
        <v/>
      </c>
      <c r="F97" t="str">
        <f>IF(ISNUMBER(SEARCH(F$4,$L97)),"Y","")</f>
        <v/>
      </c>
      <c r="G97" t="str">
        <f>IF(ISNUMBER(SEARCH(G$4,$L97)),"Y","")</f>
        <v>Y</v>
      </c>
      <c r="H97" s="1" t="s">
        <v>366</v>
      </c>
      <c r="I97" s="1">
        <v>42377</v>
      </c>
      <c r="J97" s="1" t="str">
        <f t="shared" si="4"/>
        <v>January 08, 2016</v>
      </c>
      <c r="K97" t="s">
        <v>290</v>
      </c>
      <c r="L97" t="s">
        <v>291</v>
      </c>
    </row>
    <row r="98" spans="1:12" x14ac:dyDescent="0.2">
      <c r="A98" t="str">
        <f>$A$1&amp;$F$1&amp;$B$1&amp;K98&amp;$C$1&amp;L98&amp;$D$1&amp;","&amp;$F$1&amp;" "&amp;J98&amp;"."&amp;$E$1</f>
        <v>&lt;li&gt;"&lt;a href="https://www.forbes.com/sites/alexepstein/2015/12/02/the-truth-about-mark-zuckerbergs-letter-to-his-daughter/"&gt;The Truth About Mark Zuckerberg's Letter To His Daughter&lt;/a&gt;," December 02, 2015.&lt;/li&gt;</v>
      </c>
      <c r="B98" t="str">
        <f t="shared" si="5"/>
        <v/>
      </c>
      <c r="C98" t="str">
        <f>IF(ISNUMBER(SEARCH(C$4,$L98)),"Y","")</f>
        <v/>
      </c>
      <c r="D98" t="str">
        <f>IF(ISNUMBER(SEARCH(D$4,$L98)),"Y","")</f>
        <v/>
      </c>
      <c r="E98" t="str">
        <f>IF(ISNUMBER(SEARCH(E$4,$L98)),"Y","")</f>
        <v/>
      </c>
      <c r="F98" t="str">
        <f>IF(ISNUMBER(SEARCH(F$4,$L98)),"Y","")</f>
        <v/>
      </c>
      <c r="G98" t="str">
        <f>IF(ISNUMBER(SEARCH(G$4,$L98)),"Y","")</f>
        <v/>
      </c>
      <c r="H98" s="1" t="s">
        <v>366</v>
      </c>
      <c r="I98" s="1">
        <v>42340</v>
      </c>
      <c r="J98" s="1" t="str">
        <f t="shared" si="4"/>
        <v>December 02, 2015</v>
      </c>
      <c r="K98" t="s">
        <v>292</v>
      </c>
      <c r="L98" t="s">
        <v>293</v>
      </c>
    </row>
    <row r="99" spans="1:12" x14ac:dyDescent="0.2">
      <c r="A99" t="str">
        <f>$A$1&amp;$F$1&amp;$B$1&amp;K99&amp;$C$1&amp;L99&amp;$D$1&amp;","&amp;$F$1&amp;" "&amp;J99&amp;"."&amp;$E$1</f>
        <v>&lt;li&gt;"&lt;a href="https://www.forbes.com/sites/alexepstein/2015/11/24/the-truth-about-coal-and-mercury/"&gt;The Truth About Coal And Mercury&lt;/a&gt;," November 24, 2015.&lt;/li&gt;</v>
      </c>
      <c r="B99" t="str">
        <f t="shared" si="5"/>
        <v/>
      </c>
      <c r="C99" t="str">
        <f>IF(ISNUMBER(SEARCH(C$4,$L99)),"Y","")</f>
        <v/>
      </c>
      <c r="D99" t="str">
        <f>IF(ISNUMBER(SEARCH(D$4,$L99)),"Y","")</f>
        <v/>
      </c>
      <c r="E99" t="str">
        <f>IF(ISNUMBER(SEARCH(E$4,$L99)),"Y","")</f>
        <v/>
      </c>
      <c r="F99" t="str">
        <f>IF(ISNUMBER(SEARCH(F$4,$L99)),"Y","")</f>
        <v/>
      </c>
      <c r="G99" t="str">
        <f>IF(ISNUMBER(SEARCH(G$4,$L99)),"Y","")</f>
        <v/>
      </c>
      <c r="H99" s="1" t="s">
        <v>366</v>
      </c>
      <c r="I99" s="1">
        <v>42332</v>
      </c>
      <c r="J99" s="1" t="str">
        <f t="shared" si="4"/>
        <v>November 24, 2015</v>
      </c>
      <c r="K99" t="s">
        <v>294</v>
      </c>
      <c r="L99" t="s">
        <v>295</v>
      </c>
    </row>
    <row r="100" spans="1:12" x14ac:dyDescent="0.2">
      <c r="A100" t="str">
        <f>$A$1&amp;$F$1&amp;$B$1&amp;K100&amp;$C$1&amp;L100&amp;$D$1&amp;","&amp;$F$1&amp;" "&amp;J100&amp;"."&amp;$E$1</f>
        <v>&lt;li&gt;"&lt;a href="https://www.forbes.com/sites/alexepstein/2015/10/15/four-fallacies-that-fracktivists-use-to-scare-you/"&gt;Four Fallacies That Fracktivists Use To Scare You&lt;/a&gt;," October 15, 2015.&lt;/li&gt;</v>
      </c>
      <c r="B100" t="str">
        <f t="shared" si="5"/>
        <v>Y</v>
      </c>
      <c r="C100" t="str">
        <f>IF(ISNUMBER(SEARCH(C$4,$L100)),"Y","")</f>
        <v/>
      </c>
      <c r="D100" t="str">
        <f>IF(ISNUMBER(SEARCH(D$4,$L100)),"Y","")</f>
        <v/>
      </c>
      <c r="E100" t="str">
        <f>IF(ISNUMBER(SEARCH(E$4,$L100)),"Y","")</f>
        <v/>
      </c>
      <c r="F100" t="str">
        <f>IF(ISNUMBER(SEARCH(F$4,$L100)),"Y","")</f>
        <v/>
      </c>
      <c r="G100" t="str">
        <f>IF(ISNUMBER(SEARCH(G$4,$L100)),"Y","")</f>
        <v/>
      </c>
      <c r="H100" s="1" t="s">
        <v>366</v>
      </c>
      <c r="I100" s="1">
        <v>42292</v>
      </c>
      <c r="J100" s="1" t="str">
        <f t="shared" si="4"/>
        <v>October 15, 2015</v>
      </c>
      <c r="K100" t="s">
        <v>296</v>
      </c>
      <c r="L100" t="s">
        <v>297</v>
      </c>
    </row>
    <row r="101" spans="1:12" x14ac:dyDescent="0.2">
      <c r="A101" t="str">
        <f>$A$1&amp;$F$1&amp;$B$1&amp;K101&amp;$C$1&amp;L101&amp;$D$1&amp;","&amp;$F$1&amp;" "&amp;J101&amp;"."&amp;$E$1</f>
        <v>&lt;li&gt;"&lt;a href="https://www.forbes.com/sites/alexepstein/2015/09/21/pope-franciss-crusade-against-fossil-fuels-hurts-the-poor-most-of-all/"&gt;Pope Francis's Crusade Against Fossil Fuels Hurts The Poor Most Of All&lt;/a&gt;," September 21, 2015.&lt;/li&gt;</v>
      </c>
      <c r="B101" t="str">
        <f t="shared" si="5"/>
        <v/>
      </c>
      <c r="C101" t="str">
        <f>IF(ISNUMBER(SEARCH(C$4,$L101)),"Y","")</f>
        <v/>
      </c>
      <c r="D101" t="str">
        <f>IF(ISNUMBER(SEARCH(D$4,$L101)),"Y","")</f>
        <v/>
      </c>
      <c r="E101" t="str">
        <f>IF(ISNUMBER(SEARCH(E$4,$L101)),"Y","")</f>
        <v/>
      </c>
      <c r="F101" t="str">
        <f>IF(ISNUMBER(SEARCH(F$4,$L101)),"Y","")</f>
        <v>Y</v>
      </c>
      <c r="G101" t="str">
        <f>IF(ISNUMBER(SEARCH(G$4,$L101)),"Y","")</f>
        <v/>
      </c>
      <c r="H101" s="1" t="s">
        <v>366</v>
      </c>
      <c r="I101" s="1">
        <v>42268</v>
      </c>
      <c r="J101" s="1" t="str">
        <f t="shared" si="4"/>
        <v>September 21, 2015</v>
      </c>
      <c r="K101" t="s">
        <v>298</v>
      </c>
      <c r="L101" t="s">
        <v>299</v>
      </c>
    </row>
    <row r="102" spans="1:12" x14ac:dyDescent="0.2">
      <c r="A102" t="str">
        <f>$A$1&amp;$F$1&amp;$B$1&amp;K102&amp;$C$1&amp;L102&amp;$D$1&amp;","&amp;$F$1&amp;" "&amp;J102&amp;"."&amp;$E$1</f>
        <v>&lt;li&gt;"&lt;a href="https://www.forbes.com/sites/alexepstein/2015/09/17/jerry-brownout/"&gt;Jerry Brownout&lt;/a&gt;," September 17, 2015.&lt;/li&gt;</v>
      </c>
      <c r="B102" t="str">
        <f t="shared" si="5"/>
        <v/>
      </c>
      <c r="C102" t="str">
        <f>IF(ISNUMBER(SEARCH(C$4,$L102)),"Y","")</f>
        <v/>
      </c>
      <c r="D102" t="str">
        <f>IF(ISNUMBER(SEARCH(D$4,$L102)),"Y","")</f>
        <v/>
      </c>
      <c r="E102" t="str">
        <f>IF(ISNUMBER(SEARCH(E$4,$L102)),"Y","")</f>
        <v/>
      </c>
      <c r="F102" t="str">
        <f>IF(ISNUMBER(SEARCH(F$4,$L102)),"Y","")</f>
        <v/>
      </c>
      <c r="G102" t="str">
        <f>IF(ISNUMBER(SEARCH(G$4,$L102)),"Y","")</f>
        <v/>
      </c>
      <c r="H102" s="1" t="s">
        <v>366</v>
      </c>
      <c r="I102" s="1">
        <v>42264</v>
      </c>
      <c r="J102" s="1" t="str">
        <f t="shared" si="4"/>
        <v>September 17, 2015</v>
      </c>
      <c r="K102" t="s">
        <v>300</v>
      </c>
      <c r="L102" t="s">
        <v>301</v>
      </c>
    </row>
    <row r="103" spans="1:12" x14ac:dyDescent="0.2">
      <c r="A103" t="str">
        <f>$A$1&amp;$F$1&amp;$B$1&amp;K103&amp;$C$1&amp;L103&amp;$D$1&amp;","&amp;$F$1&amp;" "&amp;J103&amp;"."&amp;$E$1</f>
        <v>&lt;li&gt;"&lt;a href="https://www.forbes.com/sites/alexepstein/2015/09/02/the-case-for-liberating-oil-exports/"&gt;The Case For Liberating Oil Exports&lt;/a&gt;," September 02, 2015.&lt;/li&gt;</v>
      </c>
      <c r="B103" t="str">
        <f t="shared" si="5"/>
        <v>Y</v>
      </c>
      <c r="C103" t="str">
        <f>IF(ISNUMBER(SEARCH(C$4,$L103)),"Y","")</f>
        <v/>
      </c>
      <c r="D103" t="str">
        <f>IF(ISNUMBER(SEARCH(D$4,$L103)),"Y","")</f>
        <v>Y</v>
      </c>
      <c r="E103" t="str">
        <f>IF(ISNUMBER(SEARCH(E$4,$L103)),"Y","")</f>
        <v/>
      </c>
      <c r="F103" t="str">
        <f>IF(ISNUMBER(SEARCH(F$4,$L103)),"Y","")</f>
        <v/>
      </c>
      <c r="G103" t="str">
        <f>IF(ISNUMBER(SEARCH(G$4,$L103)),"Y","")</f>
        <v/>
      </c>
      <c r="H103" s="1" t="s">
        <v>366</v>
      </c>
      <c r="I103" s="1">
        <v>42249</v>
      </c>
      <c r="J103" s="1" t="str">
        <f t="shared" si="4"/>
        <v>September 02, 2015</v>
      </c>
      <c r="K103" t="s">
        <v>302</v>
      </c>
      <c r="L103" t="s">
        <v>303</v>
      </c>
    </row>
    <row r="104" spans="1:12" x14ac:dyDescent="0.2">
      <c r="A104" t="str">
        <f>$A$1&amp;$F$1&amp;$B$1&amp;K104&amp;$C$1&amp;L104&amp;$D$1&amp;","&amp;$F$1&amp;" "&amp;J104&amp;"."&amp;$E$1</f>
        <v>&lt;li&gt;"&lt;a href="https://www.forbes.com/sites/alexepstein/2015/08/19/the-energy-liberation-plan/"&gt;The Energy Liberation Plan&lt;/a&gt;," August 19, 2015.&lt;/li&gt;</v>
      </c>
      <c r="B104" t="str">
        <f t="shared" si="5"/>
        <v/>
      </c>
      <c r="C104" t="str">
        <f>IF(ISNUMBER(SEARCH(C$4,$L104)),"Y","")</f>
        <v/>
      </c>
      <c r="D104" t="str">
        <f>IF(ISNUMBER(SEARCH(D$4,$L104)),"Y","")</f>
        <v/>
      </c>
      <c r="E104" t="str">
        <f>IF(ISNUMBER(SEARCH(E$4,$L104)),"Y","")</f>
        <v/>
      </c>
      <c r="F104" t="str">
        <f>IF(ISNUMBER(SEARCH(F$4,$L104)),"Y","")</f>
        <v/>
      </c>
      <c r="G104" t="str">
        <f>IF(ISNUMBER(SEARCH(G$4,$L104)),"Y","")</f>
        <v>Y</v>
      </c>
      <c r="H104" s="1" t="s">
        <v>366</v>
      </c>
      <c r="I104" s="1">
        <v>42235</v>
      </c>
      <c r="J104" s="1" t="str">
        <f t="shared" si="4"/>
        <v>August 19, 2015</v>
      </c>
      <c r="K104" t="s">
        <v>304</v>
      </c>
      <c r="L104" t="s">
        <v>305</v>
      </c>
    </row>
    <row r="105" spans="1:12" x14ac:dyDescent="0.2">
      <c r="A105" t="str">
        <f>$A$1&amp;$F$1&amp;$B$1&amp;K105&amp;$C$1&amp;L105&amp;$D$1&amp;","&amp;$F$1&amp;" "&amp;J105&amp;"."&amp;$E$1</f>
        <v>&lt;li&gt;"&lt;a href="https://www.forbes.com/sites/alexepstein/2015/08/05/the-obama-clinton-one-two-blackout/"&gt;The Obama-Clinton One-Two Blackout&lt;/a&gt;," August 05, 2015.&lt;/li&gt;</v>
      </c>
      <c r="B105" t="str">
        <f t="shared" si="5"/>
        <v/>
      </c>
      <c r="C105" t="str">
        <f>IF(ISNUMBER(SEARCH(C$4,$L105)),"Y","")</f>
        <v/>
      </c>
      <c r="D105" t="str">
        <f>IF(ISNUMBER(SEARCH(D$4,$L105)),"Y","")</f>
        <v/>
      </c>
      <c r="E105" t="str">
        <f>IF(ISNUMBER(SEARCH(E$4,$L105)),"Y","")</f>
        <v/>
      </c>
      <c r="F105" t="str">
        <f>IF(ISNUMBER(SEARCH(F$4,$L105)),"Y","")</f>
        <v/>
      </c>
      <c r="G105" t="str">
        <f>IF(ISNUMBER(SEARCH(G$4,$L105)),"Y","")</f>
        <v/>
      </c>
      <c r="H105" s="1" t="s">
        <v>366</v>
      </c>
      <c r="I105" s="1">
        <v>42221</v>
      </c>
      <c r="J105" s="1" t="str">
        <f t="shared" si="4"/>
        <v>August 05, 2015</v>
      </c>
      <c r="K105" t="s">
        <v>306</v>
      </c>
      <c r="L105" t="s">
        <v>307</v>
      </c>
    </row>
    <row r="106" spans="1:12" x14ac:dyDescent="0.2">
      <c r="A106" t="str">
        <f>$A$1&amp;$F$1&amp;$B$1&amp;K106&amp;$C$1&amp;L106&amp;$D$1&amp;","&amp;$F$1&amp;" "&amp;J106&amp;"."&amp;$E$1</f>
        <v>&lt;li&gt;"&lt;a href="https://www.forbes.com/sites/alexepstein/2015/03/04/the-crisis-in-energy-education/"&gt;The Crisis In Energy Education&lt;/a&gt;," March 04, 2015.&lt;/li&gt;</v>
      </c>
      <c r="B106" t="str">
        <f t="shared" si="5"/>
        <v>Y</v>
      </c>
      <c r="C106" t="str">
        <f>IF(ISNUMBER(SEARCH(C$4,$L106)),"Y","")</f>
        <v/>
      </c>
      <c r="D106" t="str">
        <f>IF(ISNUMBER(SEARCH(D$4,$L106)),"Y","")</f>
        <v/>
      </c>
      <c r="E106" t="str">
        <f>IF(ISNUMBER(SEARCH(E$4,$L106)),"Y","")</f>
        <v/>
      </c>
      <c r="F106" t="str">
        <f>IF(ISNUMBER(SEARCH(F$4,$L106)),"Y","")</f>
        <v/>
      </c>
      <c r="G106" t="str">
        <f>IF(ISNUMBER(SEARCH(G$4,$L106)),"Y","")</f>
        <v>Y</v>
      </c>
      <c r="H106" s="1" t="s">
        <v>366</v>
      </c>
      <c r="I106" s="1">
        <v>42067</v>
      </c>
      <c r="J106" s="1" t="str">
        <f t="shared" si="4"/>
        <v>March 04, 2015</v>
      </c>
      <c r="K106" t="s">
        <v>308</v>
      </c>
      <c r="L106" t="s">
        <v>309</v>
      </c>
    </row>
    <row r="107" spans="1:12" x14ac:dyDescent="0.2">
      <c r="A107" t="str">
        <f>$A$1&amp;$F$1&amp;$B$1&amp;K107&amp;$C$1&amp;L107&amp;$D$1&amp;","&amp;$F$1&amp;" "&amp;J107&amp;"."&amp;$E$1</f>
        <v>&lt;li&gt;"&lt;a href="https://www.forbes.com/sites/alexepstein/2015/02/25/how-fossil-fuels-can-solve-the-water-crisis/"&gt;How To Solve The Water Crisis: Use More Fossil Fuels&lt;/a&gt;," February 25, 2015.&lt;/li&gt;</v>
      </c>
      <c r="B107" t="str">
        <f t="shared" si="5"/>
        <v/>
      </c>
      <c r="C107" t="str">
        <f>IF(ISNUMBER(SEARCH(C$4,$L107)),"Y","")</f>
        <v/>
      </c>
      <c r="D107" t="str">
        <f>IF(ISNUMBER(SEARCH(D$4,$L107)),"Y","")</f>
        <v/>
      </c>
      <c r="E107" t="str">
        <f>IF(ISNUMBER(SEARCH(E$4,$L107)),"Y","")</f>
        <v/>
      </c>
      <c r="F107" t="str">
        <f>IF(ISNUMBER(SEARCH(F$4,$L107)),"Y","")</f>
        <v>Y</v>
      </c>
      <c r="G107" t="str">
        <f>IF(ISNUMBER(SEARCH(G$4,$L107)),"Y","")</f>
        <v/>
      </c>
      <c r="H107" s="1" t="s">
        <v>366</v>
      </c>
      <c r="I107" s="1">
        <v>42060</v>
      </c>
      <c r="J107" s="1" t="str">
        <f t="shared" si="4"/>
        <v>February 25, 2015</v>
      </c>
      <c r="K107" t="s">
        <v>310</v>
      </c>
      <c r="L107" t="s">
        <v>311</v>
      </c>
    </row>
    <row r="108" spans="1:12" x14ac:dyDescent="0.2">
      <c r="A108" t="str">
        <f>$A$1&amp;$F$1&amp;$B$1&amp;K108&amp;$C$1&amp;L108&amp;$D$1&amp;","&amp;$F$1&amp;" "&amp;J108&amp;"."&amp;$E$1</f>
        <v>&lt;li&gt;"&lt;a href="https://www.forbes.com/sites/alexepstein/2015/02/13/leading-scholars-sign-open-letter-against-divestment/"&gt;Leading Scholars Sign Open Letter Against Divestment&lt;/a&gt;," February 13, 2015.&lt;/li&gt;</v>
      </c>
      <c r="B108" t="str">
        <f t="shared" si="5"/>
        <v>Y</v>
      </c>
      <c r="C108" t="str">
        <f>IF(ISNUMBER(SEARCH(C$4,$L108)),"Y","")</f>
        <v/>
      </c>
      <c r="D108" t="str">
        <f>IF(ISNUMBER(SEARCH(D$4,$L108)),"Y","")</f>
        <v/>
      </c>
      <c r="E108" t="str">
        <f>IF(ISNUMBER(SEARCH(E$4,$L108)),"Y","")</f>
        <v/>
      </c>
      <c r="F108" t="str">
        <f>IF(ISNUMBER(SEARCH(F$4,$L108)),"Y","")</f>
        <v/>
      </c>
      <c r="G108" t="str">
        <f>IF(ISNUMBER(SEARCH(G$4,$L108)),"Y","")</f>
        <v/>
      </c>
      <c r="H108" s="1" t="s">
        <v>366</v>
      </c>
      <c r="I108" s="1">
        <v>42048</v>
      </c>
      <c r="J108" s="1" t="str">
        <f t="shared" si="4"/>
        <v>February 13, 2015</v>
      </c>
      <c r="K108" t="s">
        <v>312</v>
      </c>
      <c r="L108" t="s">
        <v>313</v>
      </c>
    </row>
    <row r="109" spans="1:12" x14ac:dyDescent="0.2">
      <c r="A109" t="str">
        <f>$A$1&amp;$F$1&amp;$B$1&amp;K109&amp;$C$1&amp;L109&amp;$D$1&amp;","&amp;$F$1&amp;" "&amp;J109&amp;"."&amp;$E$1</f>
        <v>&lt;li&gt;"&lt;a href="https://www.forbes.com/sites/alexepstein/2015/02/11/the-moral-case-for-investing-not-divesting-in-fossil-fuels/"&gt;The Moral Case For Investing, Not Divesting, In Fossil Fuels&lt;/a&gt;," February 11, 2015.&lt;/li&gt;</v>
      </c>
      <c r="B109" t="str">
        <f t="shared" si="5"/>
        <v/>
      </c>
      <c r="C109" t="str">
        <f>IF(ISNUMBER(SEARCH(C$4,$L109)),"Y","")</f>
        <v/>
      </c>
      <c r="D109" t="str">
        <f>IF(ISNUMBER(SEARCH(D$4,$L109)),"Y","")</f>
        <v/>
      </c>
      <c r="E109" t="str">
        <f>IF(ISNUMBER(SEARCH(E$4,$L109)),"Y","")</f>
        <v/>
      </c>
      <c r="F109" t="str">
        <f>IF(ISNUMBER(SEARCH(F$4,$L109)),"Y","")</f>
        <v>Y</v>
      </c>
      <c r="G109" t="str">
        <f>IF(ISNUMBER(SEARCH(G$4,$L109)),"Y","")</f>
        <v/>
      </c>
      <c r="H109" s="1" t="s">
        <v>366</v>
      </c>
      <c r="I109" s="1">
        <v>42046</v>
      </c>
      <c r="J109" s="1" t="str">
        <f t="shared" si="4"/>
        <v>February 11, 2015</v>
      </c>
      <c r="K109" t="s">
        <v>314</v>
      </c>
      <c r="L109" t="s">
        <v>315</v>
      </c>
    </row>
    <row r="110" spans="1:12" x14ac:dyDescent="0.2">
      <c r="A110" t="str">
        <f>$A$1&amp;$F$1&amp;$B$1&amp;K110&amp;$C$1&amp;L110&amp;$D$1&amp;","&amp;$F$1&amp;" "&amp;J110&amp;"."&amp;$E$1</f>
        <v>&lt;li&gt;"&lt;a href="https://www.forbes.com/sites/alexepstein/2015/02/04/12-questions-obamas-science-advisor-refuses-to-answer/"&gt;12 Questions Obama's Science Advisor Refuses To Answer&lt;/a&gt;," February 04, 2015.&lt;/li&gt;</v>
      </c>
      <c r="B110" t="str">
        <f t="shared" si="5"/>
        <v/>
      </c>
      <c r="C110" t="str">
        <f>IF(ISNUMBER(SEARCH(C$4,$L110)),"Y","")</f>
        <v/>
      </c>
      <c r="D110" t="str">
        <f>IF(ISNUMBER(SEARCH(D$4,$L110)),"Y","")</f>
        <v/>
      </c>
      <c r="E110" t="str">
        <f>IF(ISNUMBER(SEARCH(E$4,$L110)),"Y","")</f>
        <v/>
      </c>
      <c r="F110" t="str">
        <f>IF(ISNUMBER(SEARCH(F$4,$L110)),"Y","")</f>
        <v/>
      </c>
      <c r="G110" t="str">
        <f>IF(ISNUMBER(SEARCH(G$4,$L110)),"Y","")</f>
        <v/>
      </c>
      <c r="H110" s="1" t="s">
        <v>366</v>
      </c>
      <c r="I110" s="1">
        <v>42039</v>
      </c>
      <c r="J110" s="1" t="str">
        <f t="shared" si="4"/>
        <v>February 04, 2015</v>
      </c>
      <c r="K110" t="s">
        <v>316</v>
      </c>
      <c r="L110" t="s">
        <v>317</v>
      </c>
    </row>
    <row r="111" spans="1:12" x14ac:dyDescent="0.2">
      <c r="A111" t="str">
        <f>$A$1&amp;$F$1&amp;$B$1&amp;K111&amp;$C$1&amp;L111&amp;$D$1&amp;","&amp;$F$1&amp;" "&amp;J111&amp;"."&amp;$E$1</f>
        <v>&lt;li&gt;"&lt;a href="https://www.forbes.com/sites/alexepstein/2015/01/29/a-humanist-approach-to-environmental-issues/"&gt;A Humanist Approach To Environmental Issues&lt;/a&gt;," January 29, 2015.&lt;/li&gt;</v>
      </c>
      <c r="B111" t="str">
        <f t="shared" si="5"/>
        <v>Y</v>
      </c>
      <c r="C111" t="str">
        <f>IF(ISNUMBER(SEARCH(C$4,$L111)),"Y","")</f>
        <v/>
      </c>
      <c r="D111" t="str">
        <f>IF(ISNUMBER(SEARCH(D$4,$L111)),"Y","")</f>
        <v/>
      </c>
      <c r="E111" t="str">
        <f>IF(ISNUMBER(SEARCH(E$4,$L111)),"Y","")</f>
        <v>Y</v>
      </c>
      <c r="F111" t="str">
        <f>IF(ISNUMBER(SEARCH(F$4,$L111)),"Y","")</f>
        <v/>
      </c>
      <c r="G111" t="str">
        <f>IF(ISNUMBER(SEARCH(G$4,$L111)),"Y","")</f>
        <v/>
      </c>
      <c r="H111" s="1" t="s">
        <v>366</v>
      </c>
      <c r="I111" s="1">
        <v>42033</v>
      </c>
      <c r="J111" s="1" t="str">
        <f t="shared" si="4"/>
        <v>January 29, 2015</v>
      </c>
      <c r="K111" t="s">
        <v>318</v>
      </c>
      <c r="L111" t="s">
        <v>319</v>
      </c>
    </row>
    <row r="112" spans="1:12" x14ac:dyDescent="0.2">
      <c r="A112" t="str">
        <f>$A$1&amp;$F$1&amp;$B$1&amp;K112&amp;$C$1&amp;L112&amp;$D$1&amp;","&amp;$F$1&amp;" "&amp;J112&amp;"."&amp;$E$1</f>
        <v>&lt;li&gt;"&lt;a href="https://www.forbes.com/sites/alexepstein/2015/01/28/how-fossil-fuels-cleaned-up-our-environment/"&gt;How Fossil Fuels Cleaned Up Our Environment&lt;/a&gt;," January 28, 2015.&lt;/li&gt;</v>
      </c>
      <c r="B112" t="str">
        <f t="shared" si="5"/>
        <v>Y</v>
      </c>
      <c r="C112" t="str">
        <f>IF(ISNUMBER(SEARCH(C$4,$L112)),"Y","")</f>
        <v/>
      </c>
      <c r="D112" t="str">
        <f>IF(ISNUMBER(SEARCH(D$4,$L112)),"Y","")</f>
        <v/>
      </c>
      <c r="E112" t="str">
        <f>IF(ISNUMBER(SEARCH(E$4,$L112)),"Y","")</f>
        <v>Y</v>
      </c>
      <c r="F112" t="str">
        <f>IF(ISNUMBER(SEARCH(F$4,$L112)),"Y","")</f>
        <v>Y</v>
      </c>
      <c r="G112" t="str">
        <f>IF(ISNUMBER(SEARCH(G$4,$L112)),"Y","")</f>
        <v/>
      </c>
      <c r="H112" s="1" t="s">
        <v>366</v>
      </c>
      <c r="I112" s="1">
        <v>42032</v>
      </c>
      <c r="J112" s="1" t="str">
        <f t="shared" si="4"/>
        <v>January 28, 2015</v>
      </c>
      <c r="K112" t="s">
        <v>320</v>
      </c>
      <c r="L112" t="s">
        <v>321</v>
      </c>
    </row>
    <row r="113" spans="1:12" x14ac:dyDescent="0.2">
      <c r="A113" t="str">
        <f>$A$1&amp;$F$1&amp;$B$1&amp;K113&amp;$C$1&amp;L113&amp;$D$1&amp;","&amp;$F$1&amp;" "&amp;J113&amp;"."&amp;$E$1</f>
        <v>&lt;li&gt;"&lt;a href="https://www.forbes.com/sites/alexepstein/2015/01/21/the-baby-who-lived-how-the-energy-industry-saved-my-friends-son/"&gt;The Baby Who Lived: How Energy Saved My Friend's Son&lt;/a&gt;," January 21, 2015.&lt;/li&gt;</v>
      </c>
      <c r="B113" t="str">
        <f t="shared" si="5"/>
        <v>Y</v>
      </c>
      <c r="C113" t="str">
        <f>IF(ISNUMBER(SEARCH(C$4,$L113)),"Y","")</f>
        <v/>
      </c>
      <c r="D113" t="str">
        <f>IF(ISNUMBER(SEARCH(D$4,$L113)),"Y","")</f>
        <v/>
      </c>
      <c r="E113" t="str">
        <f>IF(ISNUMBER(SEARCH(E$4,$L113)),"Y","")</f>
        <v/>
      </c>
      <c r="F113" t="str">
        <f>IF(ISNUMBER(SEARCH(F$4,$L113)),"Y","")</f>
        <v/>
      </c>
      <c r="G113" t="str">
        <f>IF(ISNUMBER(SEARCH(G$4,$L113)),"Y","")</f>
        <v>Y</v>
      </c>
      <c r="H113" s="1" t="s">
        <v>366</v>
      </c>
      <c r="I113" s="1">
        <v>42025</v>
      </c>
      <c r="J113" s="1" t="str">
        <f t="shared" si="4"/>
        <v>January 21, 2015</v>
      </c>
      <c r="K113" t="s">
        <v>322</v>
      </c>
      <c r="L113" t="s">
        <v>323</v>
      </c>
    </row>
    <row r="114" spans="1:12" x14ac:dyDescent="0.2">
      <c r="A114" t="str">
        <f>$A$1&amp;$F$1&amp;$B$1&amp;K114&amp;$C$1&amp;L114&amp;$D$1&amp;","&amp;$F$1&amp;" "&amp;J114&amp;"."&amp;$E$1</f>
        <v>&lt;li&gt;"&lt;a href="https://www.forbes.com/sites/alexepstein/2015/01/14/how-opposition-to-fossil-fuels-hurts-the-poor-most-of-all/"&gt;How Opposition To Fossil Fuels Hurts The Poor Most Of All&lt;/a&gt;," January 14, 2015.&lt;/li&gt;</v>
      </c>
      <c r="B114" t="str">
        <f t="shared" si="5"/>
        <v/>
      </c>
      <c r="C114" t="str">
        <f>IF(ISNUMBER(SEARCH(C$4,$L114)),"Y","")</f>
        <v/>
      </c>
      <c r="D114" t="str">
        <f>IF(ISNUMBER(SEARCH(D$4,$L114)),"Y","")</f>
        <v/>
      </c>
      <c r="E114" t="str">
        <f>IF(ISNUMBER(SEARCH(E$4,$L114)),"Y","")</f>
        <v/>
      </c>
      <c r="F114" t="str">
        <f>IF(ISNUMBER(SEARCH(F$4,$L114)),"Y","")</f>
        <v>Y</v>
      </c>
      <c r="G114" t="str">
        <f>IF(ISNUMBER(SEARCH(G$4,$L114)),"Y","")</f>
        <v/>
      </c>
      <c r="H114" s="1" t="s">
        <v>366</v>
      </c>
      <c r="I114" s="1">
        <v>42018</v>
      </c>
      <c r="J114" s="1" t="str">
        <f t="shared" si="4"/>
        <v>January 14, 2015</v>
      </c>
      <c r="K114" t="s">
        <v>324</v>
      </c>
      <c r="L114" t="s">
        <v>325</v>
      </c>
    </row>
    <row r="115" spans="1:12" x14ac:dyDescent="0.2">
      <c r="A115" t="str">
        <f>$A$1&amp;$F$1&amp;$B$1&amp;K115&amp;$C$1&amp;L115&amp;$D$1&amp;","&amp;$F$1&amp;" "&amp;J115&amp;"."&amp;$E$1</f>
        <v>&lt;li&gt;"&lt;a href="https://www.forbes.com/sites/alexepstein/2015/01/06/97-of-climate-scientists-agree-is-100-wrong/"&gt;'97% Of Climate Scientists Agree' Is 100% Wrong&lt;/a&gt;," January 06, 2015.&lt;/li&gt;</v>
      </c>
      <c r="B115" t="str">
        <f t="shared" si="5"/>
        <v>Y</v>
      </c>
      <c r="C115" t="str">
        <f>IF(ISNUMBER(SEARCH(C$4,$L115)),"Y","")</f>
        <v>Y</v>
      </c>
      <c r="D115" t="str">
        <f>IF(ISNUMBER(SEARCH(D$4,$L115)),"Y","")</f>
        <v/>
      </c>
      <c r="E115" t="str">
        <f>IF(ISNUMBER(SEARCH(E$4,$L115)),"Y","")</f>
        <v/>
      </c>
      <c r="F115" t="str">
        <f>IF(ISNUMBER(SEARCH(F$4,$L115)),"Y","")</f>
        <v/>
      </c>
      <c r="G115" t="str">
        <f>IF(ISNUMBER(SEARCH(G$4,$L115)),"Y","")</f>
        <v/>
      </c>
      <c r="H115" s="1" t="s">
        <v>366</v>
      </c>
      <c r="I115" s="1">
        <v>42010</v>
      </c>
      <c r="J115" s="1" t="str">
        <f t="shared" si="4"/>
        <v>January 06, 2015</v>
      </c>
      <c r="K115" t="s">
        <v>326</v>
      </c>
      <c r="L115" t="s">
        <v>327</v>
      </c>
    </row>
    <row r="116" spans="1:12" x14ac:dyDescent="0.2">
      <c r="A116" t="str">
        <f>$A$1&amp;$F$1&amp;$B$1&amp;K116&amp;$C$1&amp;L116&amp;$D$1&amp;","&amp;$F$1&amp;" "&amp;J116&amp;"."&amp;$E$1</f>
        <v>&lt;li&gt;"&lt;a href="https://www.forbes.com/sites/alexepstein/2014/11/12/jimmy-fallon-makes-the-worlds-best-argument-against-solar-and-wind-energy/"&gt;Jimmy Fallon Makes the World's Best Argument Against Solar and Wind Energy&lt;/a&gt;," November 12, 2014.&lt;/li&gt;</v>
      </c>
      <c r="B116" t="str">
        <f t="shared" si="5"/>
        <v/>
      </c>
      <c r="C116" t="str">
        <f>IF(ISNUMBER(SEARCH(C$4,$L116)),"Y","")</f>
        <v/>
      </c>
      <c r="D116" t="str">
        <f>IF(ISNUMBER(SEARCH(D$4,$L116)),"Y","")</f>
        <v/>
      </c>
      <c r="E116" t="str">
        <f>IF(ISNUMBER(SEARCH(E$4,$L116)),"Y","")</f>
        <v/>
      </c>
      <c r="F116" t="str">
        <f>IF(ISNUMBER(SEARCH(F$4,$L116)),"Y","")</f>
        <v/>
      </c>
      <c r="G116" t="str">
        <f>IF(ISNUMBER(SEARCH(G$4,$L116)),"Y","")</f>
        <v>Y</v>
      </c>
      <c r="H116" s="1" t="s">
        <v>366</v>
      </c>
      <c r="I116" s="1">
        <v>41955</v>
      </c>
      <c r="J116" s="1" t="str">
        <f t="shared" si="4"/>
        <v>November 12, 2014</v>
      </c>
      <c r="K116" t="s">
        <v>328</v>
      </c>
      <c r="L116" t="s">
        <v>329</v>
      </c>
    </row>
    <row r="117" spans="1:12" x14ac:dyDescent="0.2">
      <c r="A117" t="str">
        <f>$A$1&amp;$F$1&amp;$B$1&amp;K117&amp;$C$1&amp;L117&amp;$D$1&amp;","&amp;$F$1&amp;" "&amp;J117&amp;"."&amp;$E$1</f>
        <v>&lt;li&gt;"&lt;a href="https://www.forbes.com/sites/alexepstein/2014/11/06/shells-footstep-powered-soccer-field-will-never-work/"&gt;Shell's 'Footstep-Powered' Soccer Field Will Never Work&lt;/a&gt;," November 06, 2014.&lt;/li&gt;</v>
      </c>
      <c r="B117" t="str">
        <f t="shared" si="5"/>
        <v>Y</v>
      </c>
      <c r="C117" t="str">
        <f>IF(ISNUMBER(SEARCH(C$4,$L117)),"Y","")</f>
        <v/>
      </c>
      <c r="D117" t="str">
        <f>IF(ISNUMBER(SEARCH(D$4,$L117)),"Y","")</f>
        <v/>
      </c>
      <c r="E117" t="str">
        <f>IF(ISNUMBER(SEARCH(E$4,$L117)),"Y","")</f>
        <v/>
      </c>
      <c r="F117" t="str">
        <f>IF(ISNUMBER(SEARCH(F$4,$L117)),"Y","")</f>
        <v/>
      </c>
      <c r="G117" t="str">
        <f>IF(ISNUMBER(SEARCH(G$4,$L117)),"Y","")</f>
        <v/>
      </c>
      <c r="H117" s="1" t="s">
        <v>366</v>
      </c>
      <c r="I117" s="1">
        <v>41949</v>
      </c>
      <c r="J117" s="1" t="str">
        <f t="shared" si="4"/>
        <v>November 06, 2014</v>
      </c>
      <c r="K117" t="s">
        <v>330</v>
      </c>
      <c r="L117" t="s">
        <v>331</v>
      </c>
    </row>
    <row r="118" spans="1:12" x14ac:dyDescent="0.2">
      <c r="A118" t="str">
        <f>$A$1&amp;$F$1&amp;$B$1&amp;K118&amp;$C$1&amp;L118&amp;$D$1&amp;","&amp;$F$1&amp;" "&amp;J118&amp;"."&amp;$E$1</f>
        <v>&lt;li&gt;"&lt;a href="https://www.forbes.com/sites/alexepstein/2014/11/04/vote-for-fossil-fuels/"&gt;Vote For Fossil Fuels&lt;/a&gt;," November 04, 2014.&lt;/li&gt;</v>
      </c>
      <c r="B118" t="str">
        <f t="shared" si="5"/>
        <v>Y</v>
      </c>
      <c r="C118" t="str">
        <f>IF(ISNUMBER(SEARCH(C$4,$L118)),"Y","")</f>
        <v/>
      </c>
      <c r="D118" t="str">
        <f>IF(ISNUMBER(SEARCH(D$4,$L118)),"Y","")</f>
        <v/>
      </c>
      <c r="E118" t="str">
        <f>IF(ISNUMBER(SEARCH(E$4,$L118)),"Y","")</f>
        <v/>
      </c>
      <c r="F118" t="str">
        <f>IF(ISNUMBER(SEARCH(F$4,$L118)),"Y","")</f>
        <v>Y</v>
      </c>
      <c r="G118" t="str">
        <f>IF(ISNUMBER(SEARCH(G$4,$L118)),"Y","")</f>
        <v/>
      </c>
      <c r="H118" s="1" t="s">
        <v>366</v>
      </c>
      <c r="I118" s="1">
        <v>41947</v>
      </c>
      <c r="J118" s="1" t="str">
        <f t="shared" si="4"/>
        <v>November 04, 2014</v>
      </c>
      <c r="K118" t="s">
        <v>332</v>
      </c>
      <c r="L118" t="s">
        <v>333</v>
      </c>
    </row>
    <row r="119" spans="1:12" x14ac:dyDescent="0.2">
      <c r="A119" t="str">
        <f>$A$1&amp;$F$1&amp;$B$1&amp;K119&amp;$C$1&amp;L119&amp;$D$1&amp;","&amp;$F$1&amp;" "&amp;J119&amp;"."&amp;$E$1</f>
        <v>&lt;li&gt;"&lt;a href="https://www.forbes.com/sites/alexepstein/2014/09/17/six-reasons-why-the-united-nations-should-not-intervene-on-fossil-fuel-use-a-response-to-the-misguided-peoples-climate-march/"&gt;Six Reasons Why the United Nations Should Not Intervene on Fossil Fuel Use (A Response to the Misguided People's Climate March)&lt;/a&gt;," September 17, 2014.&lt;/li&gt;</v>
      </c>
      <c r="B119" t="str">
        <f t="shared" si="5"/>
        <v>Y</v>
      </c>
      <c r="C119" t="str">
        <f>IF(ISNUMBER(SEARCH(C$4,$L119)),"Y","")</f>
        <v>Y</v>
      </c>
      <c r="D119" t="str">
        <f>IF(ISNUMBER(SEARCH(D$4,$L119)),"Y","")</f>
        <v/>
      </c>
      <c r="E119" t="str">
        <f>IF(ISNUMBER(SEARCH(E$4,$L119)),"Y","")</f>
        <v/>
      </c>
      <c r="F119" t="str">
        <f>IF(ISNUMBER(SEARCH(F$4,$L119)),"Y","")</f>
        <v>Y</v>
      </c>
      <c r="G119" t="str">
        <f>IF(ISNUMBER(SEARCH(G$4,$L119)),"Y","")</f>
        <v/>
      </c>
      <c r="H119" s="1" t="s">
        <v>366</v>
      </c>
      <c r="I119" s="1">
        <v>41899</v>
      </c>
      <c r="J119" s="1" t="str">
        <f t="shared" si="4"/>
        <v>September 17, 2014</v>
      </c>
      <c r="K119" t="s">
        <v>334</v>
      </c>
      <c r="L119" t="s">
        <v>335</v>
      </c>
    </row>
    <row r="120" spans="1:12" x14ac:dyDescent="0.2">
      <c r="A120" t="str">
        <f>$A$1&amp;$F$1&amp;$B$1&amp;K120&amp;$C$1&amp;L120&amp;$D$1&amp;","&amp;$F$1&amp;" "&amp;J120&amp;"."&amp;$E$1</f>
        <v>&lt;li&gt;"&lt;a href="https://www.forbes.com/sites/alexepstein/2014/08/22/solar-executive-tries-to-intimidate-bill-gates-into-opposing-fossil-fuels/"&gt;Solar Executive Tries to Intimidate Bill Gates Into Opposing Fossil Fuels&lt;/a&gt;," August 22, 2014.&lt;/li&gt;</v>
      </c>
      <c r="B120" t="str">
        <f t="shared" si="5"/>
        <v/>
      </c>
      <c r="C120" t="str">
        <f>IF(ISNUMBER(SEARCH(C$4,$L120)),"Y","")</f>
        <v/>
      </c>
      <c r="D120" t="str">
        <f>IF(ISNUMBER(SEARCH(D$4,$L120)),"Y","")</f>
        <v/>
      </c>
      <c r="E120" t="str">
        <f>IF(ISNUMBER(SEARCH(E$4,$L120)),"Y","")</f>
        <v/>
      </c>
      <c r="F120" t="str">
        <f>IF(ISNUMBER(SEARCH(F$4,$L120)),"Y","")</f>
        <v>Y</v>
      </c>
      <c r="G120" t="str">
        <f>IF(ISNUMBER(SEARCH(G$4,$L120)),"Y","")</f>
        <v/>
      </c>
      <c r="H120" s="1" t="s">
        <v>366</v>
      </c>
      <c r="I120" s="1">
        <v>41873</v>
      </c>
      <c r="J120" s="1" t="str">
        <f t="shared" si="4"/>
        <v>August 22, 2014</v>
      </c>
      <c r="K120" t="s">
        <v>336</v>
      </c>
      <c r="L120" t="s">
        <v>337</v>
      </c>
    </row>
    <row r="121" spans="1:12" x14ac:dyDescent="0.2">
      <c r="A121" t="str">
        <f>$A$1&amp;$F$1&amp;$B$1&amp;K121&amp;$C$1&amp;L121&amp;$D$1&amp;","&amp;$F$1&amp;" "&amp;J121&amp;"."&amp;$E$1</f>
        <v>&lt;li&gt;"&lt;a href="https://www.forbes.com/sites/alexepstein/2014/08/19/will-tom-steyer-put-his-mouth-where-his-money-is/"&gt;Will Tom Steyer Put His Mouth Where His Money Is?&lt;/a&gt;," August 19, 2014.&lt;/li&gt;</v>
      </c>
      <c r="B121" t="str">
        <f t="shared" ref="B121:B134" si="6">IF(OR(C121&lt;&gt;"",D121&lt;&gt;"",E121&lt;&gt;"",F122&lt;&gt;""),"Y","")</f>
        <v/>
      </c>
      <c r="C121" t="str">
        <f>IF(ISNUMBER(SEARCH(C$4,$L121)),"Y","")</f>
        <v/>
      </c>
      <c r="D121" t="str">
        <f>IF(ISNUMBER(SEARCH(D$4,$L121)),"Y","")</f>
        <v/>
      </c>
      <c r="E121" t="str">
        <f>IF(ISNUMBER(SEARCH(E$4,$L121)),"Y","")</f>
        <v/>
      </c>
      <c r="F121" t="str">
        <f>IF(ISNUMBER(SEARCH(F$4,$L121)),"Y","")</f>
        <v/>
      </c>
      <c r="G121" t="str">
        <f>IF(ISNUMBER(SEARCH(G$4,$L121)),"Y","")</f>
        <v/>
      </c>
      <c r="H121" s="1" t="s">
        <v>366</v>
      </c>
      <c r="I121" s="1">
        <v>41870</v>
      </c>
      <c r="J121" s="1" t="str">
        <f t="shared" si="4"/>
        <v>August 19, 2014</v>
      </c>
      <c r="K121" t="s">
        <v>338</v>
      </c>
      <c r="L121" t="s">
        <v>339</v>
      </c>
    </row>
    <row r="122" spans="1:12" x14ac:dyDescent="0.2">
      <c r="A122" t="str">
        <f>$A$1&amp;$F$1&amp;$B$1&amp;K122&amp;$C$1&amp;L122&amp;$D$1&amp;","&amp;$F$1&amp;" "&amp;J122&amp;"."&amp;$E$1</f>
        <v>&lt;li&gt;"&lt;a href="https://www.forbes.com/sites/alexepstein/2014/07/30/the-innovationist-vs-the-catastrophists/"&gt;The Innovationist vs. the Catastrophists&lt;/a&gt;," July 30, 2014.&lt;/li&gt;</v>
      </c>
      <c r="B122" t="str">
        <f t="shared" si="6"/>
        <v>Y</v>
      </c>
      <c r="C122" t="str">
        <f>IF(ISNUMBER(SEARCH(C$4,$L122)),"Y","")</f>
        <v/>
      </c>
      <c r="D122" t="str">
        <f>IF(ISNUMBER(SEARCH(D$4,$L122)),"Y","")</f>
        <v/>
      </c>
      <c r="E122" t="str">
        <f>IF(ISNUMBER(SEARCH(E$4,$L122)),"Y","")</f>
        <v/>
      </c>
      <c r="F122" t="str">
        <f>IF(ISNUMBER(SEARCH(F$4,$L122)),"Y","")</f>
        <v/>
      </c>
      <c r="G122" t="str">
        <f>IF(ISNUMBER(SEARCH(G$4,$L122)),"Y","")</f>
        <v/>
      </c>
      <c r="H122" s="1" t="s">
        <v>366</v>
      </c>
      <c r="I122" s="1">
        <v>41850</v>
      </c>
      <c r="J122" s="1" t="str">
        <f t="shared" si="4"/>
        <v>July 30, 2014</v>
      </c>
      <c r="K122" t="s">
        <v>340</v>
      </c>
      <c r="L122" t="s">
        <v>341</v>
      </c>
    </row>
    <row r="123" spans="1:12" x14ac:dyDescent="0.2">
      <c r="A123" t="str">
        <f>$A$1&amp;$F$1&amp;$B$1&amp;K123&amp;$C$1&amp;L123&amp;$D$1&amp;","&amp;$F$1&amp;" "&amp;J123&amp;"."&amp;$E$1</f>
        <v>&lt;li&gt;"&lt;a href="https://www.forbes.com/sites/alexepstein/2014/03/04/fight-back-against-obamas-war-on-fossil-fuels/"&gt;Fight Back Against Obama's War on Fossil Fuels&lt;/a&gt;," March 04, 2014.&lt;/li&gt;</v>
      </c>
      <c r="B123" t="str">
        <f t="shared" si="6"/>
        <v/>
      </c>
      <c r="C123" t="str">
        <f>IF(ISNUMBER(SEARCH(C$4,$L123)),"Y","")</f>
        <v/>
      </c>
      <c r="D123" t="str">
        <f>IF(ISNUMBER(SEARCH(D$4,$L123)),"Y","")</f>
        <v/>
      </c>
      <c r="E123" t="str">
        <f>IF(ISNUMBER(SEARCH(E$4,$L123)),"Y","")</f>
        <v/>
      </c>
      <c r="F123" t="str">
        <f>IF(ISNUMBER(SEARCH(F$4,$L123)),"Y","")</f>
        <v>Y</v>
      </c>
      <c r="G123" t="str">
        <f>IF(ISNUMBER(SEARCH(G$4,$L123)),"Y","")</f>
        <v/>
      </c>
      <c r="H123" s="1" t="s">
        <v>366</v>
      </c>
      <c r="I123" s="1">
        <v>41702</v>
      </c>
      <c r="J123" s="1" t="str">
        <f t="shared" si="4"/>
        <v>March 04, 2014</v>
      </c>
      <c r="K123" t="s">
        <v>342</v>
      </c>
      <c r="L123" t="s">
        <v>343</v>
      </c>
    </row>
    <row r="124" spans="1:12" x14ac:dyDescent="0.2">
      <c r="A124" t="str">
        <f>$A$1&amp;$F$1&amp;$B$1&amp;K124&amp;$C$1&amp;L124&amp;$D$1&amp;","&amp;$F$1&amp;" "&amp;J124&amp;"."&amp;$E$1</f>
        <v>&lt;li&gt;"&lt;a href="https://www.forbes.com/sites/alexepstein/2014/02/27/the-unscientific-consensus/"&gt;The Unscientific Consensus&lt;/a&gt;," February 27, 2014.&lt;/li&gt;</v>
      </c>
      <c r="B124" t="str">
        <f t="shared" si="6"/>
        <v/>
      </c>
      <c r="C124" t="str">
        <f>IF(ISNUMBER(SEARCH(C$4,$L124)),"Y","")</f>
        <v/>
      </c>
      <c r="D124" t="str">
        <f>IF(ISNUMBER(SEARCH(D$4,$L124)),"Y","")</f>
        <v/>
      </c>
      <c r="E124" t="str">
        <f>IF(ISNUMBER(SEARCH(E$4,$L124)),"Y","")</f>
        <v/>
      </c>
      <c r="F124" t="str">
        <f>IF(ISNUMBER(SEARCH(F$4,$L124)),"Y","")</f>
        <v/>
      </c>
      <c r="G124" t="str">
        <f>IF(ISNUMBER(SEARCH(G$4,$L124)),"Y","")</f>
        <v/>
      </c>
      <c r="H124" s="1" t="s">
        <v>366</v>
      </c>
      <c r="I124" s="1">
        <v>41697</v>
      </c>
      <c r="J124" s="1" t="str">
        <f t="shared" si="4"/>
        <v>February 27, 2014</v>
      </c>
      <c r="K124" t="s">
        <v>344</v>
      </c>
      <c r="L124" t="s">
        <v>345</v>
      </c>
    </row>
    <row r="125" spans="1:12" x14ac:dyDescent="0.2">
      <c r="A125" t="str">
        <f>$A$1&amp;$F$1&amp;$B$1&amp;K125&amp;$C$1&amp;L125&amp;$D$1&amp;","&amp;$F$1&amp;" "&amp;J125&amp;"."&amp;$E$1</f>
        <v>&lt;li&gt;"&lt;a href="https://www.forbes.com/sites/alexepstein/2014/01/30/the-state-of-obamas-energy-thinking/"&gt;The State of Obama's Energy Thinking&lt;/a&gt;," January 30, 2014.&lt;/li&gt;</v>
      </c>
      <c r="B125" t="str">
        <f t="shared" si="6"/>
        <v/>
      </c>
      <c r="C125" t="str">
        <f>IF(ISNUMBER(SEARCH(C$4,$L125)),"Y","")</f>
        <v/>
      </c>
      <c r="D125" t="str">
        <f>IF(ISNUMBER(SEARCH(D$4,$L125)),"Y","")</f>
        <v/>
      </c>
      <c r="E125" t="str">
        <f>IF(ISNUMBER(SEARCH(E$4,$L125)),"Y","")</f>
        <v/>
      </c>
      <c r="F125" t="str">
        <f>IF(ISNUMBER(SEARCH(F$4,$L125)),"Y","")</f>
        <v/>
      </c>
      <c r="G125" t="str">
        <f>IF(ISNUMBER(SEARCH(G$4,$L125)),"Y","")</f>
        <v>Y</v>
      </c>
      <c r="H125" s="1" t="s">
        <v>366</v>
      </c>
      <c r="I125" s="1">
        <v>41669</v>
      </c>
      <c r="J125" s="1" t="str">
        <f t="shared" si="4"/>
        <v>January 30, 2014</v>
      </c>
      <c r="K125" t="s">
        <v>346</v>
      </c>
      <c r="L125" t="s">
        <v>347</v>
      </c>
    </row>
    <row r="126" spans="1:12" x14ac:dyDescent="0.2">
      <c r="A126" t="str">
        <f>$A$1&amp;$F$1&amp;$B$1&amp;K126&amp;$C$1&amp;L126&amp;$D$1&amp;","&amp;$F$1&amp;" "&amp;J126&amp;"."&amp;$E$1</f>
        <v>&lt;li&gt;"&lt;a href="https://www.forbes.com/sites/alexepstein/2014/01/23/the-cloud-is-powered-by-coal-and-thats-a-good-thing/"&gt;The Cloud Is Powered By Coal -- And That's A Good Thing&lt;/a&gt;," January 23, 2014.&lt;/li&gt;</v>
      </c>
      <c r="B126" t="str">
        <f t="shared" si="6"/>
        <v/>
      </c>
      <c r="C126" t="str">
        <f>IF(ISNUMBER(SEARCH(C$4,$L126)),"Y","")</f>
        <v/>
      </c>
      <c r="D126" t="str">
        <f>IF(ISNUMBER(SEARCH(D$4,$L126)),"Y","")</f>
        <v/>
      </c>
      <c r="E126" t="str">
        <f>IF(ISNUMBER(SEARCH(E$4,$L126)),"Y","")</f>
        <v/>
      </c>
      <c r="F126" t="str">
        <f>IF(ISNUMBER(SEARCH(F$4,$L126)),"Y","")</f>
        <v/>
      </c>
      <c r="G126" t="str">
        <f>IF(ISNUMBER(SEARCH(G$4,$L126)),"Y","")</f>
        <v/>
      </c>
      <c r="H126" s="1" t="s">
        <v>366</v>
      </c>
      <c r="I126" s="1">
        <v>41662</v>
      </c>
      <c r="J126" s="1" t="str">
        <f t="shared" si="4"/>
        <v>January 23, 2014</v>
      </c>
      <c r="K126" t="s">
        <v>348</v>
      </c>
      <c r="L126" t="s">
        <v>349</v>
      </c>
    </row>
    <row r="127" spans="1:12" x14ac:dyDescent="0.2">
      <c r="A127" t="str">
        <f>$A$1&amp;$F$1&amp;$B$1&amp;K127&amp;$C$1&amp;L127&amp;$D$1&amp;","&amp;$F$1&amp;" "&amp;J127&amp;"."&amp;$E$1</f>
        <v>&lt;li&gt;"&lt;a href="https://www.forbes.com/sites/alexepstein/2013/12/04/the-climate-dialogues-a-leading-climate-scientologist-masks-ignorance-with-appeals-to-authority/"&gt;The Climate Dialogues: A Leading Climate Scientologist Masks Ignorance with Appeals to Authority&lt;/a&gt;," December 04, 2013.&lt;/li&gt;</v>
      </c>
      <c r="B127" t="str">
        <f t="shared" si="6"/>
        <v>Y</v>
      </c>
      <c r="C127" t="str">
        <f>IF(ISNUMBER(SEARCH(C$4,$L127)),"Y","")</f>
        <v>Y</v>
      </c>
      <c r="D127" t="str">
        <f>IF(ISNUMBER(SEARCH(D$4,$L127)),"Y","")</f>
        <v/>
      </c>
      <c r="E127" t="str">
        <f>IF(ISNUMBER(SEARCH(E$4,$L127)),"Y","")</f>
        <v/>
      </c>
      <c r="F127" t="str">
        <f>IF(ISNUMBER(SEARCH(F$4,$L127)),"Y","")</f>
        <v/>
      </c>
      <c r="G127" t="str">
        <f>IF(ISNUMBER(SEARCH(G$4,$L127)),"Y","")</f>
        <v/>
      </c>
      <c r="H127" s="1" t="s">
        <v>366</v>
      </c>
      <c r="I127" s="1">
        <v>41612</v>
      </c>
      <c r="J127" s="1" t="str">
        <f t="shared" si="4"/>
        <v>December 04, 2013</v>
      </c>
      <c r="K127" t="s">
        <v>350</v>
      </c>
      <c r="L127" t="s">
        <v>351</v>
      </c>
    </row>
    <row r="128" spans="1:12" x14ac:dyDescent="0.2">
      <c r="A128" t="str">
        <f>$A$1&amp;$F$1&amp;$B$1&amp;K128&amp;$C$1&amp;L128&amp;$D$1&amp;","&amp;$F$1&amp;" "&amp;J128&amp;"."&amp;$E$1</f>
        <v>&lt;li&gt;"&lt;a href="https://www.forbes.com/sites/alexepstein/2013/11/13/what-george-clooney-can-teach-us-about-climate-change/"&gt;What George Clooney Can Teach Us About Climate Change&lt;/a&gt;," November 13, 2013.&lt;/li&gt;</v>
      </c>
      <c r="B128" t="str">
        <f t="shared" si="6"/>
        <v>Y</v>
      </c>
      <c r="C128" t="str">
        <f>IF(ISNUMBER(SEARCH(C$4,$L128)),"Y","")</f>
        <v>Y</v>
      </c>
      <c r="D128" t="str">
        <f>IF(ISNUMBER(SEARCH(D$4,$L128)),"Y","")</f>
        <v/>
      </c>
      <c r="E128" t="str">
        <f>IF(ISNUMBER(SEARCH(E$4,$L128)),"Y","")</f>
        <v/>
      </c>
      <c r="F128" t="str">
        <f>IF(ISNUMBER(SEARCH(F$4,$L128)),"Y","")</f>
        <v/>
      </c>
      <c r="G128" t="str">
        <f>IF(ISNUMBER(SEARCH(G$4,$L128)),"Y","")</f>
        <v/>
      </c>
      <c r="H128" s="1" t="s">
        <v>366</v>
      </c>
      <c r="I128" s="1">
        <v>41591</v>
      </c>
      <c r="J128" s="1" t="str">
        <f t="shared" si="4"/>
        <v>November 13, 2013</v>
      </c>
      <c r="K128" t="s">
        <v>352</v>
      </c>
      <c r="L128" t="s">
        <v>353</v>
      </c>
    </row>
    <row r="129" spans="1:12" x14ac:dyDescent="0.2">
      <c r="A129" t="str">
        <f>$A$1&amp;$F$1&amp;$B$1&amp;K129&amp;$C$1&amp;L129&amp;$D$1&amp;","&amp;$F$1&amp;" "&amp;J129&amp;"."&amp;$E$1</f>
        <v>&lt;li&gt;"&lt;a href="https://www.forbes.com/sites/alexepstein/2013/11/07/the-church-of-climate-scientology-rationalizes-some-of-the-worst-policies-in-our-history/"&gt;The Church Of Climate Scientology: How Climate Science Became A Religion&lt;/a&gt;," November 07, 2013.&lt;/li&gt;</v>
      </c>
      <c r="B129" t="str">
        <f t="shared" si="6"/>
        <v>Y</v>
      </c>
      <c r="C129" t="str">
        <f>IF(ISNUMBER(SEARCH(C$4,$L129)),"Y","")</f>
        <v>Y</v>
      </c>
      <c r="D129" t="str">
        <f>IF(ISNUMBER(SEARCH(D$4,$L129)),"Y","")</f>
        <v/>
      </c>
      <c r="E129" t="str">
        <f>IF(ISNUMBER(SEARCH(E$4,$L129)),"Y","")</f>
        <v/>
      </c>
      <c r="F129" t="str">
        <f>IF(ISNUMBER(SEARCH(F$4,$L129)),"Y","")</f>
        <v/>
      </c>
      <c r="G129" t="str">
        <f>IF(ISNUMBER(SEARCH(G$4,$L129)),"Y","")</f>
        <v/>
      </c>
      <c r="H129" s="1" t="s">
        <v>366</v>
      </c>
      <c r="I129" s="1">
        <v>41585</v>
      </c>
      <c r="J129" s="1" t="str">
        <f t="shared" si="4"/>
        <v>November 07, 2013</v>
      </c>
      <c r="K129" t="s">
        <v>354</v>
      </c>
      <c r="L129" t="s">
        <v>355</v>
      </c>
    </row>
    <row r="130" spans="1:12" x14ac:dyDescent="0.2">
      <c r="A130" t="str">
        <f>$A$1&amp;$F$1&amp;$B$1&amp;K130&amp;$C$1&amp;L130&amp;$D$1&amp;","&amp;$F$1&amp;" "&amp;J130&amp;"."&amp;$E$1</f>
        <v>&lt;li&gt;"&lt;a href="https://www.forbes.com/sites/alexepstein/2013/10/30/the-fossil-fuel-industry-must-vigorously-defend-itself-against-attacks-from-haughty-environmentalists/"&gt;The Fossil Fuel Industry Must Vigorously Defend Itself Against Attacks From Environmentalists&lt;/a&gt;," October 30, 2013.&lt;/li&gt;</v>
      </c>
      <c r="B130" t="str">
        <f t="shared" si="6"/>
        <v>Y</v>
      </c>
      <c r="C130" t="str">
        <f>IF(ISNUMBER(SEARCH(C$4,$L130)),"Y","")</f>
        <v/>
      </c>
      <c r="D130" t="str">
        <f>IF(ISNUMBER(SEARCH(D$4,$L130)),"Y","")</f>
        <v/>
      </c>
      <c r="E130" t="str">
        <f>IF(ISNUMBER(SEARCH(E$4,$L130)),"Y","")</f>
        <v>Y</v>
      </c>
      <c r="F130" t="str">
        <f>IF(ISNUMBER(SEARCH(F$4,$L130)),"Y","")</f>
        <v>Y</v>
      </c>
      <c r="G130" t="str">
        <f>IF(ISNUMBER(SEARCH(G$4,$L130)),"Y","")</f>
        <v/>
      </c>
      <c r="H130" s="1" t="s">
        <v>366</v>
      </c>
      <c r="I130" s="1">
        <v>41577</v>
      </c>
      <c r="J130" s="1" t="str">
        <f t="shared" si="4"/>
        <v>October 30, 2013</v>
      </c>
      <c r="K130" t="s">
        <v>356</v>
      </c>
      <c r="L130" t="s">
        <v>357</v>
      </c>
    </row>
    <row r="131" spans="1:12" x14ac:dyDescent="0.2">
      <c r="A131" t="str">
        <f>$A$1&amp;$F$1&amp;$B$1&amp;K131&amp;$C$1&amp;L131&amp;$D$1&amp;","&amp;$F$1&amp;" "&amp;J131&amp;"."&amp;$E$1</f>
        <v>&lt;li&gt;"&lt;a href="https://www.forbes.com/sites/alexepstein/2013/09/16/rolling-stone-attacks-global-warming-deniers-as-anti-science-then-commits-big-scientific-blunder/"&gt;Rolling Stone Attacks Global Warming 'Deniers' As Anti-Science, Then Commits Big Scientific Blunder&lt;/a&gt;," September 16, 2013.&lt;/li&gt;</v>
      </c>
      <c r="B131" t="str">
        <f t="shared" si="6"/>
        <v/>
      </c>
      <c r="C131" t="str">
        <f>IF(ISNUMBER(SEARCH(C$4,$L131)),"Y","")</f>
        <v/>
      </c>
      <c r="D131" t="str">
        <f>IF(ISNUMBER(SEARCH(D$4,$L131)),"Y","")</f>
        <v/>
      </c>
      <c r="E131" t="str">
        <f>IF(ISNUMBER(SEARCH(E$4,$L131)),"Y","")</f>
        <v/>
      </c>
      <c r="F131" t="str">
        <f>IF(ISNUMBER(SEARCH(F$4,$L131)),"Y","")</f>
        <v/>
      </c>
      <c r="G131" t="str">
        <f>IF(ISNUMBER(SEARCH(G$4,$L131)),"Y","")</f>
        <v/>
      </c>
      <c r="H131" s="1" t="s">
        <v>366</v>
      </c>
      <c r="I131" s="1">
        <v>41533</v>
      </c>
      <c r="J131" s="1" t="str">
        <f t="shared" si="4"/>
        <v>September 16, 2013</v>
      </c>
      <c r="K131" t="s">
        <v>358</v>
      </c>
      <c r="L131" t="s">
        <v>359</v>
      </c>
    </row>
    <row r="132" spans="1:12" x14ac:dyDescent="0.2">
      <c r="A132" t="str">
        <f>$A$1&amp;$F$1&amp;$B$1&amp;K132&amp;$C$1&amp;L132&amp;$D$1&amp;","&amp;$F$1&amp;" "&amp;J132&amp;"."&amp;$E$1</f>
        <v>&lt;li&gt;"&lt;a href="https://www.forbes.com/sites/alexepstein/2013/09/06/if-california-gets-its-fracking-act-together-a-boom-awaits/"&gt;If California Gets Its 'Fracking' Act Together, A Boom Awaits&lt;/a&gt;," September 06, 2013.&lt;/li&gt;</v>
      </c>
      <c r="B132" t="str">
        <f t="shared" si="6"/>
        <v>Y</v>
      </c>
      <c r="C132" t="str">
        <f>IF(ISNUMBER(SEARCH(C$4,$L132)),"Y","")</f>
        <v/>
      </c>
      <c r="D132" t="str">
        <f>IF(ISNUMBER(SEARCH(D$4,$L132)),"Y","")</f>
        <v/>
      </c>
      <c r="E132" t="str">
        <f>IF(ISNUMBER(SEARCH(E$4,$L132)),"Y","")</f>
        <v/>
      </c>
      <c r="F132" t="str">
        <f>IF(ISNUMBER(SEARCH(F$4,$L132)),"Y","")</f>
        <v/>
      </c>
      <c r="G132" t="str">
        <f>IF(ISNUMBER(SEARCH(G$4,$L132)),"Y","")</f>
        <v/>
      </c>
      <c r="H132" s="1" t="s">
        <v>366</v>
      </c>
      <c r="I132" s="1">
        <v>41523</v>
      </c>
      <c r="J132" s="1" t="str">
        <f t="shared" si="4"/>
        <v>September 06, 2013</v>
      </c>
      <c r="K132" t="s">
        <v>360</v>
      </c>
      <c r="L132" t="s">
        <v>361</v>
      </c>
    </row>
    <row r="133" spans="1:12" x14ac:dyDescent="0.2">
      <c r="A133" t="str">
        <f>$A$1&amp;$F$1&amp;$B$1&amp;K133&amp;$C$1&amp;L133&amp;$D$1&amp;","&amp;$F$1&amp;" "&amp;J133&amp;"."&amp;$E$1</f>
        <v>&lt;li&gt;"&lt;a href="https://www.forbes.com/sites/alexepstein/2013/08/28/universities-must-reject-environmentalist-calls-to-divest-from-the-fossil-fuel-industry/"&gt;Universities Must Reject Environmentalist Calls To Divest From The Fossil Fuel Industry&lt;/a&gt;," August 28, 2013.&lt;/li&gt;</v>
      </c>
      <c r="B133" t="str">
        <f t="shared" si="6"/>
        <v>Y</v>
      </c>
      <c r="C133" t="str">
        <f>IF(ISNUMBER(SEARCH(C$4,$L133)),"Y","")</f>
        <v/>
      </c>
      <c r="D133" t="str">
        <f>IF(ISNUMBER(SEARCH(D$4,$L133)),"Y","")</f>
        <v/>
      </c>
      <c r="E133" t="str">
        <f>IF(ISNUMBER(SEARCH(E$4,$L133)),"Y","")</f>
        <v>Y</v>
      </c>
      <c r="F133" t="str">
        <f>IF(ISNUMBER(SEARCH(F$4,$L133)),"Y","")</f>
        <v>Y</v>
      </c>
      <c r="G133" t="str">
        <f>IF(ISNUMBER(SEARCH(G$4,$L133)),"Y","")</f>
        <v/>
      </c>
      <c r="H133" s="1" t="s">
        <v>366</v>
      </c>
      <c r="I133" s="1">
        <v>41514</v>
      </c>
      <c r="J133" s="1" t="str">
        <f t="shared" si="4"/>
        <v>August 28, 2013</v>
      </c>
      <c r="K133" t="s">
        <v>362</v>
      </c>
      <c r="L133" t="s">
        <v>363</v>
      </c>
    </row>
    <row r="134" spans="1:12" x14ac:dyDescent="0.2">
      <c r="A134" t="str">
        <f>$A$1&amp;$F$1&amp;$B$1&amp;K134&amp;$C$1&amp;L134&amp;$D$1&amp;","&amp;$F$1&amp;" "&amp;J134&amp;"."&amp;$E$1</f>
        <v>&lt;li&gt;"&lt;a href="https://www.forbes.com/sites/alexepstein/2013/08/21/with-the-tesla-model-s-elon-musk-has-created-a-nice-fossil-fuel-car/"&gt;With The Tesla Model S, Elon Musk Has Created A Nice Fossil Fuel Car&lt;/a&gt;," August 21, 2013.&lt;/li&gt;</v>
      </c>
      <c r="B134" t="str">
        <f t="shared" si="6"/>
        <v/>
      </c>
      <c r="C134" t="str">
        <f>IF(ISNUMBER(SEARCH(C$4,$L134)),"Y","")</f>
        <v/>
      </c>
      <c r="D134" t="str">
        <f>IF(ISNUMBER(SEARCH(D$4,$L134)),"Y","")</f>
        <v/>
      </c>
      <c r="E134" t="str">
        <f>IF(ISNUMBER(SEARCH(E$4,$L134)),"Y","")</f>
        <v/>
      </c>
      <c r="F134" t="str">
        <f>IF(ISNUMBER(SEARCH(F$4,$L134)),"Y","")</f>
        <v>Y</v>
      </c>
      <c r="G134" t="str">
        <f>IF(ISNUMBER(SEARCH(G$4,$L134)),"Y","")</f>
        <v/>
      </c>
      <c r="H134" s="1" t="s">
        <v>366</v>
      </c>
      <c r="I134" s="1">
        <v>41507</v>
      </c>
      <c r="J134" s="1" t="str">
        <f t="shared" ref="J134" si="7">TEXT(I134,"mmmm dd, yyyy")</f>
        <v>August 21, 2013</v>
      </c>
      <c r="K134" t="s">
        <v>364</v>
      </c>
      <c r="L134" t="s">
        <v>365</v>
      </c>
    </row>
  </sheetData>
  <autoFilter ref="A4:L4"/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D9" sqref="D9"/>
    </sheetView>
  </sheetViews>
  <sheetFormatPr baseColWidth="10" defaultRowHeight="16" x14ac:dyDescent="0.2"/>
  <cols>
    <col min="1" max="1" width="10.5" style="1" bestFit="1" customWidth="1"/>
    <col min="2" max="2" width="16.6640625" bestFit="1" customWidth="1"/>
    <col min="3" max="3" width="107.5" bestFit="1" customWidth="1"/>
    <col min="4" max="4" width="70" customWidth="1"/>
    <col min="5" max="5" width="87.5" bestFit="1" customWidth="1"/>
    <col min="6" max="6" width="38.33203125" bestFit="1" customWidth="1"/>
    <col min="7" max="11" width="11" customWidth="1"/>
  </cols>
  <sheetData>
    <row r="1" spans="1:11" s="3" customFormat="1" x14ac:dyDescent="0.2">
      <c r="A1" s="2" t="s">
        <v>0</v>
      </c>
      <c r="B1" s="3" t="s">
        <v>1</v>
      </c>
      <c r="C1" s="3" t="s">
        <v>3</v>
      </c>
      <c r="D1" s="3" t="s">
        <v>190</v>
      </c>
      <c r="K1" s="3" t="s">
        <v>31</v>
      </c>
    </row>
    <row r="2" spans="1:11" x14ac:dyDescent="0.2">
      <c r="A2" s="1">
        <v>39288</v>
      </c>
      <c r="B2" t="s">
        <v>30</v>
      </c>
      <c r="C2" t="s">
        <v>49</v>
      </c>
      <c r="D2" t="s">
        <v>5</v>
      </c>
    </row>
    <row r="3" spans="1:11" x14ac:dyDescent="0.2">
      <c r="A3" s="1">
        <v>39230</v>
      </c>
      <c r="B3" t="s">
        <v>30</v>
      </c>
      <c r="C3" t="s">
        <v>50</v>
      </c>
      <c r="D3" t="s">
        <v>6</v>
      </c>
    </row>
    <row r="4" spans="1:11" x14ac:dyDescent="0.2">
      <c r="A4" s="1">
        <v>39191</v>
      </c>
      <c r="B4" t="s">
        <v>30</v>
      </c>
      <c r="C4" t="s">
        <v>51</v>
      </c>
      <c r="D4" t="s">
        <v>7</v>
      </c>
    </row>
    <row r="5" spans="1:11" x14ac:dyDescent="0.2">
      <c r="A5" s="1">
        <v>39169</v>
      </c>
      <c r="B5" t="s">
        <v>30</v>
      </c>
      <c r="C5" t="s">
        <v>52</v>
      </c>
      <c r="D5" t="s">
        <v>8</v>
      </c>
    </row>
    <row r="6" spans="1:11" x14ac:dyDescent="0.2">
      <c r="A6" s="1">
        <v>39097</v>
      </c>
      <c r="B6" t="s">
        <v>30</v>
      </c>
      <c r="C6" t="s">
        <v>53</v>
      </c>
      <c r="D6" t="s">
        <v>9</v>
      </c>
    </row>
    <row r="7" spans="1:11" x14ac:dyDescent="0.2">
      <c r="A7" s="1">
        <v>39073</v>
      </c>
      <c r="B7" t="s">
        <v>30</v>
      </c>
      <c r="C7" t="s">
        <v>54</v>
      </c>
      <c r="D7" t="s">
        <v>168</v>
      </c>
    </row>
    <row r="8" spans="1:11" x14ac:dyDescent="0.2">
      <c r="A8" s="1">
        <v>38971</v>
      </c>
      <c r="B8" t="s">
        <v>30</v>
      </c>
      <c r="C8" t="s">
        <v>55</v>
      </c>
      <c r="D8" t="s">
        <v>169</v>
      </c>
    </row>
    <row r="9" spans="1:11" x14ac:dyDescent="0.2">
      <c r="A9" s="1">
        <v>38945</v>
      </c>
      <c r="B9" t="s">
        <v>30</v>
      </c>
      <c r="C9" t="s">
        <v>56</v>
      </c>
      <c r="D9" t="s">
        <v>10</v>
      </c>
    </row>
    <row r="10" spans="1:11" x14ac:dyDescent="0.2">
      <c r="A10" s="1">
        <v>38909</v>
      </c>
      <c r="B10" t="s">
        <v>30</v>
      </c>
      <c r="C10" t="s">
        <v>57</v>
      </c>
      <c r="D10" t="s">
        <v>11</v>
      </c>
    </row>
    <row r="11" spans="1:11" x14ac:dyDescent="0.2">
      <c r="A11" s="1">
        <v>38908</v>
      </c>
      <c r="B11" t="s">
        <v>30</v>
      </c>
      <c r="C11" t="s">
        <v>58</v>
      </c>
      <c r="D11" t="s">
        <v>170</v>
      </c>
    </row>
    <row r="12" spans="1:11" x14ac:dyDescent="0.2">
      <c r="A12" s="1">
        <v>38844</v>
      </c>
      <c r="B12" t="s">
        <v>30</v>
      </c>
      <c r="C12" t="s">
        <v>59</v>
      </c>
      <c r="D12" t="s">
        <v>171</v>
      </c>
    </row>
    <row r="13" spans="1:11" x14ac:dyDescent="0.2">
      <c r="A13" s="1">
        <v>38835</v>
      </c>
      <c r="B13" t="s">
        <v>30</v>
      </c>
      <c r="C13" t="s">
        <v>60</v>
      </c>
      <c r="D13" t="s">
        <v>172</v>
      </c>
    </row>
    <row r="14" spans="1:11" x14ac:dyDescent="0.2">
      <c r="A14" s="1">
        <v>38607</v>
      </c>
      <c r="B14" t="s">
        <v>30</v>
      </c>
      <c r="C14" t="s">
        <v>61</v>
      </c>
      <c r="D14" t="s">
        <v>173</v>
      </c>
    </row>
    <row r="15" spans="1:11" x14ac:dyDescent="0.2">
      <c r="A15" s="1">
        <v>38590</v>
      </c>
      <c r="B15" t="s">
        <v>30</v>
      </c>
      <c r="C15" t="s">
        <v>62</v>
      </c>
      <c r="D15" t="s">
        <v>12</v>
      </c>
    </row>
    <row r="16" spans="1:11" x14ac:dyDescent="0.2">
      <c r="A16" s="1">
        <v>38587</v>
      </c>
      <c r="B16" t="s">
        <v>30</v>
      </c>
      <c r="C16" t="s">
        <v>63</v>
      </c>
      <c r="D16" t="s">
        <v>174</v>
      </c>
    </row>
    <row r="17" spans="1:9" x14ac:dyDescent="0.2">
      <c r="A17" s="1">
        <v>38579</v>
      </c>
      <c r="B17" t="s">
        <v>30</v>
      </c>
      <c r="C17" t="s">
        <v>64</v>
      </c>
      <c r="D17" t="s">
        <v>175</v>
      </c>
    </row>
    <row r="18" spans="1:9" x14ac:dyDescent="0.2">
      <c r="A18" s="1">
        <v>38558</v>
      </c>
      <c r="B18" t="s">
        <v>30</v>
      </c>
      <c r="C18" t="s">
        <v>65</v>
      </c>
      <c r="D18" t="s">
        <v>176</v>
      </c>
    </row>
    <row r="19" spans="1:9" x14ac:dyDescent="0.2">
      <c r="A19" s="1">
        <v>38491</v>
      </c>
      <c r="B19" t="s">
        <v>30</v>
      </c>
      <c r="C19" t="s">
        <v>66</v>
      </c>
      <c r="D19" t="s">
        <v>177</v>
      </c>
    </row>
    <row r="20" spans="1:9" x14ac:dyDescent="0.2">
      <c r="A20" s="1">
        <v>38442</v>
      </c>
      <c r="B20" t="s">
        <v>30</v>
      </c>
      <c r="C20" t="s">
        <v>51</v>
      </c>
      <c r="D20" t="s">
        <v>178</v>
      </c>
    </row>
    <row r="21" spans="1:9" x14ac:dyDescent="0.2">
      <c r="A21" s="1">
        <v>38401</v>
      </c>
      <c r="B21" t="s">
        <v>30</v>
      </c>
      <c r="C21" t="s">
        <v>67</v>
      </c>
      <c r="D21" t="s">
        <v>179</v>
      </c>
    </row>
    <row r="22" spans="1:9" x14ac:dyDescent="0.2">
      <c r="A22" s="1">
        <v>38400</v>
      </c>
      <c r="B22" t="s">
        <v>30</v>
      </c>
      <c r="C22" t="s">
        <v>68</v>
      </c>
      <c r="D22" t="s">
        <v>13</v>
      </c>
    </row>
    <row r="23" spans="1:9" x14ac:dyDescent="0.2">
      <c r="A23" s="1">
        <v>38372</v>
      </c>
      <c r="B23" t="s">
        <v>30</v>
      </c>
      <c r="C23" t="s">
        <v>69</v>
      </c>
      <c r="D23" t="s">
        <v>180</v>
      </c>
      <c r="I23" t="s">
        <v>14</v>
      </c>
    </row>
    <row r="24" spans="1:9" x14ac:dyDescent="0.2">
      <c r="A24" s="1">
        <v>38307</v>
      </c>
      <c r="B24" t="s">
        <v>30</v>
      </c>
      <c r="C24" t="s">
        <v>70</v>
      </c>
      <c r="D24" t="s">
        <v>181</v>
      </c>
    </row>
    <row r="25" spans="1:9" x14ac:dyDescent="0.2">
      <c r="A25" s="1">
        <v>38293</v>
      </c>
      <c r="B25" t="s">
        <v>30</v>
      </c>
      <c r="C25" t="s">
        <v>71</v>
      </c>
      <c r="D25" t="s">
        <v>15</v>
      </c>
    </row>
    <row r="26" spans="1:9" x14ac:dyDescent="0.2">
      <c r="A26" s="1">
        <v>38156</v>
      </c>
      <c r="B26" t="s">
        <v>30</v>
      </c>
      <c r="C26" t="s">
        <v>72</v>
      </c>
      <c r="D26" t="s">
        <v>16</v>
      </c>
    </row>
    <row r="27" spans="1:9" x14ac:dyDescent="0.2">
      <c r="A27" s="1">
        <v>38152</v>
      </c>
      <c r="B27" t="s">
        <v>30</v>
      </c>
      <c r="C27" t="s">
        <v>73</v>
      </c>
      <c r="D27" t="s">
        <v>17</v>
      </c>
    </row>
    <row r="28" spans="1:9" x14ac:dyDescent="0.2">
      <c r="A28" s="1">
        <v>38033</v>
      </c>
      <c r="B28" t="s">
        <v>30</v>
      </c>
      <c r="D28" t="s">
        <v>182</v>
      </c>
    </row>
    <row r="29" spans="1:9" x14ac:dyDescent="0.2">
      <c r="A29" s="1">
        <v>38030</v>
      </c>
      <c r="B29" t="s">
        <v>30</v>
      </c>
      <c r="C29" t="s">
        <v>74</v>
      </c>
      <c r="D29" t="s">
        <v>183</v>
      </c>
    </row>
    <row r="30" spans="1:9" x14ac:dyDescent="0.2">
      <c r="A30" s="1">
        <v>37944</v>
      </c>
      <c r="B30" t="s">
        <v>30</v>
      </c>
      <c r="C30" t="s">
        <v>74</v>
      </c>
      <c r="D30" t="s">
        <v>18</v>
      </c>
    </row>
    <row r="31" spans="1:9" x14ac:dyDescent="0.2">
      <c r="A31" s="1">
        <v>37841</v>
      </c>
      <c r="B31" t="s">
        <v>30</v>
      </c>
      <c r="C31" t="s">
        <v>75</v>
      </c>
      <c r="D31" t="s">
        <v>19</v>
      </c>
    </row>
    <row r="32" spans="1:9" x14ac:dyDescent="0.2">
      <c r="A32" s="1">
        <v>37647</v>
      </c>
      <c r="B32" t="s">
        <v>30</v>
      </c>
      <c r="C32" t="s">
        <v>76</v>
      </c>
      <c r="D32" t="s">
        <v>184</v>
      </c>
    </row>
    <row r="33" spans="1:4" x14ac:dyDescent="0.2">
      <c r="A33" s="1">
        <v>37551</v>
      </c>
      <c r="B33" t="s">
        <v>30</v>
      </c>
      <c r="C33" t="s">
        <v>77</v>
      </c>
      <c r="D33" t="s">
        <v>20</v>
      </c>
    </row>
    <row r="34" spans="1:4" x14ac:dyDescent="0.2">
      <c r="A34" s="1">
        <v>37538</v>
      </c>
      <c r="B34" t="s">
        <v>30</v>
      </c>
      <c r="D34" t="s">
        <v>21</v>
      </c>
    </row>
    <row r="35" spans="1:4" x14ac:dyDescent="0.2">
      <c r="A35" s="1">
        <v>37510</v>
      </c>
      <c r="B35" t="s">
        <v>30</v>
      </c>
      <c r="C35" t="s">
        <v>78</v>
      </c>
      <c r="D35" t="s">
        <v>22</v>
      </c>
    </row>
    <row r="36" spans="1:4" x14ac:dyDescent="0.2">
      <c r="A36" s="1">
        <v>37489</v>
      </c>
      <c r="B36" t="s">
        <v>30</v>
      </c>
      <c r="C36" t="s">
        <v>79</v>
      </c>
      <c r="D36" t="s">
        <v>185</v>
      </c>
    </row>
    <row r="37" spans="1:4" x14ac:dyDescent="0.2">
      <c r="A37" s="1">
        <v>37473</v>
      </c>
      <c r="B37" t="s">
        <v>30</v>
      </c>
      <c r="C37" t="s">
        <v>80</v>
      </c>
      <c r="D37" t="s">
        <v>186</v>
      </c>
    </row>
    <row r="38" spans="1:4" x14ac:dyDescent="0.2">
      <c r="A38" s="1">
        <v>37467</v>
      </c>
      <c r="B38" t="s">
        <v>30</v>
      </c>
      <c r="C38" t="s">
        <v>81</v>
      </c>
      <c r="D38" t="s">
        <v>23</v>
      </c>
    </row>
    <row r="39" spans="1:4" x14ac:dyDescent="0.2">
      <c r="A39" s="1">
        <v>37424</v>
      </c>
      <c r="B39" t="s">
        <v>30</v>
      </c>
      <c r="C39" t="s">
        <v>82</v>
      </c>
      <c r="D39" t="s">
        <v>24</v>
      </c>
    </row>
    <row r="40" spans="1:4" x14ac:dyDescent="0.2">
      <c r="A40" s="1">
        <v>37310</v>
      </c>
      <c r="B40" t="s">
        <v>30</v>
      </c>
      <c r="C40" t="s">
        <v>83</v>
      </c>
      <c r="D40" t="s">
        <v>25</v>
      </c>
    </row>
    <row r="41" spans="1:4" x14ac:dyDescent="0.2">
      <c r="A41" s="1">
        <v>37262</v>
      </c>
      <c r="B41" t="s">
        <v>30</v>
      </c>
      <c r="D41" t="s">
        <v>26</v>
      </c>
    </row>
    <row r="42" spans="1:4" x14ac:dyDescent="0.2">
      <c r="A42" s="1">
        <v>37208</v>
      </c>
      <c r="B42" t="s">
        <v>30</v>
      </c>
      <c r="C42" t="s">
        <v>84</v>
      </c>
      <c r="D42" t="s">
        <v>27</v>
      </c>
    </row>
    <row r="43" spans="1:4" x14ac:dyDescent="0.2">
      <c r="A43" s="1">
        <v>37070</v>
      </c>
      <c r="B43" t="s">
        <v>30</v>
      </c>
      <c r="D43" t="s">
        <v>28</v>
      </c>
    </row>
    <row r="44" spans="1:4" x14ac:dyDescent="0.2">
      <c r="A44" s="1">
        <v>37030</v>
      </c>
      <c r="B44" t="s">
        <v>30</v>
      </c>
      <c r="C44" t="s">
        <v>85</v>
      </c>
      <c r="D44" t="s">
        <v>29</v>
      </c>
    </row>
    <row r="45" spans="1:4" x14ac:dyDescent="0.2">
      <c r="A45" s="1">
        <v>36984</v>
      </c>
      <c r="B45" t="s">
        <v>30</v>
      </c>
      <c r="C45" t="s">
        <v>86</v>
      </c>
      <c r="D45" t="s">
        <v>187</v>
      </c>
    </row>
    <row r="46" spans="1:4" x14ac:dyDescent="0.2">
      <c r="A46" s="1">
        <v>39303</v>
      </c>
      <c r="B46" t="s">
        <v>45</v>
      </c>
      <c r="D46" t="s">
        <v>32</v>
      </c>
    </row>
    <row r="47" spans="1:4" x14ac:dyDescent="0.2">
      <c r="A47" s="1">
        <v>39301</v>
      </c>
      <c r="B47" t="s">
        <v>45</v>
      </c>
      <c r="D47" t="s">
        <v>33</v>
      </c>
    </row>
    <row r="48" spans="1:4" x14ac:dyDescent="0.2">
      <c r="A48" s="1">
        <v>39300</v>
      </c>
      <c r="B48" t="s">
        <v>45</v>
      </c>
      <c r="D48" t="s">
        <v>34</v>
      </c>
    </row>
    <row r="49" spans="1:4" x14ac:dyDescent="0.2">
      <c r="A49" s="1">
        <v>39295</v>
      </c>
      <c r="B49" t="s">
        <v>45</v>
      </c>
      <c r="D49" t="s">
        <v>35</v>
      </c>
    </row>
    <row r="50" spans="1:4" x14ac:dyDescent="0.2">
      <c r="A50" s="1">
        <v>39288</v>
      </c>
      <c r="B50" t="s">
        <v>45</v>
      </c>
      <c r="D50" t="s">
        <v>188</v>
      </c>
    </row>
    <row r="51" spans="1:4" x14ac:dyDescent="0.2">
      <c r="A51" s="1">
        <v>39287</v>
      </c>
      <c r="B51" t="s">
        <v>45</v>
      </c>
      <c r="D51" t="s">
        <v>36</v>
      </c>
    </row>
    <row r="52" spans="1:4" x14ac:dyDescent="0.2">
      <c r="A52" s="1">
        <v>39164</v>
      </c>
      <c r="B52" t="s">
        <v>45</v>
      </c>
      <c r="D52" t="s">
        <v>37</v>
      </c>
    </row>
    <row r="53" spans="1:4" x14ac:dyDescent="0.2">
      <c r="A53" s="1">
        <v>39162</v>
      </c>
      <c r="B53" t="s">
        <v>45</v>
      </c>
      <c r="D53" t="s">
        <v>38</v>
      </c>
    </row>
    <row r="54" spans="1:4" x14ac:dyDescent="0.2">
      <c r="A54" s="1">
        <v>39161</v>
      </c>
      <c r="B54" t="s">
        <v>45</v>
      </c>
      <c r="D54" t="s">
        <v>39</v>
      </c>
    </row>
    <row r="55" spans="1:4" x14ac:dyDescent="0.2">
      <c r="A55" s="1">
        <v>39141</v>
      </c>
      <c r="B55" t="s">
        <v>45</v>
      </c>
      <c r="D55" t="s">
        <v>40</v>
      </c>
    </row>
    <row r="56" spans="1:4" x14ac:dyDescent="0.2">
      <c r="A56" s="1">
        <v>39128</v>
      </c>
      <c r="B56" t="s">
        <v>45</v>
      </c>
      <c r="D56" t="s">
        <v>41</v>
      </c>
    </row>
    <row r="57" spans="1:4" x14ac:dyDescent="0.2">
      <c r="A57" s="1">
        <v>39126</v>
      </c>
      <c r="B57" t="s">
        <v>45</v>
      </c>
      <c r="D57" t="s">
        <v>42</v>
      </c>
    </row>
    <row r="58" spans="1:4" x14ac:dyDescent="0.2">
      <c r="A58" s="1">
        <v>38904</v>
      </c>
      <c r="B58" t="s">
        <v>45</v>
      </c>
      <c r="D58" t="s">
        <v>43</v>
      </c>
    </row>
    <row r="59" spans="1:4" x14ac:dyDescent="0.2">
      <c r="A59" s="1">
        <v>38904</v>
      </c>
      <c r="B59" t="s">
        <v>45</v>
      </c>
      <c r="D59" t="s">
        <v>44</v>
      </c>
    </row>
    <row r="60" spans="1:4" x14ac:dyDescent="0.2">
      <c r="A60" s="1">
        <v>38918</v>
      </c>
      <c r="B60" t="s">
        <v>48</v>
      </c>
      <c r="D60" t="s">
        <v>46</v>
      </c>
    </row>
    <row r="61" spans="1:4" x14ac:dyDescent="0.2">
      <c r="A61" s="1">
        <v>38835</v>
      </c>
      <c r="B61" t="s">
        <v>48</v>
      </c>
      <c r="D61" t="s">
        <v>47</v>
      </c>
    </row>
    <row r="62" spans="1:4" x14ac:dyDescent="0.2">
      <c r="A62" s="1">
        <v>37656</v>
      </c>
      <c r="B62" t="s">
        <v>48</v>
      </c>
      <c r="D6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Articles</vt:lpstr>
      <vt:lpstr>ARI Archive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2017-04-24T19:36:15Z</dcterms:created>
  <dcterms:modified xsi:type="dcterms:W3CDTF">2017-04-24T22:54:53Z</dcterms:modified>
</cp:coreProperties>
</file>