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American Conservative Union/"/>
    </mc:Choice>
  </mc:AlternateContent>
  <xr:revisionPtr revIDLastSave="0" documentId="8_{48F6BC5D-E5F3-A74F-8D2D-F581D27D6375}" xr6:coauthVersionLast="43" xr6:coauthVersionMax="43" xr10:uidLastSave="{00000000-0000-0000-0000-000000000000}"/>
  <bookViews>
    <workbookView xWindow="19460" yWindow="460" windowWidth="25600" windowHeight="2834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Data!$A$1:$H$91</definedName>
    <definedName name="_xlnm._FilterDatabase" localSheetId="2" hidden="1">Resources!$A$1:$B$118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2" l="1"/>
  <c r="E31" i="2"/>
  <c r="E32" i="2"/>
  <c r="E33" i="2"/>
  <c r="E34" i="2"/>
  <c r="E35" i="2"/>
  <c r="E36" i="2"/>
  <c r="E37" i="2"/>
  <c r="E38" i="2"/>
  <c r="E39" i="2"/>
  <c r="E40" i="2"/>
  <c r="E41" i="2"/>
  <c r="E42" i="2"/>
  <c r="B69" i="1"/>
  <c r="B53" i="1"/>
  <c r="B49" i="1"/>
  <c r="B50" i="1"/>
  <c r="B24" i="1"/>
  <c r="B23" i="1"/>
  <c r="B66" i="1"/>
  <c r="B45" i="1"/>
  <c r="B7" i="1" l="1"/>
  <c r="B8" i="1"/>
  <c r="B2" i="1"/>
  <c r="B3" i="1"/>
  <c r="B90" i="1" l="1"/>
  <c r="B63" i="1"/>
  <c r="B64" i="1"/>
  <c r="B65" i="1"/>
  <c r="B86" i="1"/>
  <c r="B81" i="1"/>
  <c r="B70" i="1"/>
  <c r="B43" i="1"/>
  <c r="B11" i="1"/>
  <c r="B19" i="1"/>
  <c r="B20" i="1"/>
  <c r="B48" i="1"/>
  <c r="B47" i="1"/>
  <c r="B58" i="1" l="1"/>
  <c r="B57" i="1" l="1"/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11" i="2"/>
  <c r="B87" i="1"/>
  <c r="B72" i="1"/>
  <c r="B71" i="1"/>
  <c r="B74" i="1"/>
  <c r="B73" i="1"/>
  <c r="B9" i="1"/>
  <c r="B59" i="1"/>
  <c r="B39" i="1"/>
  <c r="B40" i="1"/>
  <c r="B55" i="1"/>
  <c r="B60" i="1"/>
  <c r="B51" i="1"/>
  <c r="B91" i="1"/>
  <c r="B93" i="1"/>
  <c r="B61" i="1"/>
  <c r="B62" i="1"/>
  <c r="B56" i="1"/>
  <c r="B76" i="1"/>
  <c r="B75" i="1"/>
  <c r="B12" i="1"/>
  <c r="B52" i="1"/>
  <c r="B77" i="1"/>
  <c r="B13" i="1"/>
  <c r="B25" i="1"/>
  <c r="B46" i="1"/>
  <c r="B78" i="1"/>
  <c r="B10" i="1"/>
  <c r="B14" i="1"/>
  <c r="B4" i="1"/>
  <c r="B18" i="1"/>
  <c r="B26" i="1"/>
  <c r="B33" i="1"/>
  <c r="B34" i="1"/>
  <c r="B35" i="1"/>
  <c r="B79" i="1"/>
  <c r="B15" i="1"/>
  <c r="B5" i="1"/>
  <c r="B27" i="1"/>
  <c r="B41" i="1"/>
  <c r="B80" i="1"/>
  <c r="B88" i="1"/>
  <c r="B36" i="1"/>
  <c r="B67" i="1"/>
  <c r="B16" i="1"/>
  <c r="B28" i="1"/>
  <c r="B42" i="1"/>
  <c r="B89" i="1"/>
  <c r="B82" i="1"/>
  <c r="B21" i="1"/>
  <c r="B22" i="1"/>
  <c r="B29" i="1"/>
  <c r="B44" i="1"/>
  <c r="B68" i="1"/>
  <c r="B92" i="1"/>
  <c r="B83" i="1"/>
  <c r="B6" i="1"/>
  <c r="B30" i="1"/>
  <c r="B37" i="1"/>
  <c r="B17" i="1"/>
  <c r="B31" i="1"/>
  <c r="B84" i="1"/>
  <c r="B38" i="1"/>
  <c r="B32" i="1"/>
  <c r="B85" i="1"/>
  <c r="B94" i="1"/>
  <c r="B95" i="1"/>
  <c r="B54" i="1"/>
</calcChain>
</file>

<file path=xl/sharedStrings.xml><?xml version="1.0" encoding="utf-8"?>
<sst xmlns="http://schemas.openxmlformats.org/spreadsheetml/2006/main" count="417" uniqueCount="83">
  <si>
    <t>donor_name</t>
  </si>
  <si>
    <t>recipient_name</t>
  </si>
  <si>
    <t>contribution</t>
  </si>
  <si>
    <t>year</t>
  </si>
  <si>
    <t>Judicial Watch</t>
  </si>
  <si>
    <t>American Conservative Union</t>
  </si>
  <si>
    <t>Americans for Tax Reform</t>
  </si>
  <si>
    <t>American Conservative Union Foundation</t>
  </si>
  <si>
    <t>National Christian Charitable Foundation</t>
  </si>
  <si>
    <t>Dunn's Foundation for the Advancement of Right Thinking</t>
  </si>
  <si>
    <t>Joyce and Donald Rumsfeld Foundation</t>
  </si>
  <si>
    <t>The Vernon K. Krieble Foundation</t>
  </si>
  <si>
    <t>Wellspring Committee</t>
  </si>
  <si>
    <t>The Lynde and Harry Bradley Foundation</t>
  </si>
  <si>
    <t>Armstrong Foundation</t>
  </si>
  <si>
    <t>Donors Capital Fund</t>
  </si>
  <si>
    <t>John William Pope Foundation</t>
  </si>
  <si>
    <t>American Petroleum Institute</t>
  </si>
  <si>
    <t>Castle Rock Foundation</t>
  </si>
  <si>
    <t>DonorsTrust</t>
  </si>
  <si>
    <t>Exxon Mobil</t>
  </si>
  <si>
    <t>The Roe Foundation</t>
  </si>
  <si>
    <t>National Rifle Association Foundation</t>
  </si>
  <si>
    <t>Claude R. Lambe Charitable Foundation</t>
  </si>
  <si>
    <t>Patrick Henry Center for Individual Liberty</t>
  </si>
  <si>
    <t>American Values</t>
  </si>
  <si>
    <t>Bill and Berniece Grewcock Foundation</t>
  </si>
  <si>
    <t>William E. Simon Foundation</t>
  </si>
  <si>
    <t>transaction_id</t>
  </si>
  <si>
    <t>CT2018</t>
  </si>
  <si>
    <t>datasource</t>
  </si>
  <si>
    <t>verified</t>
  </si>
  <si>
    <t>added</t>
  </si>
  <si>
    <t>The Randolph Foundation</t>
  </si>
  <si>
    <t>Grand Total</t>
  </si>
  <si>
    <t>Sum of contribution</t>
  </si>
  <si>
    <t>(All)</t>
  </si>
  <si>
    <t>American Conservative Union Funding</t>
  </si>
  <si>
    <t>https://www.desmogblog.com/american-conservative-union</t>
  </si>
  <si>
    <t>https://www.desmogblog.com/american-petroleum-institute</t>
  </si>
  <si>
    <t>https://www.sourcewatch.org/index.php/American_Values</t>
  </si>
  <si>
    <t>https://www.desmogblog.com/americans-tax-reform</t>
  </si>
  <si>
    <t>https://www.sourcewatch.org/index.php/Castle_Rock_Foundation</t>
  </si>
  <si>
    <t>https://www.desmogblog.com/koch-family-foundations</t>
  </si>
  <si>
    <t>https://www.desmogblog.com/donors-capital-fund</t>
  </si>
  <si>
    <t>https://www.desmogblog.com/who-donors-trust</t>
  </si>
  <si>
    <t>https://www.desmogblog.com/exxonmobil-funding-climate-science-denial</t>
  </si>
  <si>
    <t>https://www.sourcewatch.org/index.php/John_William_Pope_Foundation</t>
  </si>
  <si>
    <t>https://www.sourcewatch.org/index.php/Judicial_Watch</t>
  </si>
  <si>
    <t>https://www.sourcewatch.org/index.php/National_Rifle_Association</t>
  </si>
  <si>
    <t>https://www.sourcewatch.org/index.php/Patrick_Henry_Center_for_Individual_Liberty</t>
  </si>
  <si>
    <t>https://www.sourcewatch.org/index.php/Lynde_and_Harry_Bradley_Foundation</t>
  </si>
  <si>
    <t>https://www.sourcewatch.org/index.php/Roe_Foundation</t>
  </si>
  <si>
    <t>https://www.sourcewatch.org/index.php/Vernon_K._Krieble_Foundation</t>
  </si>
  <si>
    <t>https://www.sourcewatch.org/index.php/Wellspring_Committee</t>
  </si>
  <si>
    <t>https://www.sourcewatch.org/index.php/William_E._Simon_Foundation</t>
  </si>
  <si>
    <t>https://www.sourcewatch.org/index.php/Randolph_Foundation</t>
  </si>
  <si>
    <t>Resource URL</t>
  </si>
  <si>
    <t>Mercer Family Foundation</t>
  </si>
  <si>
    <t>Donor and Year</t>
  </si>
  <si>
    <t>**Click on donor name for funding by year</t>
  </si>
  <si>
    <t>Recipient</t>
  </si>
  <si>
    <t>Charles G Koch Charitable Foundation</t>
  </si>
  <si>
    <t>The Marcus Foundation</t>
  </si>
  <si>
    <t>Americans for Tax Reform Foundation</t>
  </si>
  <si>
    <t>American Action Network</t>
  </si>
  <si>
    <t>"issue support"</t>
  </si>
  <si>
    <t>notes</t>
  </si>
  <si>
    <t>removed</t>
  </si>
  <si>
    <t>could not verify so removed</t>
  </si>
  <si>
    <t>Dodge Jones Foundation</t>
  </si>
  <si>
    <t>Judicial Crisis Network</t>
  </si>
  <si>
    <t>PhRMA</t>
  </si>
  <si>
    <t>https://www.sourcewatch.org/index.php/National_Christian_Foundation</t>
  </si>
  <si>
    <t>https://www.sourcewatch.org/index.php/American_Action_Network</t>
  </si>
  <si>
    <t>https://www.desmogblog.com/judicial-crisis-network</t>
  </si>
  <si>
    <t>https://www.desmogblog.com/mercer-family-foundation</t>
  </si>
  <si>
    <t>https://www.sourcewatch.org/index.php/Pharmaceutical_Research_and_Manufacturers_of_America</t>
  </si>
  <si>
    <t>https://www.sourcewatch.org/index.php/Marcus_Foundation</t>
  </si>
  <si>
    <t>Donor</t>
  </si>
  <si>
    <t>Recipient and Year</t>
  </si>
  <si>
    <t>Data retrieved</t>
  </si>
  <si>
    <t>https://www.desmogblog.com/dunn-s-foundation-advancement-right-thinking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</si>
</sst>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yyyy\-mm\-dd;@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/>
    <xf numFmtId="0" fontId="16" fillId="0" borderId="0" xfId="0" applyFont="1"/>
    <xf numFmtId="0" fontId="0" fillId="0" borderId="0" xfId="0" pivotButton="1"/>
    <xf numFmtId="0" fontId="16" fillId="33" borderId="10" xfId="0" applyFont="1" applyFill="1" applyBorder="1"/>
    <xf numFmtId="0" fontId="0" fillId="0" borderId="0" xfId="0" applyAlignment="1">
      <alignment horizontal="left"/>
    </xf>
    <xf numFmtId="164" fontId="0" fillId="0" borderId="0" xfId="0" applyNumberFormat="1"/>
    <xf numFmtId="0" fontId="16" fillId="34" borderId="0" xfId="0" applyFont="1" applyFill="1"/>
    <xf numFmtId="0" fontId="19" fillId="0" borderId="0" xfId="42" applyFont="1"/>
    <xf numFmtId="0" fontId="0" fillId="0" borderId="0" xfId="0" applyFill="1"/>
    <xf numFmtId="164" fontId="16" fillId="0" borderId="0" xfId="0" applyNumberFormat="1" applyFont="1"/>
    <xf numFmtId="0" fontId="20" fillId="0" borderId="0" xfId="0" applyFont="1"/>
    <xf numFmtId="0" fontId="0" fillId="0" borderId="0" xfId="0" applyAlignment="1">
      <alignment horizontal="left" indent="1"/>
    </xf>
    <xf numFmtId="0" fontId="21" fillId="0" borderId="0" xfId="0" applyFont="1" applyFill="1"/>
    <xf numFmtId="0" fontId="22" fillId="0" borderId="0" xfId="0" applyFont="1"/>
    <xf numFmtId="165" fontId="22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numFmt numFmtId="164" formatCode="&quot;$&quot;#,##0"/>
    </dxf>
    <dxf>
      <numFmt numFmtId="167" formatCode="&quot;$&quot;#,##0.0"/>
    </dxf>
    <dxf>
      <numFmt numFmtId="166" formatCode="&quot;$&quot;#,##0.00"/>
    </dxf>
    <dxf>
      <numFmt numFmtId="164" formatCode="&quot;$&quot;#,##0"/>
    </dxf>
    <dxf>
      <numFmt numFmtId="167" formatCode="&quot;$&quot;#,##0.0"/>
    </dxf>
    <dxf>
      <numFmt numFmtId="166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582.61603020833" createdVersion="6" refreshedVersion="6" minRefreshableVersion="3" recordCount="95" xr:uid="{00000000-000A-0000-FFFF-FFFF05000000}">
  <cacheSource type="worksheet">
    <worksheetSource ref="A1:G1048576" sheet="Data"/>
  </cacheSource>
  <cacheFields count="7">
    <cacheField name="data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32">
        <s v="American Action Network"/>
        <s v="American Petroleum Institute"/>
        <s v="American Values"/>
        <s v="Americans for Tax Reform"/>
        <s v="Americans for Tax Reform Foundation"/>
        <s v="Armstrong Foundation"/>
        <s v="Bill and Berniece Grewcock Foundation"/>
        <s v="Castle Rock Foundation"/>
        <s v="Charles G Koch Charitable Foundation"/>
        <s v="Claude R. Lambe Charitable Foundation"/>
        <s v="Dodge Jones Foundation"/>
        <s v="Donors Capital Fund"/>
        <s v="DonorsTrust"/>
        <s v="Dunn's Foundation for the Advancement of Right Thinking"/>
        <s v="Exxon Mobil"/>
        <s v="John William Pope Foundation"/>
        <s v="Joyce and Donald Rumsfeld Foundation"/>
        <s v="Judicial Crisis Network"/>
        <s v="Judicial Watch"/>
        <s v="Mercer Family Foundation"/>
        <s v="National Christian Charitable Foundation"/>
        <s v="National Rifle Association Foundation"/>
        <s v="Patrick Henry Center for Individual Liberty"/>
        <s v="PhRMA"/>
        <s v="The Lynde and Harry Bradley Foundation"/>
        <s v="The Marcus Foundation"/>
        <s v="The Randolph Foundation"/>
        <s v="The Roe Foundation"/>
        <s v="The Vernon K. Krieble Foundation"/>
        <s v="Wellspring Committee"/>
        <s v="William E. Simon Foundation"/>
        <m/>
      </sharedItems>
    </cacheField>
    <cacheField name="recipient_name" numFmtId="0">
      <sharedItems containsBlank="1" count="3">
        <s v="American Conservative Union"/>
        <s v="American Conservative Union Foundation"/>
        <m/>
      </sharedItems>
    </cacheField>
    <cacheField name="contribution" numFmtId="164">
      <sharedItems containsString="0" containsBlank="1" containsNumber="1" containsInteger="1" minValue="0" maxValue="600000"/>
    </cacheField>
    <cacheField name="year" numFmtId="0">
      <sharedItems containsString="0" containsBlank="1" containsNumber="1" containsInteger="1" minValue="1998" maxValue="2017" count="19">
        <n v="2015"/>
        <n v="2014"/>
        <n v="2009"/>
        <n v="2008"/>
        <n v="2005"/>
        <n v="2016"/>
        <n v="2010"/>
        <n v="2006"/>
        <n v="2011"/>
        <n v="2007"/>
        <n v="2003"/>
        <n v="2004"/>
        <n v="2002"/>
        <n v="2013"/>
        <n v="2017"/>
        <n v="2012"/>
        <n v="2001"/>
        <n v="1998"/>
        <m/>
      </sharedItems>
    </cacheField>
    <cacheField name="verified" numFmtId="0">
      <sharedItems containsBlank="1" count="5">
        <s v="added"/>
        <s v="verified"/>
        <s v="removed"/>
        <m/>
        <s v="KK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">
  <r>
    <n v="990"/>
    <s v="American Action Network_American Conservative Union2015600000"/>
    <x v="0"/>
    <x v="0"/>
    <n v="600000"/>
    <x v="0"/>
    <x v="0"/>
  </r>
  <r>
    <n v="990"/>
    <s v="American Petroleum Institute_American Conservative Union Foundation20147500"/>
    <x v="1"/>
    <x v="1"/>
    <n v="7500"/>
    <x v="1"/>
    <x v="0"/>
  </r>
  <r>
    <s v="CT2018"/>
    <s v="American Petroleum Institute_American Conservative Union200925000"/>
    <x v="1"/>
    <x v="0"/>
    <n v="25000"/>
    <x v="2"/>
    <x v="1"/>
  </r>
  <r>
    <s v="CT2018"/>
    <s v="American Petroleum Institute_American Conservative Union200833500"/>
    <x v="1"/>
    <x v="0"/>
    <n v="33500"/>
    <x v="3"/>
    <x v="1"/>
  </r>
  <r>
    <s v="CT2018"/>
    <s v="American Values_American Conservative Union Foundation200510000"/>
    <x v="2"/>
    <x v="1"/>
    <n v="10000"/>
    <x v="4"/>
    <x v="1"/>
  </r>
  <r>
    <n v="990"/>
    <s v="Americans for Tax Reform_American Conservative Union20168500"/>
    <x v="3"/>
    <x v="0"/>
    <n v="8500"/>
    <x v="5"/>
    <x v="0"/>
  </r>
  <r>
    <n v="990"/>
    <s v="Americans for Tax Reform_American Conservative Union201516500"/>
    <x v="3"/>
    <x v="0"/>
    <n v="16500"/>
    <x v="0"/>
    <x v="0"/>
  </r>
  <r>
    <s v="CT2018"/>
    <s v="Americans for Tax Reform_American Conservative Union Foundation20140"/>
    <x v="3"/>
    <x v="1"/>
    <n v="0"/>
    <x v="1"/>
    <x v="2"/>
  </r>
  <r>
    <s v="CT2018"/>
    <s v="Americans for Tax Reform_American Conservative Union Foundation20100"/>
    <x v="3"/>
    <x v="1"/>
    <n v="0"/>
    <x v="6"/>
    <x v="2"/>
  </r>
  <r>
    <n v="990"/>
    <s v="Americans for Tax Reform Foundation_American Conservative Union Foundation2006250"/>
    <x v="4"/>
    <x v="1"/>
    <n v="250"/>
    <x v="7"/>
    <x v="0"/>
  </r>
  <r>
    <s v="CT2018"/>
    <s v="Armstrong Foundation_American Conservative Union Foundation20117500"/>
    <x v="5"/>
    <x v="1"/>
    <n v="7500"/>
    <x v="8"/>
    <x v="3"/>
  </r>
  <r>
    <s v="CT2018"/>
    <s v="Armstrong Foundation_American Conservative Union Foundation20105000"/>
    <x v="5"/>
    <x v="1"/>
    <n v="5000"/>
    <x v="6"/>
    <x v="3"/>
  </r>
  <r>
    <s v="CT2018"/>
    <s v="Armstrong Foundation_American Conservative Union Foundation20095000"/>
    <x v="5"/>
    <x v="1"/>
    <n v="5000"/>
    <x v="2"/>
    <x v="3"/>
  </r>
  <r>
    <s v="CT2018"/>
    <s v="Armstrong Foundation_American Conservative Union Foundation200820000"/>
    <x v="5"/>
    <x v="1"/>
    <n v="20000"/>
    <x v="3"/>
    <x v="3"/>
  </r>
  <r>
    <s v="CT2018"/>
    <s v="Armstrong Foundation_American Conservative Union Foundation200725000"/>
    <x v="5"/>
    <x v="1"/>
    <n v="25000"/>
    <x v="9"/>
    <x v="3"/>
  </r>
  <r>
    <s v="CT2018"/>
    <s v="Bill and Berniece Grewcock Foundation_American Conservative Union Foundation200310000"/>
    <x v="6"/>
    <x v="1"/>
    <n v="10000"/>
    <x v="10"/>
    <x v="3"/>
  </r>
  <r>
    <s v="CT2018"/>
    <s v="Castle Rock Foundation_American Conservative Union Foundation200910000"/>
    <x v="7"/>
    <x v="1"/>
    <n v="10000"/>
    <x v="2"/>
    <x v="3"/>
  </r>
  <r>
    <n v="990"/>
    <s v="Charles G Koch Charitable Foundation_American Conservative Union Foundation20166000"/>
    <x v="8"/>
    <x v="1"/>
    <n v="6000"/>
    <x v="5"/>
    <x v="0"/>
  </r>
  <r>
    <n v="990"/>
    <s v="Charles G Koch Charitable Foundation_American Conservative Union Foundation20153000"/>
    <x v="8"/>
    <x v="1"/>
    <n v="3000"/>
    <x v="0"/>
    <x v="0"/>
  </r>
  <r>
    <s v="CT2018"/>
    <s v="Claude R. Lambe Charitable Foundation_American Conservative Union Foundation20052000"/>
    <x v="9"/>
    <x v="1"/>
    <n v="2000"/>
    <x v="4"/>
    <x v="1"/>
  </r>
  <r>
    <s v="CT2018"/>
    <s v="Claude R. Lambe Charitable Foundation_American Conservative Union Foundation20050"/>
    <x v="9"/>
    <x v="1"/>
    <n v="0"/>
    <x v="4"/>
    <x v="2"/>
  </r>
  <r>
    <n v="990"/>
    <s v="Dodge Jones Foundation_American Conservative Union Foundation20105000"/>
    <x v="10"/>
    <x v="1"/>
    <n v="5000"/>
    <x v="6"/>
    <x v="0"/>
  </r>
  <r>
    <n v="990"/>
    <s v="Dodge Jones Foundation_American Conservative Union Foundation20095000"/>
    <x v="10"/>
    <x v="1"/>
    <n v="5000"/>
    <x v="2"/>
    <x v="0"/>
  </r>
  <r>
    <s v="CT2018"/>
    <s v="Donors Capital Fund_American Conservative Union Foundation20102000"/>
    <x v="11"/>
    <x v="1"/>
    <n v="2000"/>
    <x v="6"/>
    <x v="3"/>
  </r>
  <r>
    <s v="CT2018"/>
    <s v="Donors Capital Fund_American Conservative Union Foundation20093000"/>
    <x v="11"/>
    <x v="1"/>
    <n v="3000"/>
    <x v="2"/>
    <x v="3"/>
  </r>
  <r>
    <s v="CT2018"/>
    <s v="Donors Capital Fund_American Conservative Union Foundation20081500"/>
    <x v="11"/>
    <x v="1"/>
    <n v="1500"/>
    <x v="3"/>
    <x v="3"/>
  </r>
  <r>
    <s v="CT2018"/>
    <s v="Donors Capital Fund_American Conservative Union Foundation20071500"/>
    <x v="11"/>
    <x v="1"/>
    <n v="1500"/>
    <x v="9"/>
    <x v="3"/>
  </r>
  <r>
    <s v="CT2018"/>
    <s v="Donors Capital Fund_American Conservative Union Foundation20051000"/>
    <x v="11"/>
    <x v="1"/>
    <n v="1000"/>
    <x v="4"/>
    <x v="3"/>
  </r>
  <r>
    <s v="CT2018"/>
    <s v="Donors Capital Fund_American Conservative Union Foundation20041000"/>
    <x v="11"/>
    <x v="1"/>
    <n v="1000"/>
    <x v="11"/>
    <x v="3"/>
  </r>
  <r>
    <s v="CT2018"/>
    <s v="Donors Capital Fund_American Conservative Union Foundation20031000"/>
    <x v="11"/>
    <x v="1"/>
    <n v="1000"/>
    <x v="10"/>
    <x v="3"/>
  </r>
  <r>
    <s v="CT2018"/>
    <s v="Donors Capital Fund_American Conservative Union Foundation20021000"/>
    <x v="11"/>
    <x v="1"/>
    <n v="1000"/>
    <x v="12"/>
    <x v="3"/>
  </r>
  <r>
    <s v="CT2018"/>
    <s v="DonorsTrust_American Conservative Union Foundation20091000"/>
    <x v="12"/>
    <x v="1"/>
    <n v="1000"/>
    <x v="2"/>
    <x v="3"/>
  </r>
  <r>
    <s v="CT2018"/>
    <s v="DonorsTrust_American Conservative Union Foundation20091000"/>
    <x v="12"/>
    <x v="1"/>
    <n v="1000"/>
    <x v="2"/>
    <x v="3"/>
  </r>
  <r>
    <s v="CT2018"/>
    <s v="DonorsTrust_American Conservative Union Foundation20097500"/>
    <x v="12"/>
    <x v="1"/>
    <n v="7500"/>
    <x v="2"/>
    <x v="3"/>
  </r>
  <r>
    <s v="CT2018"/>
    <s v="DonorsTrust_American Conservative Union Foundation20086500"/>
    <x v="12"/>
    <x v="1"/>
    <n v="6500"/>
    <x v="3"/>
    <x v="3"/>
  </r>
  <r>
    <s v="CT2018"/>
    <s v="DonorsTrust_American Conservative Union Foundation20042250"/>
    <x v="12"/>
    <x v="1"/>
    <n v="2250"/>
    <x v="11"/>
    <x v="3"/>
  </r>
  <r>
    <s v="CT2018"/>
    <s v="DonorsTrust_American Conservative Union Foundation20021500"/>
    <x v="12"/>
    <x v="1"/>
    <n v="1500"/>
    <x v="12"/>
    <x v="3"/>
  </r>
  <r>
    <s v="CT2018"/>
    <s v="Dunn's Foundation for the Advancement of Right Thinking_American Conservative Union2013500"/>
    <x v="13"/>
    <x v="0"/>
    <n v="500"/>
    <x v="13"/>
    <x v="3"/>
  </r>
  <r>
    <s v="CT2018"/>
    <s v="Dunn's Foundation for the Advancement of Right Thinking_American Conservative Union2013500"/>
    <x v="13"/>
    <x v="0"/>
    <n v="500"/>
    <x v="13"/>
    <x v="3"/>
  </r>
  <r>
    <s v="CT2018"/>
    <s v="Exxon Mobil_American Conservative Union Foundation200820000"/>
    <x v="14"/>
    <x v="1"/>
    <n v="20000"/>
    <x v="3"/>
    <x v="3"/>
  </r>
  <r>
    <s v="CT2018"/>
    <s v="Exxon Mobil_American Conservative Union Foundation200720000"/>
    <x v="14"/>
    <x v="1"/>
    <n v="20000"/>
    <x v="9"/>
    <x v="3"/>
  </r>
  <r>
    <n v="990"/>
    <s v="Exxon Mobil_American Conservative Union Foundation200650000"/>
    <x v="14"/>
    <x v="1"/>
    <n v="50000"/>
    <x v="7"/>
    <x v="0"/>
  </r>
  <r>
    <s v="CT2018"/>
    <s v="Exxon Mobil_American Conservative Union Foundation200550000"/>
    <x v="14"/>
    <x v="1"/>
    <n v="50000"/>
    <x v="4"/>
    <x v="3"/>
  </r>
  <r>
    <n v="990"/>
    <s v="John William Pope Foundation_American Conservative Union Foundation201715000"/>
    <x v="15"/>
    <x v="1"/>
    <n v="15000"/>
    <x v="14"/>
    <x v="0"/>
  </r>
  <r>
    <s v="CT2018"/>
    <s v="John William Pope Foundation_American Conservative Union20105000"/>
    <x v="15"/>
    <x v="0"/>
    <n v="5000"/>
    <x v="6"/>
    <x v="1"/>
  </r>
  <r>
    <n v="990"/>
    <s v="John William Pope Foundation_American Conservative Union Foundation20075000"/>
    <x v="15"/>
    <x v="1"/>
    <n v="5000"/>
    <x v="9"/>
    <x v="0"/>
  </r>
  <r>
    <n v="990"/>
    <s v="John William Pope Foundation_American Conservative Union Foundation200610000"/>
    <x v="15"/>
    <x v="1"/>
    <n v="10000"/>
    <x v="7"/>
    <x v="0"/>
  </r>
  <r>
    <n v="990"/>
    <s v="Joyce and Donald Rumsfeld Foundation_American Conservative Union Foundation20141000"/>
    <x v="16"/>
    <x v="1"/>
    <n v="1000"/>
    <x v="1"/>
    <x v="0"/>
  </r>
  <r>
    <n v="990"/>
    <s v="Joyce and Donald Rumsfeld Foundation_American Conservative Union Foundation20131000"/>
    <x v="16"/>
    <x v="1"/>
    <n v="1000"/>
    <x v="13"/>
    <x v="0"/>
  </r>
  <r>
    <s v="CT2018"/>
    <s v="Joyce and Donald Rumsfeld Foundation_American Conservative Union Foundation20121000"/>
    <x v="16"/>
    <x v="1"/>
    <n v="1000"/>
    <x v="15"/>
    <x v="3"/>
  </r>
  <r>
    <s v="CT2018"/>
    <s v="Joyce and Donald Rumsfeld Foundation_American Conservative Union Foundation20111000"/>
    <x v="16"/>
    <x v="1"/>
    <n v="1000"/>
    <x v="8"/>
    <x v="3"/>
  </r>
  <r>
    <n v="990"/>
    <s v="Judicial Crisis Network_American Conservative Union2017129000"/>
    <x v="17"/>
    <x v="0"/>
    <n v="129000"/>
    <x v="14"/>
    <x v="0"/>
  </r>
  <r>
    <s v="CT2018"/>
    <s v="Judicial Watch_American Conservative Union20145000"/>
    <x v="18"/>
    <x v="0"/>
    <n v="5000"/>
    <x v="1"/>
    <x v="3"/>
  </r>
  <r>
    <s v="CT2018"/>
    <s v="Judicial Watch_American Conservative Union201351000"/>
    <x v="18"/>
    <x v="0"/>
    <n v="51000"/>
    <x v="13"/>
    <x v="3"/>
  </r>
  <r>
    <s v="CT2018"/>
    <s v="Judicial Watch_American Conservative Union201252000"/>
    <x v="18"/>
    <x v="0"/>
    <n v="52000"/>
    <x v="15"/>
    <x v="3"/>
  </r>
  <r>
    <n v="990"/>
    <s v="Mercer Family Foundation_American Conservative Union2016250000"/>
    <x v="19"/>
    <x v="0"/>
    <n v="250000"/>
    <x v="5"/>
    <x v="0"/>
  </r>
  <r>
    <n v="990"/>
    <s v="Mercer Family Foundation_American Conservative Union Foundation2015120000"/>
    <x v="19"/>
    <x v="1"/>
    <n v="120000"/>
    <x v="0"/>
    <x v="0"/>
  </r>
  <r>
    <s v="CT2018"/>
    <s v="National Christian Charitable Foundation_American Conservative Union Foundation201410000"/>
    <x v="20"/>
    <x v="1"/>
    <n v="10000"/>
    <x v="1"/>
    <x v="3"/>
  </r>
  <r>
    <s v="CT2018"/>
    <s v="National Christian Charitable Foundation_American Conservative Union Foundation2013100000"/>
    <x v="20"/>
    <x v="1"/>
    <n v="100000"/>
    <x v="13"/>
    <x v="3"/>
  </r>
  <r>
    <s v="CT2018"/>
    <s v="National Christian Charitable Foundation_American Conservative Union Foundation2012140000"/>
    <x v="20"/>
    <x v="1"/>
    <n v="140000"/>
    <x v="15"/>
    <x v="3"/>
  </r>
  <r>
    <s v="CT2018"/>
    <s v="National Christian Charitable Foundation_American Conservative Union Foundation2012140000"/>
    <x v="20"/>
    <x v="1"/>
    <n v="140000"/>
    <x v="15"/>
    <x v="3"/>
  </r>
  <r>
    <n v="990"/>
    <s v="National Christian Charitable Foundation_American Conservative Union Foundation20102000"/>
    <x v="20"/>
    <x v="1"/>
    <n v="2000"/>
    <x v="6"/>
    <x v="0"/>
  </r>
  <r>
    <n v="990"/>
    <s v="National Christian Charitable Foundation_American Conservative Union Foundation200915000"/>
    <x v="20"/>
    <x v="1"/>
    <n v="15000"/>
    <x v="2"/>
    <x v="0"/>
  </r>
  <r>
    <n v="990"/>
    <s v="National Christian Charitable Foundation_American Conservative Union Foundation200230000"/>
    <x v="20"/>
    <x v="1"/>
    <n v="30000"/>
    <x v="12"/>
    <x v="0"/>
  </r>
  <r>
    <n v="990"/>
    <s v="National Christian Charitable Foundation_American Conservative Union Foundation200125000"/>
    <x v="20"/>
    <x v="1"/>
    <n v="25000"/>
    <x v="16"/>
    <x v="0"/>
  </r>
  <r>
    <s v="CT2018"/>
    <s v="National Rifle Association Foundation_American Conservative Union Foundation2008108520"/>
    <x v="21"/>
    <x v="1"/>
    <n v="108520"/>
    <x v="3"/>
    <x v="3"/>
  </r>
  <r>
    <s v="CT2018"/>
    <s v="Patrick Henry Center for Individual Liberty_American Conservative Union20051325"/>
    <x v="22"/>
    <x v="0"/>
    <n v="1325"/>
    <x v="4"/>
    <x v="3"/>
  </r>
  <r>
    <n v="990"/>
    <s v="PhRMA_American Conservative Union2012100000"/>
    <x v="23"/>
    <x v="0"/>
    <n v="100000"/>
    <x v="15"/>
    <x v="0"/>
  </r>
  <r>
    <n v="990"/>
    <s v="The Lynde and Harry Bradley Foundation_American Conservative Union Foundation2016450000"/>
    <x v="24"/>
    <x v="1"/>
    <n v="450000"/>
    <x v="5"/>
    <x v="0"/>
  </r>
  <r>
    <n v="990"/>
    <s v="The Lynde and Harry Bradley Foundation_American Conservative Union Foundation2015450000"/>
    <x v="24"/>
    <x v="1"/>
    <n v="450000"/>
    <x v="0"/>
    <x v="0"/>
  </r>
  <r>
    <n v="990"/>
    <s v="The Lynde and Harry Bradley Foundation_American Conservative Union Foundation201535000"/>
    <x v="24"/>
    <x v="1"/>
    <n v="35000"/>
    <x v="0"/>
    <x v="0"/>
  </r>
  <r>
    <n v="990"/>
    <s v="The Lynde and Harry Bradley Foundation_American Conservative Union Foundation201435000"/>
    <x v="24"/>
    <x v="1"/>
    <n v="35000"/>
    <x v="1"/>
    <x v="0"/>
  </r>
  <r>
    <n v="990"/>
    <s v="The Lynde and Harry Bradley Foundation_American Conservative Union Foundation201335000"/>
    <x v="24"/>
    <x v="1"/>
    <n v="35000"/>
    <x v="13"/>
    <x v="0"/>
  </r>
  <r>
    <s v="CT2018"/>
    <s v="The Lynde and Harry Bradley Foundation_American Conservative Union Foundation201235000"/>
    <x v="24"/>
    <x v="1"/>
    <n v="35000"/>
    <x v="15"/>
    <x v="3"/>
  </r>
  <r>
    <s v="CT2018"/>
    <s v="The Lynde and Harry Bradley Foundation_American Conservative Union Foundation20125000"/>
    <x v="24"/>
    <x v="1"/>
    <n v="5000"/>
    <x v="15"/>
    <x v="3"/>
  </r>
  <r>
    <s v="CT2018"/>
    <s v="The Lynde and Harry Bradley Foundation_American Conservative Union Foundation201135000"/>
    <x v="24"/>
    <x v="1"/>
    <n v="35000"/>
    <x v="8"/>
    <x v="3"/>
  </r>
  <r>
    <s v="CT2018"/>
    <s v="The Lynde and Harry Bradley Foundation_American Conservative Union Foundation201050000"/>
    <x v="24"/>
    <x v="1"/>
    <n v="50000"/>
    <x v="6"/>
    <x v="3"/>
  </r>
  <r>
    <s v="CT2018"/>
    <s v="The Lynde and Harry Bradley Foundation_American Conservative Union Foundation200975000"/>
    <x v="24"/>
    <x v="1"/>
    <n v="75000"/>
    <x v="2"/>
    <x v="3"/>
  </r>
  <r>
    <s v="CT2018"/>
    <s v="The Lynde and Harry Bradley Foundation_American Conservative Union Foundation200870000"/>
    <x v="24"/>
    <x v="1"/>
    <n v="70000"/>
    <x v="3"/>
    <x v="3"/>
  </r>
  <r>
    <n v="990"/>
    <s v="The Lynde and Harry Bradley Foundation_American Conservative Union Foundation200765000"/>
    <x v="24"/>
    <x v="1"/>
    <n v="65000"/>
    <x v="9"/>
    <x v="0"/>
  </r>
  <r>
    <s v="CT2018"/>
    <s v="The Lynde and Harry Bradley Foundation_American Conservative Union Foundation200635000"/>
    <x v="24"/>
    <x v="1"/>
    <n v="35000"/>
    <x v="7"/>
    <x v="3"/>
  </r>
  <r>
    <s v="CT2018"/>
    <s v="The Lynde and Harry Bradley Foundation_American Conservative Union Foundation200535000"/>
    <x v="24"/>
    <x v="1"/>
    <n v="35000"/>
    <x v="4"/>
    <x v="3"/>
  </r>
  <r>
    <s v="CT2018"/>
    <s v="The Lynde and Harry Bradley Foundation_American Conservative Union Foundation200325000"/>
    <x v="24"/>
    <x v="1"/>
    <n v="25000"/>
    <x v="10"/>
    <x v="3"/>
  </r>
  <r>
    <s v="CT2018"/>
    <s v="The Lynde and Harry Bradley Foundation_American Conservative Union Foundation200225000"/>
    <x v="24"/>
    <x v="1"/>
    <n v="25000"/>
    <x v="12"/>
    <x v="3"/>
  </r>
  <r>
    <n v="990"/>
    <s v="The Marcus Foundation_American Conservative Union201650000"/>
    <x v="25"/>
    <x v="0"/>
    <n v="50000"/>
    <x v="5"/>
    <x v="0"/>
  </r>
  <r>
    <n v="990"/>
    <s v="The Randolph Foundation_American Conservative Union Foundation201520000"/>
    <x v="26"/>
    <x v="1"/>
    <n v="20000"/>
    <x v="0"/>
    <x v="0"/>
  </r>
  <r>
    <s v="CT2018"/>
    <s v="The Roe Foundation_American Conservative Union20081000"/>
    <x v="27"/>
    <x v="0"/>
    <n v="1000"/>
    <x v="3"/>
    <x v="3"/>
  </r>
  <r>
    <s v="CT2018"/>
    <s v="The Roe Foundation_American Conservative Union20061000"/>
    <x v="27"/>
    <x v="0"/>
    <n v="1000"/>
    <x v="7"/>
    <x v="3"/>
  </r>
  <r>
    <n v="990"/>
    <s v="The Vernon K. Krieble Foundation_American Conservative Union201311000"/>
    <x v="28"/>
    <x v="0"/>
    <n v="11000"/>
    <x v="13"/>
    <x v="0"/>
  </r>
  <r>
    <s v="CT2018"/>
    <s v="The Vernon K. Krieble Foundation_American Conservative Union201225000"/>
    <x v="28"/>
    <x v="0"/>
    <n v="25000"/>
    <x v="15"/>
    <x v="3"/>
  </r>
  <r>
    <s v="CT2018"/>
    <s v="The Vernon K. Krieble Foundation_American Conservative Union20055000"/>
    <x v="28"/>
    <x v="0"/>
    <n v="5000"/>
    <x v="4"/>
    <x v="3"/>
  </r>
  <r>
    <s v="CT2018"/>
    <s v="Wellspring Committee_American Conservative Union2012240000"/>
    <x v="29"/>
    <x v="0"/>
    <n v="240000"/>
    <x v="15"/>
    <x v="3"/>
  </r>
  <r>
    <s v="CT2018"/>
    <s v="William E. Simon Foundation_American Conservative Union Foundation19981000"/>
    <x v="30"/>
    <x v="1"/>
    <n v="1000"/>
    <x v="17"/>
    <x v="3"/>
  </r>
  <r>
    <s v="CT2018"/>
    <s v="William E. Simon Foundation_American Conservative Union Foundation19981000"/>
    <x v="30"/>
    <x v="1"/>
    <n v="1000"/>
    <x v="17"/>
    <x v="3"/>
  </r>
  <r>
    <m/>
    <m/>
    <x v="31"/>
    <x v="2"/>
    <m/>
    <x v="18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 and Year" colHeaderCaption="Recipient">
  <location ref="A9:D42" firstHeaderRow="1" firstDataRow="2" firstDataCol="1" rowPageCount="1" colPageCount="1"/>
  <pivotFields count="7">
    <pivotField showAll="0"/>
    <pivotField showAll="0"/>
    <pivotField axis="axisRow" showAll="0" sortType="descending">
      <items count="33">
        <item sd="0" x="1"/>
        <item sd="0" x="2"/>
        <item sd="0" x="3"/>
        <item sd="0" x="5"/>
        <item sd="0" x="6"/>
        <item sd="0" x="7"/>
        <item sd="0" x="9"/>
        <item sd="0" x="11"/>
        <item sd="0" x="12"/>
        <item sd="0" x="13"/>
        <item sd="0" x="14"/>
        <item sd="0" x="15"/>
        <item sd="0" x="16"/>
        <item sd="0" x="18"/>
        <item sd="0" x="20"/>
        <item sd="0" x="21"/>
        <item sd="0" x="22"/>
        <item sd="0" x="24"/>
        <item sd="0" x="26"/>
        <item sd="0" x="27"/>
        <item sd="0" x="28"/>
        <item sd="0" x="29"/>
        <item sd="0" x="30"/>
        <item h="1" sd="0" x="31"/>
        <item sd="0" x="19"/>
        <item sd="0" x="8"/>
        <item sd="0" x="25"/>
        <item sd="0" x="0"/>
        <item sd="0" x="4"/>
        <item sd="0" x="10"/>
        <item sd="0" x="17"/>
        <item sd="0" x="2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4">
        <item x="0"/>
        <item x="1"/>
        <item h="1" x="2"/>
        <item t="default"/>
      </items>
    </pivotField>
    <pivotField dataField="1" showAll="0"/>
    <pivotField axis="axisRow" showAll="0">
      <items count="20">
        <item x="17"/>
        <item x="12"/>
        <item x="10"/>
        <item x="11"/>
        <item x="4"/>
        <item x="7"/>
        <item x="9"/>
        <item x="3"/>
        <item x="2"/>
        <item x="6"/>
        <item x="8"/>
        <item x="15"/>
        <item x="13"/>
        <item x="1"/>
        <item x="0"/>
        <item x="18"/>
        <item x="5"/>
        <item x="14"/>
        <item x="16"/>
        <item t="default"/>
      </items>
    </pivotField>
    <pivotField axis="axisPage" showAll="0">
      <items count="6">
        <item x="0"/>
        <item x="3"/>
        <item m="1" x="4"/>
        <item x="1"/>
        <item x="2"/>
        <item t="default"/>
      </items>
    </pivotField>
  </pivotFields>
  <rowFields count="2">
    <field x="2"/>
    <field x="5"/>
  </rowFields>
  <rowItems count="32">
    <i>
      <x v="17"/>
    </i>
    <i>
      <x v="27"/>
    </i>
    <i>
      <x v="14"/>
    </i>
    <i>
      <x v="24"/>
    </i>
    <i>
      <x v="21"/>
    </i>
    <i>
      <x v="10"/>
    </i>
    <i>
      <x v="30"/>
    </i>
    <i>
      <x v="15"/>
    </i>
    <i>
      <x v="13"/>
    </i>
    <i>
      <x v="31"/>
    </i>
    <i>
      <x/>
    </i>
    <i>
      <x v="3"/>
    </i>
    <i>
      <x v="26"/>
    </i>
    <i>
      <x v="20"/>
    </i>
    <i>
      <x v="11"/>
    </i>
    <i>
      <x v="2"/>
    </i>
    <i>
      <x v="18"/>
    </i>
    <i>
      <x v="8"/>
    </i>
    <i>
      <x v="7"/>
    </i>
    <i>
      <x v="1"/>
    </i>
    <i>
      <x v="29"/>
    </i>
    <i>
      <x v="4"/>
    </i>
    <i>
      <x v="5"/>
    </i>
    <i>
      <x v="25"/>
    </i>
    <i>
      <x v="12"/>
    </i>
    <i>
      <x v="6"/>
    </i>
    <i>
      <x v="22"/>
    </i>
    <i>
      <x v="19"/>
    </i>
    <i>
      <x v="16"/>
    </i>
    <i>
      <x v="9"/>
    </i>
    <i>
      <x v="28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1">
    <pageField fld="6" hier="-1"/>
  </pageFields>
  <dataFields count="1">
    <dataField name="Sum of contribution" fld="4" baseField="0" baseItem="0" numFmtId="164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ED8204-9A01-D749-BD6E-91EC96A43F79}" name="PivotTable1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Recipient and Year" colHeaderCaption="Donor">
  <location ref="G9:J15" firstHeaderRow="1" firstDataRow="2" firstDataCol="1" rowPageCount="1" colPageCount="1"/>
  <pivotFields count="7">
    <pivotField showAll="0"/>
    <pivotField showAll="0"/>
    <pivotField axis="axisCol" showAll="0" sortType="descending">
      <items count="33">
        <item h="1" sd="0" x="1"/>
        <item h="1" sd="0" x="2"/>
        <item h="1" sd="0" x="3"/>
        <item h="1" sd="0" x="5"/>
        <item h="1" sd="0" x="6"/>
        <item h="1" sd="0" x="7"/>
        <item sd="0" x="9"/>
        <item h="1" sd="0" x="11"/>
        <item h="1" sd="0" x="12"/>
        <item h="1" sd="0" x="13"/>
        <item h="1" sd="0" x="14"/>
        <item h="1" sd="0" x="15"/>
        <item h="1" sd="0" x="16"/>
        <item h="1" sd="0" x="18"/>
        <item h="1" sd="0" x="20"/>
        <item h="1" sd="0" x="21"/>
        <item h="1" sd="0" x="22"/>
        <item h="1" sd="0" x="24"/>
        <item h="1" sd="0" x="26"/>
        <item h="1" sd="0" x="27"/>
        <item h="1" sd="0" x="28"/>
        <item h="1" sd="0" x="29"/>
        <item h="1" sd="0" x="30"/>
        <item h="1" sd="0" x="31"/>
        <item h="1" sd="0" x="19"/>
        <item sd="0" x="8"/>
        <item h="1" sd="0" x="25"/>
        <item h="1" sd="0" x="0"/>
        <item h="1" sd="0" x="4"/>
        <item h="1" sd="0" x="10"/>
        <item h="1" sd="0" x="17"/>
        <item h="1" sd="0" x="2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4">
        <item x="0"/>
        <item x="1"/>
        <item h="1" x="2"/>
        <item t="default"/>
      </items>
    </pivotField>
    <pivotField dataField="1" showAll="0"/>
    <pivotField axis="axisRow" showAll="0">
      <items count="20">
        <item x="17"/>
        <item x="12"/>
        <item x="10"/>
        <item x="11"/>
        <item x="4"/>
        <item x="7"/>
        <item x="9"/>
        <item x="3"/>
        <item x="2"/>
        <item x="6"/>
        <item x="8"/>
        <item x="15"/>
        <item x="13"/>
        <item x="1"/>
        <item x="0"/>
        <item x="18"/>
        <item x="5"/>
        <item x="14"/>
        <item x="16"/>
        <item t="default"/>
      </items>
    </pivotField>
    <pivotField axis="axisPage" showAll="0">
      <items count="6">
        <item x="0"/>
        <item x="3"/>
        <item m="1" x="4"/>
        <item x="1"/>
        <item x="2"/>
        <item t="default"/>
      </items>
    </pivotField>
  </pivotFields>
  <rowFields count="2">
    <field x="3"/>
    <field x="5"/>
  </rowFields>
  <rowItems count="5">
    <i>
      <x v="1"/>
    </i>
    <i r="1">
      <x v="4"/>
    </i>
    <i r="1">
      <x v="14"/>
    </i>
    <i r="1">
      <x v="16"/>
    </i>
    <i t="grand">
      <x/>
    </i>
  </rowItems>
  <colFields count="1">
    <field x="2"/>
  </colFields>
  <colItems count="3">
    <i>
      <x v="25"/>
    </i>
    <i>
      <x v="6"/>
    </i>
    <i t="grand">
      <x/>
    </i>
  </colItems>
  <pageFields count="1">
    <pageField fld="6" hier="-1"/>
  </pageFields>
  <dataFields count="1">
    <dataField name="Sum of contribution" fld="4" baseField="0" baseItem="0" numFmtId="164"/>
  </dataFields>
  <formats count="3">
    <format dxfId="5">
      <pivotArea outline="0" collapsedLevelsAreSubtotals="1" fieldPosition="0"/>
    </format>
    <format dxfId="4">
      <pivotArea outline="0" collapsedLevelsAreSubtotals="1" fieldPosition="0"/>
    </format>
    <format dxfId="3">
      <pivotArea outline="0" collapsedLevelsAreSubtotals="1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mogblog.com/american-conservative-union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E45" sqref="E45"/>
    </sheetView>
  </sheetViews>
  <sheetFormatPr baseColWidth="10" defaultRowHeight="16" x14ac:dyDescent="0.2"/>
  <cols>
    <col min="1" max="1" width="52.1640625" bestFit="1" customWidth="1"/>
    <col min="2" max="2" width="25.83203125" bestFit="1" customWidth="1"/>
    <col min="3" max="3" width="35.83203125" bestFit="1" customWidth="1"/>
    <col min="4" max="4" width="10.83203125" bestFit="1" customWidth="1"/>
    <col min="7" max="7" width="38" bestFit="1" customWidth="1"/>
    <col min="8" max="8" width="32.6640625" bestFit="1" customWidth="1"/>
    <col min="9" max="9" width="34" bestFit="1" customWidth="1"/>
    <col min="10" max="10" width="10.83203125" bestFit="1" customWidth="1"/>
    <col min="11" max="11" width="23.1640625" bestFit="1" customWidth="1"/>
    <col min="12" max="12" width="19.83203125" bestFit="1" customWidth="1"/>
    <col min="13" max="13" width="11.33203125" bestFit="1" customWidth="1"/>
    <col min="14" max="14" width="19.83203125" bestFit="1" customWidth="1"/>
    <col min="15" max="15" width="32.6640625" bestFit="1" customWidth="1"/>
    <col min="16" max="16" width="13" bestFit="1" customWidth="1"/>
    <col min="17" max="17" width="8.6640625" bestFit="1" customWidth="1"/>
    <col min="18" max="18" width="25.6640625" bestFit="1" customWidth="1"/>
    <col min="19" max="19" width="19.6640625" bestFit="1" customWidth="1"/>
    <col min="20" max="20" width="20.5" bestFit="1" customWidth="1"/>
    <col min="21" max="21" width="29.1640625" bestFit="1" customWidth="1"/>
    <col min="22" max="22" width="26.33203125" bestFit="1" customWidth="1"/>
    <col min="23" max="23" width="23.1640625" bestFit="1" customWidth="1"/>
    <col min="24" max="24" width="22.33203125" bestFit="1" customWidth="1"/>
    <col min="25" max="25" width="11.1640625" bestFit="1" customWidth="1"/>
    <col min="26" max="26" width="17.83203125" bestFit="1" customWidth="1"/>
    <col min="27" max="27" width="15" bestFit="1" customWidth="1"/>
    <col min="28" max="28" width="21.5" bestFit="1" customWidth="1"/>
    <col min="29" max="29" width="34" bestFit="1" customWidth="1"/>
    <col min="30" max="30" width="20.5" bestFit="1" customWidth="1"/>
    <col min="31" max="31" width="32.6640625" bestFit="1" customWidth="1"/>
    <col min="32" max="32" width="34" bestFit="1" customWidth="1"/>
    <col min="33" max="33" width="34.1640625" bestFit="1" customWidth="1"/>
    <col min="34" max="34" width="25.33203125" bestFit="1" customWidth="1"/>
    <col min="35" max="35" width="17.6640625" bestFit="1" customWidth="1"/>
    <col min="36" max="36" width="36.33203125" bestFit="1" customWidth="1"/>
    <col min="37" max="37" width="50" bestFit="1" customWidth="1"/>
    <col min="38" max="38" width="33.1640625" bestFit="1" customWidth="1"/>
  </cols>
  <sheetData>
    <row r="1" spans="1:10" ht="31" x14ac:dyDescent="0.35">
      <c r="A1" s="10" t="s">
        <v>37</v>
      </c>
    </row>
    <row r="2" spans="1:10" ht="24" x14ac:dyDescent="0.3">
      <c r="A2" s="7" t="s">
        <v>38</v>
      </c>
    </row>
    <row r="4" spans="1:10" ht="24" x14ac:dyDescent="0.3">
      <c r="A4" s="13" t="s">
        <v>81</v>
      </c>
      <c r="B4" s="14">
        <v>43582</v>
      </c>
    </row>
    <row r="7" spans="1:10" x14ac:dyDescent="0.2">
      <c r="A7" s="2" t="s">
        <v>31</v>
      </c>
      <c r="B7" t="s">
        <v>36</v>
      </c>
      <c r="G7" s="2" t="s">
        <v>31</v>
      </c>
      <c r="H7" t="s">
        <v>36</v>
      </c>
    </row>
    <row r="8" spans="1:10" x14ac:dyDescent="0.2">
      <c r="A8" s="6" t="s">
        <v>60</v>
      </c>
      <c r="G8" s="12"/>
    </row>
    <row r="9" spans="1:10" x14ac:dyDescent="0.2">
      <c r="A9" s="2" t="s">
        <v>35</v>
      </c>
      <c r="B9" s="2" t="s">
        <v>61</v>
      </c>
      <c r="G9" s="2" t="s">
        <v>35</v>
      </c>
      <c r="H9" s="2" t="s">
        <v>79</v>
      </c>
    </row>
    <row r="10" spans="1:10" x14ac:dyDescent="0.2">
      <c r="A10" s="2" t="s">
        <v>59</v>
      </c>
      <c r="B10" t="s">
        <v>5</v>
      </c>
      <c r="C10" t="s">
        <v>7</v>
      </c>
      <c r="D10" t="s">
        <v>34</v>
      </c>
      <c r="E10" s="3" t="s">
        <v>57</v>
      </c>
      <c r="G10" s="2" t="s">
        <v>80</v>
      </c>
      <c r="H10" t="s">
        <v>62</v>
      </c>
      <c r="I10" t="s">
        <v>23</v>
      </c>
      <c r="J10" t="s">
        <v>34</v>
      </c>
    </row>
    <row r="11" spans="1:10" x14ac:dyDescent="0.2">
      <c r="A11" s="4" t="s">
        <v>13</v>
      </c>
      <c r="B11" s="5"/>
      <c r="C11" s="5">
        <v>1460000</v>
      </c>
      <c r="D11" s="5">
        <v>1460000</v>
      </c>
      <c r="E11" t="str">
        <f>IFERROR(IF(VLOOKUP(A11,Resources!A:B,2,FALSE)=0,"",(VLOOKUP(A11,Resources!A:B,2,FALSE))),"")</f>
        <v>https://www.sourcewatch.org/index.php/Lynde_and_Harry_Bradley_Foundation</v>
      </c>
      <c r="G11" s="4" t="s">
        <v>7</v>
      </c>
      <c r="H11" s="5">
        <v>9000</v>
      </c>
      <c r="I11" s="5">
        <v>2000</v>
      </c>
      <c r="J11" s="5">
        <v>11000</v>
      </c>
    </row>
    <row r="12" spans="1:10" x14ac:dyDescent="0.2">
      <c r="A12" s="4" t="s">
        <v>65</v>
      </c>
      <c r="B12" s="5">
        <v>600000</v>
      </c>
      <c r="C12" s="5"/>
      <c r="D12" s="5">
        <v>600000</v>
      </c>
      <c r="E12" t="str">
        <f>IFERROR(IF(VLOOKUP(A12,Resources!A:B,2,FALSE)=0,"",(VLOOKUP(A12,Resources!A:B,2,FALSE))),"")</f>
        <v>https://www.sourcewatch.org/index.php/American_Action_Network</v>
      </c>
      <c r="G12" s="11">
        <v>2005</v>
      </c>
      <c r="H12" s="5"/>
      <c r="I12" s="5">
        <v>2000</v>
      </c>
      <c r="J12" s="5">
        <v>2000</v>
      </c>
    </row>
    <row r="13" spans="1:10" x14ac:dyDescent="0.2">
      <c r="A13" s="4" t="s">
        <v>8</v>
      </c>
      <c r="B13" s="5"/>
      <c r="C13" s="5">
        <v>462000</v>
      </c>
      <c r="D13" s="5">
        <v>462000</v>
      </c>
      <c r="E13" t="str">
        <f>IFERROR(IF(VLOOKUP(A13,Resources!A:B,2,FALSE)=0,"",(VLOOKUP(A13,Resources!A:B,2,FALSE))),"")</f>
        <v>https://www.sourcewatch.org/index.php/National_Christian_Foundation</v>
      </c>
      <c r="G13" s="11">
        <v>2015</v>
      </c>
      <c r="H13" s="5">
        <v>3000</v>
      </c>
      <c r="I13" s="5"/>
      <c r="J13" s="5">
        <v>3000</v>
      </c>
    </row>
    <row r="14" spans="1:10" x14ac:dyDescent="0.2">
      <c r="A14" s="4" t="s">
        <v>58</v>
      </c>
      <c r="B14" s="5">
        <v>250000</v>
      </c>
      <c r="C14" s="5">
        <v>120000</v>
      </c>
      <c r="D14" s="5">
        <v>370000</v>
      </c>
      <c r="E14" t="str">
        <f>IFERROR(IF(VLOOKUP(A14,Resources!A:B,2,FALSE)=0,"",(VLOOKUP(A14,Resources!A:B,2,FALSE))),"")</f>
        <v>https://www.desmogblog.com/mercer-family-foundation</v>
      </c>
      <c r="G14" s="11">
        <v>2016</v>
      </c>
      <c r="H14" s="5">
        <v>6000</v>
      </c>
      <c r="I14" s="5"/>
      <c r="J14" s="5">
        <v>6000</v>
      </c>
    </row>
    <row r="15" spans="1:10" x14ac:dyDescent="0.2">
      <c r="A15" s="4" t="s">
        <v>12</v>
      </c>
      <c r="B15" s="5">
        <v>240000</v>
      </c>
      <c r="C15" s="5"/>
      <c r="D15" s="5">
        <v>240000</v>
      </c>
      <c r="E15" t="str">
        <f>IFERROR(IF(VLOOKUP(A15,Resources!A:B,2,FALSE)=0,"",(VLOOKUP(A15,Resources!A:B,2,FALSE))),"")</f>
        <v>https://www.sourcewatch.org/index.php/Wellspring_Committee</v>
      </c>
      <c r="G15" s="4" t="s">
        <v>34</v>
      </c>
      <c r="H15" s="5">
        <v>9000</v>
      </c>
      <c r="I15" s="5">
        <v>2000</v>
      </c>
      <c r="J15" s="5">
        <v>11000</v>
      </c>
    </row>
    <row r="16" spans="1:10" x14ac:dyDescent="0.2">
      <c r="A16" s="4" t="s">
        <v>20</v>
      </c>
      <c r="B16" s="5"/>
      <c r="C16" s="5">
        <v>140000</v>
      </c>
      <c r="D16" s="5">
        <v>140000</v>
      </c>
      <c r="E16" t="str">
        <f>IFERROR(IF(VLOOKUP(A16,Resources!A:B,2,FALSE)=0,"",(VLOOKUP(A16,Resources!A:B,2,FALSE))),"")</f>
        <v>https://www.desmogblog.com/exxonmobil-funding-climate-science-denial</v>
      </c>
    </row>
    <row r="17" spans="1:5" x14ac:dyDescent="0.2">
      <c r="A17" s="4" t="s">
        <v>71</v>
      </c>
      <c r="B17" s="5">
        <v>129000</v>
      </c>
      <c r="C17" s="5"/>
      <c r="D17" s="5">
        <v>129000</v>
      </c>
      <c r="E17" t="str">
        <f>IFERROR(IF(VLOOKUP(A17,Resources!A:B,2,FALSE)=0,"",(VLOOKUP(A17,Resources!A:B,2,FALSE))),"")</f>
        <v>https://www.desmogblog.com/judicial-crisis-network</v>
      </c>
    </row>
    <row r="18" spans="1:5" x14ac:dyDescent="0.2">
      <c r="A18" s="4" t="s">
        <v>22</v>
      </c>
      <c r="B18" s="5"/>
      <c r="C18" s="5">
        <v>108520</v>
      </c>
      <c r="D18" s="5">
        <v>108520</v>
      </c>
      <c r="E18" t="str">
        <f>IFERROR(IF(VLOOKUP(A18,Resources!A:B,2,FALSE)=0,"",(VLOOKUP(A18,Resources!A:B,2,FALSE))),"")</f>
        <v>https://www.sourcewatch.org/index.php/National_Rifle_Association</v>
      </c>
    </row>
    <row r="19" spans="1:5" x14ac:dyDescent="0.2">
      <c r="A19" s="4" t="s">
        <v>4</v>
      </c>
      <c r="B19" s="5">
        <v>108000</v>
      </c>
      <c r="C19" s="5"/>
      <c r="D19" s="5">
        <v>108000</v>
      </c>
      <c r="E19" t="str">
        <f>IFERROR(IF(VLOOKUP(A19,Resources!A:B,2,FALSE)=0,"",(VLOOKUP(A19,Resources!A:B,2,FALSE))),"")</f>
        <v>https://www.sourcewatch.org/index.php/Judicial_Watch</v>
      </c>
    </row>
    <row r="20" spans="1:5" x14ac:dyDescent="0.2">
      <c r="A20" s="4" t="s">
        <v>72</v>
      </c>
      <c r="B20" s="5">
        <v>100000</v>
      </c>
      <c r="C20" s="5"/>
      <c r="D20" s="5">
        <v>100000</v>
      </c>
      <c r="E20" t="str">
        <f>IFERROR(IF(VLOOKUP(A20,Resources!A:B,2,FALSE)=0,"",(VLOOKUP(A20,Resources!A:B,2,FALSE))),"")</f>
        <v>https://www.sourcewatch.org/index.php/Pharmaceutical_Research_and_Manufacturers_of_America</v>
      </c>
    </row>
    <row r="21" spans="1:5" x14ac:dyDescent="0.2">
      <c r="A21" s="4" t="s">
        <v>17</v>
      </c>
      <c r="B21" s="5">
        <v>58500</v>
      </c>
      <c r="C21" s="5">
        <v>7500</v>
      </c>
      <c r="D21" s="5">
        <v>66000</v>
      </c>
      <c r="E21" t="str">
        <f>IFERROR(IF(VLOOKUP(A21,Resources!A:B,2,FALSE)=0,"",(VLOOKUP(A21,Resources!A:B,2,FALSE))),"")</f>
        <v>https://www.desmogblog.com/american-petroleum-institute</v>
      </c>
    </row>
    <row r="22" spans="1:5" x14ac:dyDescent="0.2">
      <c r="A22" s="4" t="s">
        <v>14</v>
      </c>
      <c r="B22" s="5"/>
      <c r="C22" s="5">
        <v>62500</v>
      </c>
      <c r="D22" s="5">
        <v>62500</v>
      </c>
      <c r="E22" t="str">
        <f>IFERROR(IF(VLOOKUP(A22,Resources!A:B,2,FALSE)=0,"",(VLOOKUP(A22,Resources!A:B,2,FALSE))),"")</f>
        <v/>
      </c>
    </row>
    <row r="23" spans="1:5" x14ac:dyDescent="0.2">
      <c r="A23" s="4" t="s">
        <v>63</v>
      </c>
      <c r="B23" s="5">
        <v>50000</v>
      </c>
      <c r="C23" s="5"/>
      <c r="D23" s="5">
        <v>50000</v>
      </c>
      <c r="E23" t="str">
        <f>IFERROR(IF(VLOOKUP(A23,Resources!A:B,2,FALSE)=0,"",(VLOOKUP(A23,Resources!A:B,2,FALSE))),"")</f>
        <v>https://www.sourcewatch.org/index.php/Marcus_Foundation</v>
      </c>
    </row>
    <row r="24" spans="1:5" x14ac:dyDescent="0.2">
      <c r="A24" s="4" t="s">
        <v>11</v>
      </c>
      <c r="B24" s="5">
        <v>41000</v>
      </c>
      <c r="C24" s="5"/>
      <c r="D24" s="5">
        <v>41000</v>
      </c>
      <c r="E24" t="str">
        <f>IFERROR(IF(VLOOKUP(A24,Resources!A:B,2,FALSE)=0,"",(VLOOKUP(A24,Resources!A:B,2,FALSE))),"")</f>
        <v>https://www.sourcewatch.org/index.php/Vernon_K._Krieble_Foundation</v>
      </c>
    </row>
    <row r="25" spans="1:5" x14ac:dyDescent="0.2">
      <c r="A25" s="4" t="s">
        <v>16</v>
      </c>
      <c r="B25" s="5">
        <v>5000</v>
      </c>
      <c r="C25" s="5">
        <v>30000</v>
      </c>
      <c r="D25" s="5">
        <v>35000</v>
      </c>
      <c r="E25" t="str">
        <f>IFERROR(IF(VLOOKUP(A25,Resources!A:B,2,FALSE)=0,"",(VLOOKUP(A25,Resources!A:B,2,FALSE))),"")</f>
        <v>https://www.sourcewatch.org/index.php/John_William_Pope_Foundation</v>
      </c>
    </row>
    <row r="26" spans="1:5" x14ac:dyDescent="0.2">
      <c r="A26" s="4" t="s">
        <v>6</v>
      </c>
      <c r="B26" s="5">
        <v>25000</v>
      </c>
      <c r="C26" s="5">
        <v>0</v>
      </c>
      <c r="D26" s="5">
        <v>25000</v>
      </c>
      <c r="E26" t="str">
        <f>IFERROR(IF(VLOOKUP(A26,Resources!A:B,2,FALSE)=0,"",(VLOOKUP(A26,Resources!A:B,2,FALSE))),"")</f>
        <v>https://www.desmogblog.com/americans-tax-reform</v>
      </c>
    </row>
    <row r="27" spans="1:5" x14ac:dyDescent="0.2">
      <c r="A27" s="4" t="s">
        <v>33</v>
      </c>
      <c r="B27" s="5"/>
      <c r="C27" s="5">
        <v>20000</v>
      </c>
      <c r="D27" s="5">
        <v>20000</v>
      </c>
      <c r="E27" t="str">
        <f>IFERROR(IF(VLOOKUP(A27,Resources!A:B,2,FALSE)=0,"",(VLOOKUP(A27,Resources!A:B,2,FALSE))),"")</f>
        <v>https://www.sourcewatch.org/index.php/Randolph_Foundation</v>
      </c>
    </row>
    <row r="28" spans="1:5" x14ac:dyDescent="0.2">
      <c r="A28" s="4" t="s">
        <v>19</v>
      </c>
      <c r="B28" s="5"/>
      <c r="C28" s="5">
        <v>19750</v>
      </c>
      <c r="D28" s="5">
        <v>19750</v>
      </c>
      <c r="E28" t="str">
        <f>IFERROR(IF(VLOOKUP(A28,Resources!A:B,2,FALSE)=0,"",(VLOOKUP(A28,Resources!A:B,2,FALSE))),"")</f>
        <v>https://www.desmogblog.com/who-donors-trust</v>
      </c>
    </row>
    <row r="29" spans="1:5" x14ac:dyDescent="0.2">
      <c r="A29" s="4" t="s">
        <v>15</v>
      </c>
      <c r="B29" s="5"/>
      <c r="C29" s="5">
        <v>12000</v>
      </c>
      <c r="D29" s="5">
        <v>12000</v>
      </c>
      <c r="E29" t="str">
        <f>IFERROR(IF(VLOOKUP(A29,Resources!A:B,2,FALSE)=0,"",(VLOOKUP(A29,Resources!A:B,2,FALSE))),"")</f>
        <v>https://www.desmogblog.com/donors-capital-fund</v>
      </c>
    </row>
    <row r="30" spans="1:5" x14ac:dyDescent="0.2">
      <c r="A30" s="4" t="s">
        <v>25</v>
      </c>
      <c r="B30" s="5"/>
      <c r="C30" s="5">
        <v>10000</v>
      </c>
      <c r="D30" s="5">
        <v>10000</v>
      </c>
      <c r="E30" t="str">
        <f>IFERROR(IF(VLOOKUP(A30,Resources!A:B,2,FALSE)=0,"",(VLOOKUP(A30,Resources!A:B,2,FALSE))),"")</f>
        <v>https://www.sourcewatch.org/index.php/American_Values</v>
      </c>
    </row>
    <row r="31" spans="1:5" x14ac:dyDescent="0.2">
      <c r="A31" s="4" t="s">
        <v>70</v>
      </c>
      <c r="B31" s="5"/>
      <c r="C31" s="5">
        <v>10000</v>
      </c>
      <c r="D31" s="5">
        <v>10000</v>
      </c>
      <c r="E31" t="str">
        <f>IFERROR(IF(VLOOKUP(A31,Resources!A:B,2,FALSE)=0,"",(VLOOKUP(A31,Resources!A:B,2,FALSE))),"")</f>
        <v/>
      </c>
    </row>
    <row r="32" spans="1:5" x14ac:dyDescent="0.2">
      <c r="A32" s="4" t="s">
        <v>26</v>
      </c>
      <c r="B32" s="5"/>
      <c r="C32" s="5">
        <v>10000</v>
      </c>
      <c r="D32" s="5">
        <v>10000</v>
      </c>
      <c r="E32" t="str">
        <f>IFERROR(IF(VLOOKUP(A32,Resources!A:B,2,FALSE)=0,"",(VLOOKUP(A32,Resources!A:B,2,FALSE))),"")</f>
        <v/>
      </c>
    </row>
    <row r="33" spans="1:5" x14ac:dyDescent="0.2">
      <c r="A33" s="4" t="s">
        <v>18</v>
      </c>
      <c r="B33" s="5"/>
      <c r="C33" s="5">
        <v>10000</v>
      </c>
      <c r="D33" s="5">
        <v>10000</v>
      </c>
      <c r="E33" t="str">
        <f>IFERROR(IF(VLOOKUP(A33,Resources!A:B,2,FALSE)=0,"",(VLOOKUP(A33,Resources!A:B,2,FALSE))),"")</f>
        <v>https://www.sourcewatch.org/index.php/Castle_Rock_Foundation</v>
      </c>
    </row>
    <row r="34" spans="1:5" x14ac:dyDescent="0.2">
      <c r="A34" s="4" t="s">
        <v>62</v>
      </c>
      <c r="B34" s="5"/>
      <c r="C34" s="5">
        <v>9000</v>
      </c>
      <c r="D34" s="5">
        <v>9000</v>
      </c>
      <c r="E34" t="str">
        <f>IFERROR(IF(VLOOKUP(A34,Resources!A:B,2,FALSE)=0,"",(VLOOKUP(A34,Resources!A:B,2,FALSE))),"")</f>
        <v>https://www.desmogblog.com/koch-family-foundations</v>
      </c>
    </row>
    <row r="35" spans="1:5" x14ac:dyDescent="0.2">
      <c r="A35" s="4" t="s">
        <v>10</v>
      </c>
      <c r="B35" s="5"/>
      <c r="C35" s="5">
        <v>4000</v>
      </c>
      <c r="D35" s="5">
        <v>4000</v>
      </c>
      <c r="E35" t="str">
        <f>IFERROR(IF(VLOOKUP(A35,Resources!A:B,2,FALSE)=0,"",(VLOOKUP(A35,Resources!A:B,2,FALSE))),"")</f>
        <v/>
      </c>
    </row>
    <row r="36" spans="1:5" x14ac:dyDescent="0.2">
      <c r="A36" s="4" t="s">
        <v>23</v>
      </c>
      <c r="B36" s="5"/>
      <c r="C36" s="5">
        <v>2000</v>
      </c>
      <c r="D36" s="5">
        <v>2000</v>
      </c>
      <c r="E36" t="str">
        <f>IFERROR(IF(VLOOKUP(A36,Resources!A:B,2,FALSE)=0,"",(VLOOKUP(A36,Resources!A:B,2,FALSE))),"")</f>
        <v>https://www.desmogblog.com/koch-family-foundations</v>
      </c>
    </row>
    <row r="37" spans="1:5" x14ac:dyDescent="0.2">
      <c r="A37" s="4" t="s">
        <v>27</v>
      </c>
      <c r="B37" s="5"/>
      <c r="C37" s="5">
        <v>2000</v>
      </c>
      <c r="D37" s="5">
        <v>2000</v>
      </c>
      <c r="E37" t="str">
        <f>IFERROR(IF(VLOOKUP(A37,Resources!A:B,2,FALSE)=0,"",(VLOOKUP(A37,Resources!A:B,2,FALSE))),"")</f>
        <v>https://www.sourcewatch.org/index.php/William_E._Simon_Foundation</v>
      </c>
    </row>
    <row r="38" spans="1:5" x14ac:dyDescent="0.2">
      <c r="A38" s="4" t="s">
        <v>21</v>
      </c>
      <c r="B38" s="5">
        <v>2000</v>
      </c>
      <c r="C38" s="5"/>
      <c r="D38" s="5">
        <v>2000</v>
      </c>
      <c r="E38" t="str">
        <f>IFERROR(IF(VLOOKUP(A38,Resources!A:B,2,FALSE)=0,"",(VLOOKUP(A38,Resources!A:B,2,FALSE))),"")</f>
        <v>https://www.sourcewatch.org/index.php/Roe_Foundation</v>
      </c>
    </row>
    <row r="39" spans="1:5" x14ac:dyDescent="0.2">
      <c r="A39" s="4" t="s">
        <v>24</v>
      </c>
      <c r="B39" s="5">
        <v>1325</v>
      </c>
      <c r="C39" s="5"/>
      <c r="D39" s="5">
        <v>1325</v>
      </c>
      <c r="E39" t="str">
        <f>IFERROR(IF(VLOOKUP(A39,Resources!A:B,2,FALSE)=0,"",(VLOOKUP(A39,Resources!A:B,2,FALSE))),"")</f>
        <v>https://www.sourcewatch.org/index.php/Patrick_Henry_Center_for_Individual_Liberty</v>
      </c>
    </row>
    <row r="40" spans="1:5" x14ac:dyDescent="0.2">
      <c r="A40" s="4" t="s">
        <v>9</v>
      </c>
      <c r="B40" s="5">
        <v>1000</v>
      </c>
      <c r="C40" s="5"/>
      <c r="D40" s="5">
        <v>1000</v>
      </c>
      <c r="E40" t="str">
        <f>IFERROR(IF(VLOOKUP(A40,Resources!A:B,2,FALSE)=0,"",(VLOOKUP(A40,Resources!A:B,2,FALSE))),"")</f>
        <v>https://www.desmogblog.com/dunn-s-foundation-advancement-right-thinking</v>
      </c>
    </row>
    <row r="41" spans="1:5" x14ac:dyDescent="0.2">
      <c r="A41" s="4" t="s">
        <v>64</v>
      </c>
      <c r="B41" s="5"/>
      <c r="C41" s="5">
        <v>250</v>
      </c>
      <c r="D41" s="5">
        <v>250</v>
      </c>
      <c r="E41" t="str">
        <f>IFERROR(IF(VLOOKUP(A41,Resources!A:B,2,FALSE)=0,"",(VLOOKUP(A41,Resources!A:B,2,FALSE))),"")</f>
        <v>https://www.desmogblog.com/americans-tax-reform</v>
      </c>
    </row>
    <row r="42" spans="1:5" x14ac:dyDescent="0.2">
      <c r="A42" s="4" t="s">
        <v>34</v>
      </c>
      <c r="B42" s="5">
        <v>1610825</v>
      </c>
      <c r="C42" s="5">
        <v>2499520</v>
      </c>
      <c r="D42" s="5">
        <v>4110345</v>
      </c>
      <c r="E42" t="str">
        <f>IFERROR(IF(VLOOKUP(A42,Resources!A:B,2,FALSE)=0,"",(VLOOKUP(A42,Resources!A:B,2,FALSE))),"")</f>
        <v/>
      </c>
    </row>
  </sheetData>
  <hyperlinks>
    <hyperlink ref="A2" r:id="rId3" xr:uid="{00000000-0004-0000-00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5"/>
  <sheetViews>
    <sheetView topLeftCell="B1" workbookViewId="0">
      <selection activeCell="H23" sqref="H23"/>
    </sheetView>
  </sheetViews>
  <sheetFormatPr baseColWidth="10" defaultRowHeight="16" x14ac:dyDescent="0.2"/>
  <cols>
    <col min="2" max="2" width="83.5" customWidth="1"/>
    <col min="3" max="3" width="49.5" bestFit="1" customWidth="1"/>
    <col min="4" max="4" width="35.5" bestFit="1" customWidth="1"/>
    <col min="5" max="5" width="11" style="5" bestFit="1" customWidth="1"/>
    <col min="6" max="6" width="5.1640625" bestFit="1" customWidth="1"/>
    <col min="8" max="8" width="24.1640625" customWidth="1"/>
  </cols>
  <sheetData>
    <row r="1" spans="1:8" s="1" customFormat="1" x14ac:dyDescent="0.2">
      <c r="A1" s="1" t="s">
        <v>30</v>
      </c>
      <c r="B1" s="1" t="s">
        <v>28</v>
      </c>
      <c r="C1" s="1" t="s">
        <v>0</v>
      </c>
      <c r="D1" s="1" t="s">
        <v>1</v>
      </c>
      <c r="E1" s="9" t="s">
        <v>2</v>
      </c>
      <c r="F1" s="1" t="s">
        <v>3</v>
      </c>
      <c r="G1" s="1" t="s">
        <v>31</v>
      </c>
      <c r="H1" s="1" t="s">
        <v>67</v>
      </c>
    </row>
    <row r="2" spans="1:8" x14ac:dyDescent="0.2">
      <c r="A2">
        <v>990</v>
      </c>
      <c r="B2" t="str">
        <f t="shared" ref="B2:B33" si="0">C2&amp;"_"&amp;D2&amp;F2&amp;E2</f>
        <v>American Action Network_American Conservative Union2015600000</v>
      </c>
      <c r="C2" t="s">
        <v>65</v>
      </c>
      <c r="D2" t="s">
        <v>5</v>
      </c>
      <c r="E2" s="5">
        <v>600000</v>
      </c>
      <c r="F2">
        <v>2015</v>
      </c>
      <c r="G2" t="s">
        <v>32</v>
      </c>
      <c r="H2" t="s">
        <v>66</v>
      </c>
    </row>
    <row r="3" spans="1:8" x14ac:dyDescent="0.2">
      <c r="A3">
        <v>990</v>
      </c>
      <c r="B3" t="str">
        <f t="shared" si="0"/>
        <v>American Petroleum Institute_American Conservative Union Foundation20147500</v>
      </c>
      <c r="C3" t="s">
        <v>17</v>
      </c>
      <c r="D3" t="s">
        <v>7</v>
      </c>
      <c r="E3" s="5">
        <v>7500</v>
      </c>
      <c r="F3">
        <v>2014</v>
      </c>
      <c r="G3" t="s">
        <v>32</v>
      </c>
    </row>
    <row r="4" spans="1:8" x14ac:dyDescent="0.2">
      <c r="A4" t="s">
        <v>29</v>
      </c>
      <c r="B4" t="str">
        <f t="shared" si="0"/>
        <v>American Petroleum Institute_American Conservative Union200925000</v>
      </c>
      <c r="C4" t="s">
        <v>17</v>
      </c>
      <c r="D4" t="s">
        <v>5</v>
      </c>
      <c r="E4" s="5">
        <v>25000</v>
      </c>
      <c r="F4">
        <v>2009</v>
      </c>
      <c r="G4" t="s">
        <v>31</v>
      </c>
    </row>
    <row r="5" spans="1:8" x14ac:dyDescent="0.2">
      <c r="A5" t="s">
        <v>29</v>
      </c>
      <c r="B5" t="str">
        <f t="shared" si="0"/>
        <v>American Petroleum Institute_American Conservative Union200833500</v>
      </c>
      <c r="C5" t="s">
        <v>17</v>
      </c>
      <c r="D5" t="s">
        <v>5</v>
      </c>
      <c r="E5" s="5">
        <v>33500</v>
      </c>
      <c r="F5">
        <v>2008</v>
      </c>
      <c r="G5" t="s">
        <v>31</v>
      </c>
    </row>
    <row r="6" spans="1:8" x14ac:dyDescent="0.2">
      <c r="A6" t="s">
        <v>29</v>
      </c>
      <c r="B6" t="str">
        <f t="shared" si="0"/>
        <v>American Values_American Conservative Union Foundation200510000</v>
      </c>
      <c r="C6" t="s">
        <v>25</v>
      </c>
      <c r="D6" t="s">
        <v>7</v>
      </c>
      <c r="E6" s="5">
        <v>10000</v>
      </c>
      <c r="F6">
        <v>2005</v>
      </c>
      <c r="G6" t="s">
        <v>31</v>
      </c>
    </row>
    <row r="7" spans="1:8" x14ac:dyDescent="0.2">
      <c r="A7">
        <v>990</v>
      </c>
      <c r="B7" t="str">
        <f t="shared" si="0"/>
        <v>Americans for Tax Reform_American Conservative Union20168500</v>
      </c>
      <c r="C7" t="s">
        <v>6</v>
      </c>
      <c r="D7" t="s">
        <v>5</v>
      </c>
      <c r="E7" s="5">
        <v>8500</v>
      </c>
      <c r="F7">
        <v>2016</v>
      </c>
      <c r="G7" t="s">
        <v>32</v>
      </c>
    </row>
    <row r="8" spans="1:8" x14ac:dyDescent="0.2">
      <c r="A8">
        <v>990</v>
      </c>
      <c r="B8" t="str">
        <f t="shared" si="0"/>
        <v>Americans for Tax Reform_American Conservative Union201516500</v>
      </c>
      <c r="C8" t="s">
        <v>6</v>
      </c>
      <c r="D8" t="s">
        <v>5</v>
      </c>
      <c r="E8" s="5">
        <v>16500</v>
      </c>
      <c r="F8">
        <v>2015</v>
      </c>
      <c r="G8" t="s">
        <v>32</v>
      </c>
    </row>
    <row r="9" spans="1:8" x14ac:dyDescent="0.2">
      <c r="A9" t="s">
        <v>29</v>
      </c>
      <c r="B9" t="str">
        <f t="shared" si="0"/>
        <v>Americans for Tax Reform_American Conservative Union Foundation20140</v>
      </c>
      <c r="C9" t="s">
        <v>6</v>
      </c>
      <c r="D9" t="s">
        <v>7</v>
      </c>
      <c r="E9" s="5">
        <v>0</v>
      </c>
      <c r="F9">
        <v>2014</v>
      </c>
      <c r="G9" t="s">
        <v>68</v>
      </c>
      <c r="H9" t="s">
        <v>69</v>
      </c>
    </row>
    <row r="10" spans="1:8" x14ac:dyDescent="0.2">
      <c r="A10" t="s">
        <v>29</v>
      </c>
      <c r="B10" t="str">
        <f t="shared" si="0"/>
        <v>Americans for Tax Reform_American Conservative Union Foundation20100</v>
      </c>
      <c r="C10" t="s">
        <v>6</v>
      </c>
      <c r="D10" t="s">
        <v>7</v>
      </c>
      <c r="E10" s="5">
        <v>0</v>
      </c>
      <c r="F10">
        <v>2010</v>
      </c>
      <c r="G10" t="s">
        <v>68</v>
      </c>
      <c r="H10" t="s">
        <v>69</v>
      </c>
    </row>
    <row r="11" spans="1:8" x14ac:dyDescent="0.2">
      <c r="A11">
        <v>990</v>
      </c>
      <c r="B11" t="str">
        <f t="shared" si="0"/>
        <v>Americans for Tax Reform Foundation_American Conservative Union Foundation2006250</v>
      </c>
      <c r="C11" t="s">
        <v>64</v>
      </c>
      <c r="D11" t="s">
        <v>7</v>
      </c>
      <c r="E11" s="5">
        <v>250</v>
      </c>
      <c r="F11">
        <v>2006</v>
      </c>
      <c r="G11" t="s">
        <v>32</v>
      </c>
    </row>
    <row r="12" spans="1:8" x14ac:dyDescent="0.2">
      <c r="A12" t="s">
        <v>29</v>
      </c>
      <c r="B12" t="str">
        <f t="shared" si="0"/>
        <v>Armstrong Foundation_American Conservative Union Foundation20117500</v>
      </c>
      <c r="C12" t="s">
        <v>14</v>
      </c>
      <c r="D12" t="s">
        <v>7</v>
      </c>
      <c r="E12" s="5">
        <v>7500</v>
      </c>
      <c r="F12">
        <v>2011</v>
      </c>
    </row>
    <row r="13" spans="1:8" x14ac:dyDescent="0.2">
      <c r="A13" t="s">
        <v>29</v>
      </c>
      <c r="B13" t="str">
        <f t="shared" si="0"/>
        <v>Armstrong Foundation_American Conservative Union Foundation20105000</v>
      </c>
      <c r="C13" t="s">
        <v>14</v>
      </c>
      <c r="D13" t="s">
        <v>7</v>
      </c>
      <c r="E13" s="5">
        <v>5000</v>
      </c>
      <c r="F13">
        <v>2010</v>
      </c>
    </row>
    <row r="14" spans="1:8" x14ac:dyDescent="0.2">
      <c r="A14" t="s">
        <v>29</v>
      </c>
      <c r="B14" t="str">
        <f t="shared" si="0"/>
        <v>Armstrong Foundation_American Conservative Union Foundation20095000</v>
      </c>
      <c r="C14" t="s">
        <v>14</v>
      </c>
      <c r="D14" t="s">
        <v>7</v>
      </c>
      <c r="E14" s="5">
        <v>5000</v>
      </c>
      <c r="F14">
        <v>2009</v>
      </c>
    </row>
    <row r="15" spans="1:8" x14ac:dyDescent="0.2">
      <c r="A15" t="s">
        <v>29</v>
      </c>
      <c r="B15" t="str">
        <f t="shared" si="0"/>
        <v>Armstrong Foundation_American Conservative Union Foundation200820000</v>
      </c>
      <c r="C15" t="s">
        <v>14</v>
      </c>
      <c r="D15" t="s">
        <v>7</v>
      </c>
      <c r="E15" s="5">
        <v>20000</v>
      </c>
      <c r="F15">
        <v>2008</v>
      </c>
    </row>
    <row r="16" spans="1:8" x14ac:dyDescent="0.2">
      <c r="A16" t="s">
        <v>29</v>
      </c>
      <c r="B16" t="str">
        <f t="shared" si="0"/>
        <v>Armstrong Foundation_American Conservative Union Foundation200725000</v>
      </c>
      <c r="C16" t="s">
        <v>14</v>
      </c>
      <c r="D16" t="s">
        <v>7</v>
      </c>
      <c r="E16" s="5">
        <v>25000</v>
      </c>
      <c r="F16">
        <v>2007</v>
      </c>
    </row>
    <row r="17" spans="1:8" x14ac:dyDescent="0.2">
      <c r="A17" t="s">
        <v>29</v>
      </c>
      <c r="B17" t="str">
        <f t="shared" si="0"/>
        <v>Bill and Berniece Grewcock Foundation_American Conservative Union Foundation200310000</v>
      </c>
      <c r="C17" t="s">
        <v>26</v>
      </c>
      <c r="D17" t="s">
        <v>7</v>
      </c>
      <c r="E17" s="5">
        <v>10000</v>
      </c>
      <c r="F17">
        <v>2003</v>
      </c>
    </row>
    <row r="18" spans="1:8" x14ac:dyDescent="0.2">
      <c r="A18" t="s">
        <v>29</v>
      </c>
      <c r="B18" t="str">
        <f t="shared" si="0"/>
        <v>Castle Rock Foundation_American Conservative Union Foundation200910000</v>
      </c>
      <c r="C18" t="s">
        <v>18</v>
      </c>
      <c r="D18" t="s">
        <v>7</v>
      </c>
      <c r="E18" s="5">
        <v>10000</v>
      </c>
      <c r="F18">
        <v>2009</v>
      </c>
    </row>
    <row r="19" spans="1:8" x14ac:dyDescent="0.2">
      <c r="A19">
        <v>990</v>
      </c>
      <c r="B19" t="str">
        <f t="shared" si="0"/>
        <v>Charles G Koch Charitable Foundation_American Conservative Union Foundation20166000</v>
      </c>
      <c r="C19" t="s">
        <v>62</v>
      </c>
      <c r="D19" t="s">
        <v>7</v>
      </c>
      <c r="E19" s="5">
        <v>6000</v>
      </c>
      <c r="F19">
        <v>2016</v>
      </c>
      <c r="G19" t="s">
        <v>32</v>
      </c>
    </row>
    <row r="20" spans="1:8" x14ac:dyDescent="0.2">
      <c r="A20">
        <v>990</v>
      </c>
      <c r="B20" t="str">
        <f t="shared" si="0"/>
        <v>Charles G Koch Charitable Foundation_American Conservative Union Foundation20153000</v>
      </c>
      <c r="C20" t="s">
        <v>62</v>
      </c>
      <c r="D20" t="s">
        <v>7</v>
      </c>
      <c r="E20" s="5">
        <v>3000</v>
      </c>
      <c r="F20">
        <v>2015</v>
      </c>
      <c r="G20" t="s">
        <v>32</v>
      </c>
    </row>
    <row r="21" spans="1:8" x14ac:dyDescent="0.2">
      <c r="A21" t="s">
        <v>29</v>
      </c>
      <c r="B21" t="str">
        <f t="shared" si="0"/>
        <v>Claude R. Lambe Charitable Foundation_American Conservative Union Foundation20052000</v>
      </c>
      <c r="C21" t="s">
        <v>23</v>
      </c>
      <c r="D21" t="s">
        <v>7</v>
      </c>
      <c r="E21" s="5">
        <v>2000</v>
      </c>
      <c r="F21">
        <v>2005</v>
      </c>
      <c r="G21" t="s">
        <v>31</v>
      </c>
    </row>
    <row r="22" spans="1:8" x14ac:dyDescent="0.2">
      <c r="A22" t="s">
        <v>29</v>
      </c>
      <c r="B22" t="str">
        <f t="shared" si="0"/>
        <v>Claude R. Lambe Charitable Foundation_American Conservative Union Foundation20050</v>
      </c>
      <c r="C22" t="s">
        <v>23</v>
      </c>
      <c r="D22" t="s">
        <v>7</v>
      </c>
      <c r="E22" s="5">
        <v>0</v>
      </c>
      <c r="F22">
        <v>2005</v>
      </c>
      <c r="G22" t="s">
        <v>68</v>
      </c>
      <c r="H22" t="s">
        <v>69</v>
      </c>
    </row>
    <row r="23" spans="1:8" x14ac:dyDescent="0.2">
      <c r="A23">
        <v>990</v>
      </c>
      <c r="B23" t="str">
        <f t="shared" si="0"/>
        <v>Dodge Jones Foundation_American Conservative Union Foundation20105000</v>
      </c>
      <c r="C23" t="s">
        <v>70</v>
      </c>
      <c r="D23" t="s">
        <v>7</v>
      </c>
      <c r="E23" s="5">
        <v>5000</v>
      </c>
      <c r="F23">
        <v>2010</v>
      </c>
      <c r="G23" t="s">
        <v>32</v>
      </c>
    </row>
    <row r="24" spans="1:8" x14ac:dyDescent="0.2">
      <c r="A24">
        <v>990</v>
      </c>
      <c r="B24" t="str">
        <f t="shared" si="0"/>
        <v>Dodge Jones Foundation_American Conservative Union Foundation20095000</v>
      </c>
      <c r="C24" t="s">
        <v>70</v>
      </c>
      <c r="D24" t="s">
        <v>7</v>
      </c>
      <c r="E24" s="5">
        <v>5000</v>
      </c>
      <c r="F24">
        <v>2009</v>
      </c>
      <c r="G24" t="s">
        <v>32</v>
      </c>
    </row>
    <row r="25" spans="1:8" x14ac:dyDescent="0.2">
      <c r="A25" t="s">
        <v>29</v>
      </c>
      <c r="B25" t="str">
        <f t="shared" si="0"/>
        <v>Donors Capital Fund_American Conservative Union Foundation20102000</v>
      </c>
      <c r="C25" t="s">
        <v>15</v>
      </c>
      <c r="D25" t="s">
        <v>7</v>
      </c>
      <c r="E25" s="5">
        <v>2000</v>
      </c>
      <c r="F25">
        <v>2010</v>
      </c>
    </row>
    <row r="26" spans="1:8" x14ac:dyDescent="0.2">
      <c r="A26" t="s">
        <v>29</v>
      </c>
      <c r="B26" t="str">
        <f t="shared" si="0"/>
        <v>Donors Capital Fund_American Conservative Union Foundation20093000</v>
      </c>
      <c r="C26" t="s">
        <v>15</v>
      </c>
      <c r="D26" t="s">
        <v>7</v>
      </c>
      <c r="E26" s="5">
        <v>3000</v>
      </c>
      <c r="F26">
        <v>2009</v>
      </c>
    </row>
    <row r="27" spans="1:8" x14ac:dyDescent="0.2">
      <c r="A27" t="s">
        <v>29</v>
      </c>
      <c r="B27" t="str">
        <f t="shared" si="0"/>
        <v>Donors Capital Fund_American Conservative Union Foundation20081500</v>
      </c>
      <c r="C27" t="s">
        <v>15</v>
      </c>
      <c r="D27" t="s">
        <v>7</v>
      </c>
      <c r="E27" s="5">
        <v>1500</v>
      </c>
      <c r="F27">
        <v>2008</v>
      </c>
    </row>
    <row r="28" spans="1:8" x14ac:dyDescent="0.2">
      <c r="A28" t="s">
        <v>29</v>
      </c>
      <c r="B28" t="str">
        <f t="shared" si="0"/>
        <v>Donors Capital Fund_American Conservative Union Foundation20071500</v>
      </c>
      <c r="C28" t="s">
        <v>15</v>
      </c>
      <c r="D28" t="s">
        <v>7</v>
      </c>
      <c r="E28" s="5">
        <v>1500</v>
      </c>
      <c r="F28">
        <v>2007</v>
      </c>
    </row>
    <row r="29" spans="1:8" x14ac:dyDescent="0.2">
      <c r="A29" t="s">
        <v>29</v>
      </c>
      <c r="B29" t="str">
        <f t="shared" si="0"/>
        <v>Donors Capital Fund_American Conservative Union Foundation20051000</v>
      </c>
      <c r="C29" t="s">
        <v>15</v>
      </c>
      <c r="D29" t="s">
        <v>7</v>
      </c>
      <c r="E29" s="5">
        <v>1000</v>
      </c>
      <c r="F29">
        <v>2005</v>
      </c>
    </row>
    <row r="30" spans="1:8" x14ac:dyDescent="0.2">
      <c r="A30" t="s">
        <v>29</v>
      </c>
      <c r="B30" t="str">
        <f t="shared" si="0"/>
        <v>Donors Capital Fund_American Conservative Union Foundation20041000</v>
      </c>
      <c r="C30" t="s">
        <v>15</v>
      </c>
      <c r="D30" t="s">
        <v>7</v>
      </c>
      <c r="E30" s="5">
        <v>1000</v>
      </c>
      <c r="F30">
        <v>2004</v>
      </c>
    </row>
    <row r="31" spans="1:8" x14ac:dyDescent="0.2">
      <c r="A31" t="s">
        <v>29</v>
      </c>
      <c r="B31" t="str">
        <f t="shared" si="0"/>
        <v>Donors Capital Fund_American Conservative Union Foundation20031000</v>
      </c>
      <c r="C31" t="s">
        <v>15</v>
      </c>
      <c r="D31" t="s">
        <v>7</v>
      </c>
      <c r="E31" s="5">
        <v>1000</v>
      </c>
      <c r="F31">
        <v>2003</v>
      </c>
    </row>
    <row r="32" spans="1:8" x14ac:dyDescent="0.2">
      <c r="A32" t="s">
        <v>29</v>
      </c>
      <c r="B32" t="str">
        <f t="shared" si="0"/>
        <v>Donors Capital Fund_American Conservative Union Foundation20021000</v>
      </c>
      <c r="C32" t="s">
        <v>15</v>
      </c>
      <c r="D32" t="s">
        <v>7</v>
      </c>
      <c r="E32" s="5">
        <v>1000</v>
      </c>
      <c r="F32">
        <v>2002</v>
      </c>
    </row>
    <row r="33" spans="1:7" x14ac:dyDescent="0.2">
      <c r="A33" t="s">
        <v>29</v>
      </c>
      <c r="B33" t="str">
        <f t="shared" si="0"/>
        <v>DonorsTrust_American Conservative Union Foundation20091000</v>
      </c>
      <c r="C33" t="s">
        <v>19</v>
      </c>
      <c r="D33" t="s">
        <v>7</v>
      </c>
      <c r="E33" s="5">
        <v>1000</v>
      </c>
      <c r="F33">
        <v>2009</v>
      </c>
    </row>
    <row r="34" spans="1:7" x14ac:dyDescent="0.2">
      <c r="A34" t="s">
        <v>29</v>
      </c>
      <c r="B34" t="str">
        <f t="shared" ref="B34:B65" si="1">C34&amp;"_"&amp;D34&amp;F34&amp;E34</f>
        <v>DonorsTrust_American Conservative Union Foundation20091000</v>
      </c>
      <c r="C34" t="s">
        <v>19</v>
      </c>
      <c r="D34" t="s">
        <v>7</v>
      </c>
      <c r="E34" s="5">
        <v>1000</v>
      </c>
      <c r="F34">
        <v>2009</v>
      </c>
    </row>
    <row r="35" spans="1:7" x14ac:dyDescent="0.2">
      <c r="A35" t="s">
        <v>29</v>
      </c>
      <c r="B35" t="str">
        <f t="shared" si="1"/>
        <v>DonorsTrust_American Conservative Union Foundation20097500</v>
      </c>
      <c r="C35" t="s">
        <v>19</v>
      </c>
      <c r="D35" t="s">
        <v>7</v>
      </c>
      <c r="E35" s="5">
        <v>7500</v>
      </c>
      <c r="F35">
        <v>2009</v>
      </c>
    </row>
    <row r="36" spans="1:7" x14ac:dyDescent="0.2">
      <c r="A36" t="s">
        <v>29</v>
      </c>
      <c r="B36" t="str">
        <f t="shared" si="1"/>
        <v>DonorsTrust_American Conservative Union Foundation20086500</v>
      </c>
      <c r="C36" t="s">
        <v>19</v>
      </c>
      <c r="D36" t="s">
        <v>7</v>
      </c>
      <c r="E36" s="5">
        <v>6500</v>
      </c>
      <c r="F36">
        <v>2008</v>
      </c>
    </row>
    <row r="37" spans="1:7" x14ac:dyDescent="0.2">
      <c r="A37" t="s">
        <v>29</v>
      </c>
      <c r="B37" t="str">
        <f t="shared" si="1"/>
        <v>DonorsTrust_American Conservative Union Foundation20042250</v>
      </c>
      <c r="C37" t="s">
        <v>19</v>
      </c>
      <c r="D37" t="s">
        <v>7</v>
      </c>
      <c r="E37" s="5">
        <v>2250</v>
      </c>
      <c r="F37">
        <v>2004</v>
      </c>
    </row>
    <row r="38" spans="1:7" x14ac:dyDescent="0.2">
      <c r="A38" t="s">
        <v>29</v>
      </c>
      <c r="B38" t="str">
        <f t="shared" si="1"/>
        <v>DonorsTrust_American Conservative Union Foundation20021500</v>
      </c>
      <c r="C38" t="s">
        <v>19</v>
      </c>
      <c r="D38" t="s">
        <v>7</v>
      </c>
      <c r="E38" s="5">
        <v>1500</v>
      </c>
      <c r="F38">
        <v>2002</v>
      </c>
    </row>
    <row r="39" spans="1:7" x14ac:dyDescent="0.2">
      <c r="A39" t="s">
        <v>29</v>
      </c>
      <c r="B39" t="str">
        <f t="shared" si="1"/>
        <v>Dunn's Foundation for the Advancement of Right Thinking_American Conservative Union2013500</v>
      </c>
      <c r="C39" t="s">
        <v>9</v>
      </c>
      <c r="D39" t="s">
        <v>5</v>
      </c>
      <c r="E39" s="5">
        <v>500</v>
      </c>
      <c r="F39">
        <v>2013</v>
      </c>
    </row>
    <row r="40" spans="1:7" x14ac:dyDescent="0.2">
      <c r="A40" t="s">
        <v>29</v>
      </c>
      <c r="B40" t="str">
        <f t="shared" si="1"/>
        <v>Dunn's Foundation for the Advancement of Right Thinking_American Conservative Union2013500</v>
      </c>
      <c r="C40" t="s">
        <v>9</v>
      </c>
      <c r="D40" t="s">
        <v>5</v>
      </c>
      <c r="E40" s="5">
        <v>500</v>
      </c>
      <c r="F40">
        <v>2013</v>
      </c>
    </row>
    <row r="41" spans="1:7" x14ac:dyDescent="0.2">
      <c r="A41" t="s">
        <v>29</v>
      </c>
      <c r="B41" t="str">
        <f t="shared" si="1"/>
        <v>Exxon Mobil_American Conservative Union Foundation200820000</v>
      </c>
      <c r="C41" t="s">
        <v>20</v>
      </c>
      <c r="D41" t="s">
        <v>7</v>
      </c>
      <c r="E41" s="5">
        <v>20000</v>
      </c>
      <c r="F41">
        <v>2008</v>
      </c>
    </row>
    <row r="42" spans="1:7" x14ac:dyDescent="0.2">
      <c r="A42" t="s">
        <v>29</v>
      </c>
      <c r="B42" t="str">
        <f t="shared" si="1"/>
        <v>Exxon Mobil_American Conservative Union Foundation200720000</v>
      </c>
      <c r="C42" t="s">
        <v>20</v>
      </c>
      <c r="D42" t="s">
        <v>7</v>
      </c>
      <c r="E42" s="5">
        <v>20000</v>
      </c>
      <c r="F42">
        <v>2007</v>
      </c>
    </row>
    <row r="43" spans="1:7" x14ac:dyDescent="0.2">
      <c r="A43">
        <v>990</v>
      </c>
      <c r="B43" t="str">
        <f t="shared" si="1"/>
        <v>Exxon Mobil_American Conservative Union Foundation200650000</v>
      </c>
      <c r="C43" t="s">
        <v>20</v>
      </c>
      <c r="D43" t="s">
        <v>7</v>
      </c>
      <c r="E43" s="5">
        <v>50000</v>
      </c>
      <c r="F43">
        <v>2006</v>
      </c>
      <c r="G43" t="s">
        <v>32</v>
      </c>
    </row>
    <row r="44" spans="1:7" x14ac:dyDescent="0.2">
      <c r="A44" t="s">
        <v>29</v>
      </c>
      <c r="B44" t="str">
        <f t="shared" si="1"/>
        <v>Exxon Mobil_American Conservative Union Foundation200550000</v>
      </c>
      <c r="C44" t="s">
        <v>20</v>
      </c>
      <c r="D44" t="s">
        <v>7</v>
      </c>
      <c r="E44" s="5">
        <v>50000</v>
      </c>
      <c r="F44">
        <v>2005</v>
      </c>
    </row>
    <row r="45" spans="1:7" x14ac:dyDescent="0.2">
      <c r="A45">
        <v>990</v>
      </c>
      <c r="B45" t="str">
        <f t="shared" si="1"/>
        <v>John William Pope Foundation_American Conservative Union Foundation201715000</v>
      </c>
      <c r="C45" t="s">
        <v>16</v>
      </c>
      <c r="D45" t="s">
        <v>7</v>
      </c>
      <c r="E45" s="5">
        <v>15000</v>
      </c>
      <c r="F45">
        <v>2017</v>
      </c>
      <c r="G45" t="s">
        <v>32</v>
      </c>
    </row>
    <row r="46" spans="1:7" x14ac:dyDescent="0.2">
      <c r="A46" t="s">
        <v>29</v>
      </c>
      <c r="B46" t="str">
        <f t="shared" si="1"/>
        <v>John William Pope Foundation_American Conservative Union20105000</v>
      </c>
      <c r="C46" t="s">
        <v>16</v>
      </c>
      <c r="D46" t="s">
        <v>5</v>
      </c>
      <c r="E46" s="5">
        <v>5000</v>
      </c>
      <c r="F46">
        <v>2010</v>
      </c>
      <c r="G46" t="s">
        <v>31</v>
      </c>
    </row>
    <row r="47" spans="1:7" x14ac:dyDescent="0.2">
      <c r="A47">
        <v>990</v>
      </c>
      <c r="B47" t="str">
        <f t="shared" si="1"/>
        <v>John William Pope Foundation_American Conservative Union Foundation20075000</v>
      </c>
      <c r="C47" t="s">
        <v>16</v>
      </c>
      <c r="D47" t="s">
        <v>7</v>
      </c>
      <c r="E47" s="5">
        <v>5000</v>
      </c>
      <c r="F47">
        <v>2007</v>
      </c>
      <c r="G47" t="s">
        <v>32</v>
      </c>
    </row>
    <row r="48" spans="1:7" x14ac:dyDescent="0.2">
      <c r="A48">
        <v>990</v>
      </c>
      <c r="B48" t="str">
        <f t="shared" si="1"/>
        <v>John William Pope Foundation_American Conservative Union Foundation200610000</v>
      </c>
      <c r="C48" t="s">
        <v>16</v>
      </c>
      <c r="D48" t="s">
        <v>7</v>
      </c>
      <c r="E48" s="5">
        <v>10000</v>
      </c>
      <c r="F48">
        <v>2006</v>
      </c>
      <c r="G48" t="s">
        <v>32</v>
      </c>
    </row>
    <row r="49" spans="1:7" x14ac:dyDescent="0.2">
      <c r="A49">
        <v>990</v>
      </c>
      <c r="B49" t="str">
        <f t="shared" si="1"/>
        <v>Joyce and Donald Rumsfeld Foundation_American Conservative Union Foundation20141000</v>
      </c>
      <c r="C49" t="s">
        <v>10</v>
      </c>
      <c r="D49" t="s">
        <v>7</v>
      </c>
      <c r="E49" s="5">
        <v>1000</v>
      </c>
      <c r="F49">
        <v>2014</v>
      </c>
      <c r="G49" t="s">
        <v>32</v>
      </c>
    </row>
    <row r="50" spans="1:7" x14ac:dyDescent="0.2">
      <c r="A50">
        <v>990</v>
      </c>
      <c r="B50" t="str">
        <f t="shared" si="1"/>
        <v>Joyce and Donald Rumsfeld Foundation_American Conservative Union Foundation20131000</v>
      </c>
      <c r="C50" t="s">
        <v>10</v>
      </c>
      <c r="D50" t="s">
        <v>7</v>
      </c>
      <c r="E50" s="5">
        <v>1000</v>
      </c>
      <c r="F50">
        <v>2013</v>
      </c>
      <c r="G50" t="s">
        <v>32</v>
      </c>
    </row>
    <row r="51" spans="1:7" x14ac:dyDescent="0.2">
      <c r="A51" t="s">
        <v>29</v>
      </c>
      <c r="B51" t="str">
        <f t="shared" si="1"/>
        <v>Joyce and Donald Rumsfeld Foundation_American Conservative Union Foundation20121000</v>
      </c>
      <c r="C51" t="s">
        <v>10</v>
      </c>
      <c r="D51" t="s">
        <v>7</v>
      </c>
      <c r="E51" s="5">
        <v>1000</v>
      </c>
      <c r="F51">
        <v>2012</v>
      </c>
    </row>
    <row r="52" spans="1:7" x14ac:dyDescent="0.2">
      <c r="A52" t="s">
        <v>29</v>
      </c>
      <c r="B52" t="str">
        <f t="shared" si="1"/>
        <v>Joyce and Donald Rumsfeld Foundation_American Conservative Union Foundation20111000</v>
      </c>
      <c r="C52" t="s">
        <v>10</v>
      </c>
      <c r="D52" t="s">
        <v>7</v>
      </c>
      <c r="E52" s="5">
        <v>1000</v>
      </c>
      <c r="F52">
        <v>2011</v>
      </c>
    </row>
    <row r="53" spans="1:7" x14ac:dyDescent="0.2">
      <c r="A53">
        <v>990</v>
      </c>
      <c r="B53" t="str">
        <f t="shared" si="1"/>
        <v>Judicial Crisis Network_American Conservative Union2017129000</v>
      </c>
      <c r="C53" t="s">
        <v>71</v>
      </c>
      <c r="D53" t="s">
        <v>5</v>
      </c>
      <c r="E53" s="5">
        <v>129000</v>
      </c>
      <c r="F53">
        <v>2017</v>
      </c>
      <c r="G53" t="s">
        <v>32</v>
      </c>
    </row>
    <row r="54" spans="1:7" x14ac:dyDescent="0.2">
      <c r="A54" t="s">
        <v>29</v>
      </c>
      <c r="B54" t="str">
        <f t="shared" si="1"/>
        <v>Judicial Watch_American Conservative Union20145000</v>
      </c>
      <c r="C54" t="s">
        <v>4</v>
      </c>
      <c r="D54" t="s">
        <v>5</v>
      </c>
      <c r="E54" s="5">
        <v>5000</v>
      </c>
      <c r="F54">
        <v>2014</v>
      </c>
    </row>
    <row r="55" spans="1:7" x14ac:dyDescent="0.2">
      <c r="A55" t="s">
        <v>29</v>
      </c>
      <c r="B55" t="str">
        <f t="shared" si="1"/>
        <v>Judicial Watch_American Conservative Union201351000</v>
      </c>
      <c r="C55" t="s">
        <v>4</v>
      </c>
      <c r="D55" t="s">
        <v>5</v>
      </c>
      <c r="E55" s="5">
        <v>51000</v>
      </c>
      <c r="F55">
        <v>2013</v>
      </c>
    </row>
    <row r="56" spans="1:7" x14ac:dyDescent="0.2">
      <c r="A56" t="s">
        <v>29</v>
      </c>
      <c r="B56" t="str">
        <f t="shared" si="1"/>
        <v>Judicial Watch_American Conservative Union201252000</v>
      </c>
      <c r="C56" t="s">
        <v>4</v>
      </c>
      <c r="D56" t="s">
        <v>5</v>
      </c>
      <c r="E56" s="5">
        <v>52000</v>
      </c>
      <c r="F56">
        <v>2012</v>
      </c>
    </row>
    <row r="57" spans="1:7" x14ac:dyDescent="0.2">
      <c r="A57">
        <v>990</v>
      </c>
      <c r="B57" t="str">
        <f t="shared" si="1"/>
        <v>Mercer Family Foundation_American Conservative Union2016250000</v>
      </c>
      <c r="C57" t="s">
        <v>58</v>
      </c>
      <c r="D57" t="s">
        <v>5</v>
      </c>
      <c r="E57" s="5">
        <v>250000</v>
      </c>
      <c r="F57">
        <v>2016</v>
      </c>
      <c r="G57" t="s">
        <v>32</v>
      </c>
    </row>
    <row r="58" spans="1:7" x14ac:dyDescent="0.2">
      <c r="A58">
        <v>990</v>
      </c>
      <c r="B58" t="str">
        <f t="shared" si="1"/>
        <v>Mercer Family Foundation_American Conservative Union Foundation2015120000</v>
      </c>
      <c r="C58" t="s">
        <v>58</v>
      </c>
      <c r="D58" t="s">
        <v>7</v>
      </c>
      <c r="E58" s="5">
        <v>120000</v>
      </c>
      <c r="F58">
        <v>2015</v>
      </c>
      <c r="G58" t="s">
        <v>32</v>
      </c>
    </row>
    <row r="59" spans="1:7" x14ac:dyDescent="0.2">
      <c r="A59" t="s">
        <v>29</v>
      </c>
      <c r="B59" t="str">
        <f t="shared" si="1"/>
        <v>National Christian Charitable Foundation_American Conservative Union Foundation201410000</v>
      </c>
      <c r="C59" t="s">
        <v>8</v>
      </c>
      <c r="D59" t="s">
        <v>7</v>
      </c>
      <c r="E59" s="5">
        <v>10000</v>
      </c>
      <c r="F59">
        <v>2014</v>
      </c>
    </row>
    <row r="60" spans="1:7" x14ac:dyDescent="0.2">
      <c r="A60" t="s">
        <v>29</v>
      </c>
      <c r="B60" t="str">
        <f t="shared" si="1"/>
        <v>National Christian Charitable Foundation_American Conservative Union Foundation2013100000</v>
      </c>
      <c r="C60" t="s">
        <v>8</v>
      </c>
      <c r="D60" t="s">
        <v>7</v>
      </c>
      <c r="E60" s="5">
        <v>100000</v>
      </c>
      <c r="F60">
        <v>2013</v>
      </c>
    </row>
    <row r="61" spans="1:7" x14ac:dyDescent="0.2">
      <c r="A61" t="s">
        <v>29</v>
      </c>
      <c r="B61" t="str">
        <f t="shared" si="1"/>
        <v>National Christian Charitable Foundation_American Conservative Union Foundation2012140000</v>
      </c>
      <c r="C61" t="s">
        <v>8</v>
      </c>
      <c r="D61" t="s">
        <v>7</v>
      </c>
      <c r="E61" s="5">
        <v>140000</v>
      </c>
      <c r="F61">
        <v>2012</v>
      </c>
    </row>
    <row r="62" spans="1:7" x14ac:dyDescent="0.2">
      <c r="A62" t="s">
        <v>29</v>
      </c>
      <c r="B62" t="str">
        <f t="shared" si="1"/>
        <v>National Christian Charitable Foundation_American Conservative Union Foundation2012140000</v>
      </c>
      <c r="C62" t="s">
        <v>8</v>
      </c>
      <c r="D62" t="s">
        <v>7</v>
      </c>
      <c r="E62" s="5">
        <v>140000</v>
      </c>
      <c r="F62">
        <v>2012</v>
      </c>
    </row>
    <row r="63" spans="1:7" x14ac:dyDescent="0.2">
      <c r="A63">
        <v>990</v>
      </c>
      <c r="B63" t="str">
        <f t="shared" si="1"/>
        <v>National Christian Charitable Foundation_American Conservative Union Foundation20102000</v>
      </c>
      <c r="C63" t="s">
        <v>8</v>
      </c>
      <c r="D63" t="s">
        <v>7</v>
      </c>
      <c r="E63" s="5">
        <v>2000</v>
      </c>
      <c r="F63">
        <v>2010</v>
      </c>
      <c r="G63" t="s">
        <v>32</v>
      </c>
    </row>
    <row r="64" spans="1:7" x14ac:dyDescent="0.2">
      <c r="A64">
        <v>990</v>
      </c>
      <c r="B64" t="str">
        <f t="shared" si="1"/>
        <v>National Christian Charitable Foundation_American Conservative Union Foundation200915000</v>
      </c>
      <c r="C64" t="s">
        <v>8</v>
      </c>
      <c r="D64" t="s">
        <v>7</v>
      </c>
      <c r="E64" s="5">
        <v>15000</v>
      </c>
      <c r="F64">
        <v>2009</v>
      </c>
      <c r="G64" t="s">
        <v>32</v>
      </c>
    </row>
    <row r="65" spans="1:7" x14ac:dyDescent="0.2">
      <c r="A65">
        <v>990</v>
      </c>
      <c r="B65" t="str">
        <f t="shared" si="1"/>
        <v>National Christian Charitable Foundation_American Conservative Union Foundation200230000</v>
      </c>
      <c r="C65" t="s">
        <v>8</v>
      </c>
      <c r="D65" t="s">
        <v>7</v>
      </c>
      <c r="E65" s="5">
        <v>30000</v>
      </c>
      <c r="F65">
        <v>2002</v>
      </c>
      <c r="G65" t="s">
        <v>32</v>
      </c>
    </row>
    <row r="66" spans="1:7" x14ac:dyDescent="0.2">
      <c r="A66">
        <v>990</v>
      </c>
      <c r="B66" t="str">
        <f t="shared" ref="B66:B97" si="2">C66&amp;"_"&amp;D66&amp;F66&amp;E66</f>
        <v>National Christian Charitable Foundation_American Conservative Union Foundation200125000</v>
      </c>
      <c r="C66" t="s">
        <v>8</v>
      </c>
      <c r="D66" t="s">
        <v>7</v>
      </c>
      <c r="E66" s="5">
        <v>25000</v>
      </c>
      <c r="F66">
        <v>2001</v>
      </c>
      <c r="G66" t="s">
        <v>32</v>
      </c>
    </row>
    <row r="67" spans="1:7" x14ac:dyDescent="0.2">
      <c r="A67" t="s">
        <v>29</v>
      </c>
      <c r="B67" t="str">
        <f t="shared" si="2"/>
        <v>National Rifle Association Foundation_American Conservative Union Foundation2008108520</v>
      </c>
      <c r="C67" t="s">
        <v>22</v>
      </c>
      <c r="D67" t="s">
        <v>7</v>
      </c>
      <c r="E67" s="5">
        <v>108520</v>
      </c>
      <c r="F67">
        <v>2008</v>
      </c>
    </row>
    <row r="68" spans="1:7" x14ac:dyDescent="0.2">
      <c r="A68" t="s">
        <v>29</v>
      </c>
      <c r="B68" t="str">
        <f t="shared" si="2"/>
        <v>Patrick Henry Center for Individual Liberty_American Conservative Union20051325</v>
      </c>
      <c r="C68" t="s">
        <v>24</v>
      </c>
      <c r="D68" t="s">
        <v>5</v>
      </c>
      <c r="E68" s="5">
        <v>1325</v>
      </c>
      <c r="F68">
        <v>2005</v>
      </c>
    </row>
    <row r="69" spans="1:7" x14ac:dyDescent="0.2">
      <c r="A69">
        <v>990</v>
      </c>
      <c r="B69" t="str">
        <f t="shared" si="2"/>
        <v>PhRMA_American Conservative Union2012100000</v>
      </c>
      <c r="C69" t="s">
        <v>72</v>
      </c>
      <c r="D69" t="s">
        <v>5</v>
      </c>
      <c r="E69" s="5">
        <v>100000</v>
      </c>
      <c r="F69">
        <v>2012</v>
      </c>
      <c r="G69" t="s">
        <v>32</v>
      </c>
    </row>
    <row r="70" spans="1:7" x14ac:dyDescent="0.2">
      <c r="A70">
        <v>990</v>
      </c>
      <c r="B70" t="str">
        <f t="shared" si="2"/>
        <v>The Lynde and Harry Bradley Foundation_American Conservative Union Foundation2016450000</v>
      </c>
      <c r="C70" t="s">
        <v>13</v>
      </c>
      <c r="D70" t="s">
        <v>7</v>
      </c>
      <c r="E70" s="5">
        <v>450000</v>
      </c>
      <c r="F70">
        <v>2016</v>
      </c>
      <c r="G70" t="s">
        <v>32</v>
      </c>
    </row>
    <row r="71" spans="1:7" x14ac:dyDescent="0.2">
      <c r="A71">
        <v>990</v>
      </c>
      <c r="B71" t="str">
        <f t="shared" si="2"/>
        <v>The Lynde and Harry Bradley Foundation_American Conservative Union Foundation2015450000</v>
      </c>
      <c r="C71" t="s">
        <v>13</v>
      </c>
      <c r="D71" t="s">
        <v>7</v>
      </c>
      <c r="E71" s="5">
        <v>450000</v>
      </c>
      <c r="F71">
        <v>2015</v>
      </c>
      <c r="G71" t="s">
        <v>32</v>
      </c>
    </row>
    <row r="72" spans="1:7" x14ac:dyDescent="0.2">
      <c r="A72">
        <v>990</v>
      </c>
      <c r="B72" t="str">
        <f t="shared" si="2"/>
        <v>The Lynde and Harry Bradley Foundation_American Conservative Union Foundation201535000</v>
      </c>
      <c r="C72" t="s">
        <v>13</v>
      </c>
      <c r="D72" t="s">
        <v>7</v>
      </c>
      <c r="E72" s="5">
        <v>35000</v>
      </c>
      <c r="F72">
        <v>2015</v>
      </c>
      <c r="G72" t="s">
        <v>32</v>
      </c>
    </row>
    <row r="73" spans="1:7" x14ac:dyDescent="0.2">
      <c r="A73">
        <v>990</v>
      </c>
      <c r="B73" t="str">
        <f t="shared" si="2"/>
        <v>The Lynde and Harry Bradley Foundation_American Conservative Union Foundation201435000</v>
      </c>
      <c r="C73" t="s">
        <v>13</v>
      </c>
      <c r="D73" t="s">
        <v>7</v>
      </c>
      <c r="E73" s="5">
        <v>35000</v>
      </c>
      <c r="F73">
        <v>2014</v>
      </c>
      <c r="G73" t="s">
        <v>32</v>
      </c>
    </row>
    <row r="74" spans="1:7" x14ac:dyDescent="0.2">
      <c r="A74">
        <v>990</v>
      </c>
      <c r="B74" t="str">
        <f t="shared" si="2"/>
        <v>The Lynde and Harry Bradley Foundation_American Conservative Union Foundation201335000</v>
      </c>
      <c r="C74" t="s">
        <v>13</v>
      </c>
      <c r="D74" t="s">
        <v>7</v>
      </c>
      <c r="E74" s="5">
        <v>35000</v>
      </c>
      <c r="F74">
        <v>2013</v>
      </c>
      <c r="G74" t="s">
        <v>32</v>
      </c>
    </row>
    <row r="75" spans="1:7" x14ac:dyDescent="0.2">
      <c r="A75" t="s">
        <v>29</v>
      </c>
      <c r="B75" t="str">
        <f t="shared" si="2"/>
        <v>The Lynde and Harry Bradley Foundation_American Conservative Union Foundation201235000</v>
      </c>
      <c r="C75" t="s">
        <v>13</v>
      </c>
      <c r="D75" t="s">
        <v>7</v>
      </c>
      <c r="E75" s="5">
        <v>35000</v>
      </c>
      <c r="F75">
        <v>2012</v>
      </c>
    </row>
    <row r="76" spans="1:7" x14ac:dyDescent="0.2">
      <c r="A76" t="s">
        <v>29</v>
      </c>
      <c r="B76" t="str">
        <f t="shared" si="2"/>
        <v>The Lynde and Harry Bradley Foundation_American Conservative Union Foundation20125000</v>
      </c>
      <c r="C76" t="s">
        <v>13</v>
      </c>
      <c r="D76" t="s">
        <v>7</v>
      </c>
      <c r="E76" s="5">
        <v>5000</v>
      </c>
      <c r="F76">
        <v>2012</v>
      </c>
    </row>
    <row r="77" spans="1:7" x14ac:dyDescent="0.2">
      <c r="A77" t="s">
        <v>29</v>
      </c>
      <c r="B77" t="str">
        <f t="shared" si="2"/>
        <v>The Lynde and Harry Bradley Foundation_American Conservative Union Foundation201135000</v>
      </c>
      <c r="C77" t="s">
        <v>13</v>
      </c>
      <c r="D77" t="s">
        <v>7</v>
      </c>
      <c r="E77" s="5">
        <v>35000</v>
      </c>
      <c r="F77">
        <v>2011</v>
      </c>
    </row>
    <row r="78" spans="1:7" x14ac:dyDescent="0.2">
      <c r="A78" t="s">
        <v>29</v>
      </c>
      <c r="B78" t="str">
        <f t="shared" si="2"/>
        <v>The Lynde and Harry Bradley Foundation_American Conservative Union Foundation201050000</v>
      </c>
      <c r="C78" t="s">
        <v>13</v>
      </c>
      <c r="D78" t="s">
        <v>7</v>
      </c>
      <c r="E78" s="5">
        <v>50000</v>
      </c>
      <c r="F78">
        <v>2010</v>
      </c>
    </row>
    <row r="79" spans="1:7" x14ac:dyDescent="0.2">
      <c r="A79" t="s">
        <v>29</v>
      </c>
      <c r="B79" t="str">
        <f t="shared" si="2"/>
        <v>The Lynde and Harry Bradley Foundation_American Conservative Union Foundation200975000</v>
      </c>
      <c r="C79" t="s">
        <v>13</v>
      </c>
      <c r="D79" t="s">
        <v>7</v>
      </c>
      <c r="E79" s="5">
        <v>75000</v>
      </c>
      <c r="F79">
        <v>2009</v>
      </c>
    </row>
    <row r="80" spans="1:7" x14ac:dyDescent="0.2">
      <c r="A80" t="s">
        <v>29</v>
      </c>
      <c r="B80" t="str">
        <f t="shared" si="2"/>
        <v>The Lynde and Harry Bradley Foundation_American Conservative Union Foundation200870000</v>
      </c>
      <c r="C80" t="s">
        <v>13</v>
      </c>
      <c r="D80" t="s">
        <v>7</v>
      </c>
      <c r="E80" s="5">
        <v>70000</v>
      </c>
      <c r="F80">
        <v>2008</v>
      </c>
    </row>
    <row r="81" spans="1:7" x14ac:dyDescent="0.2">
      <c r="A81">
        <v>990</v>
      </c>
      <c r="B81" t="str">
        <f t="shared" si="2"/>
        <v>The Lynde and Harry Bradley Foundation_American Conservative Union Foundation200765000</v>
      </c>
      <c r="C81" t="s">
        <v>13</v>
      </c>
      <c r="D81" t="s">
        <v>7</v>
      </c>
      <c r="E81" s="5">
        <v>65000</v>
      </c>
      <c r="F81">
        <v>2007</v>
      </c>
      <c r="G81" t="s">
        <v>32</v>
      </c>
    </row>
    <row r="82" spans="1:7" x14ac:dyDescent="0.2">
      <c r="A82" t="s">
        <v>29</v>
      </c>
      <c r="B82" t="str">
        <f t="shared" si="2"/>
        <v>The Lynde and Harry Bradley Foundation_American Conservative Union Foundation200635000</v>
      </c>
      <c r="C82" t="s">
        <v>13</v>
      </c>
      <c r="D82" t="s">
        <v>7</v>
      </c>
      <c r="E82" s="5">
        <v>35000</v>
      </c>
      <c r="F82">
        <v>2006</v>
      </c>
    </row>
    <row r="83" spans="1:7" x14ac:dyDescent="0.2">
      <c r="A83" t="s">
        <v>29</v>
      </c>
      <c r="B83" t="str">
        <f t="shared" si="2"/>
        <v>The Lynde and Harry Bradley Foundation_American Conservative Union Foundation200535000</v>
      </c>
      <c r="C83" t="s">
        <v>13</v>
      </c>
      <c r="D83" t="s">
        <v>7</v>
      </c>
      <c r="E83" s="5">
        <v>35000</v>
      </c>
      <c r="F83">
        <v>2005</v>
      </c>
    </row>
    <row r="84" spans="1:7" x14ac:dyDescent="0.2">
      <c r="A84" t="s">
        <v>29</v>
      </c>
      <c r="B84" t="str">
        <f t="shared" si="2"/>
        <v>The Lynde and Harry Bradley Foundation_American Conservative Union Foundation200325000</v>
      </c>
      <c r="C84" t="s">
        <v>13</v>
      </c>
      <c r="D84" t="s">
        <v>7</v>
      </c>
      <c r="E84" s="5">
        <v>25000</v>
      </c>
      <c r="F84">
        <v>2003</v>
      </c>
    </row>
    <row r="85" spans="1:7" x14ac:dyDescent="0.2">
      <c r="A85" t="s">
        <v>29</v>
      </c>
      <c r="B85" t="str">
        <f t="shared" si="2"/>
        <v>The Lynde and Harry Bradley Foundation_American Conservative Union Foundation200225000</v>
      </c>
      <c r="C85" t="s">
        <v>13</v>
      </c>
      <c r="D85" t="s">
        <v>7</v>
      </c>
      <c r="E85" s="5">
        <v>25000</v>
      </c>
      <c r="F85">
        <v>2002</v>
      </c>
    </row>
    <row r="86" spans="1:7" x14ac:dyDescent="0.2">
      <c r="A86">
        <v>990</v>
      </c>
      <c r="B86" t="str">
        <f t="shared" si="2"/>
        <v>The Marcus Foundation_American Conservative Union201650000</v>
      </c>
      <c r="C86" t="s">
        <v>63</v>
      </c>
      <c r="D86" t="s">
        <v>5</v>
      </c>
      <c r="E86" s="5">
        <v>50000</v>
      </c>
      <c r="F86">
        <v>2016</v>
      </c>
      <c r="G86" t="s">
        <v>32</v>
      </c>
    </row>
    <row r="87" spans="1:7" x14ac:dyDescent="0.2">
      <c r="A87">
        <v>990</v>
      </c>
      <c r="B87" t="str">
        <f t="shared" si="2"/>
        <v>The Randolph Foundation_American Conservative Union Foundation201520000</v>
      </c>
      <c r="C87" t="s">
        <v>33</v>
      </c>
      <c r="D87" t="s">
        <v>7</v>
      </c>
      <c r="E87" s="5">
        <v>20000</v>
      </c>
      <c r="F87">
        <v>2015</v>
      </c>
      <c r="G87" t="s">
        <v>32</v>
      </c>
    </row>
    <row r="88" spans="1:7" x14ac:dyDescent="0.2">
      <c r="A88" t="s">
        <v>29</v>
      </c>
      <c r="B88" t="str">
        <f t="shared" si="2"/>
        <v>The Roe Foundation_American Conservative Union20081000</v>
      </c>
      <c r="C88" t="s">
        <v>21</v>
      </c>
      <c r="D88" t="s">
        <v>5</v>
      </c>
      <c r="E88" s="5">
        <v>1000</v>
      </c>
      <c r="F88">
        <v>2008</v>
      </c>
    </row>
    <row r="89" spans="1:7" x14ac:dyDescent="0.2">
      <c r="A89" t="s">
        <v>29</v>
      </c>
      <c r="B89" t="str">
        <f t="shared" si="2"/>
        <v>The Roe Foundation_American Conservative Union20061000</v>
      </c>
      <c r="C89" t="s">
        <v>21</v>
      </c>
      <c r="D89" t="s">
        <v>5</v>
      </c>
      <c r="E89" s="5">
        <v>1000</v>
      </c>
      <c r="F89">
        <v>2006</v>
      </c>
    </row>
    <row r="90" spans="1:7" x14ac:dyDescent="0.2">
      <c r="A90">
        <v>990</v>
      </c>
      <c r="B90" t="str">
        <f t="shared" si="2"/>
        <v>The Vernon K. Krieble Foundation_American Conservative Union201311000</v>
      </c>
      <c r="C90" t="s">
        <v>11</v>
      </c>
      <c r="D90" t="s">
        <v>5</v>
      </c>
      <c r="E90" s="5">
        <v>11000</v>
      </c>
      <c r="F90">
        <v>2013</v>
      </c>
      <c r="G90" t="s">
        <v>32</v>
      </c>
    </row>
    <row r="91" spans="1:7" x14ac:dyDescent="0.2">
      <c r="A91" t="s">
        <v>29</v>
      </c>
      <c r="B91" t="str">
        <f t="shared" si="2"/>
        <v>The Vernon K. Krieble Foundation_American Conservative Union201225000</v>
      </c>
      <c r="C91" t="s">
        <v>11</v>
      </c>
      <c r="D91" t="s">
        <v>5</v>
      </c>
      <c r="E91" s="5">
        <v>25000</v>
      </c>
      <c r="F91">
        <v>2012</v>
      </c>
    </row>
    <row r="92" spans="1:7" x14ac:dyDescent="0.2">
      <c r="A92" t="s">
        <v>29</v>
      </c>
      <c r="B92" t="str">
        <f t="shared" si="2"/>
        <v>The Vernon K. Krieble Foundation_American Conservative Union20055000</v>
      </c>
      <c r="C92" t="s">
        <v>11</v>
      </c>
      <c r="D92" t="s">
        <v>5</v>
      </c>
      <c r="E92" s="5">
        <v>5000</v>
      </c>
      <c r="F92">
        <v>2005</v>
      </c>
    </row>
    <row r="93" spans="1:7" x14ac:dyDescent="0.2">
      <c r="A93" t="s">
        <v>29</v>
      </c>
      <c r="B93" t="str">
        <f t="shared" si="2"/>
        <v>Wellspring Committee_American Conservative Union2012240000</v>
      </c>
      <c r="C93" t="s">
        <v>12</v>
      </c>
      <c r="D93" t="s">
        <v>5</v>
      </c>
      <c r="E93" s="5">
        <v>240000</v>
      </c>
      <c r="F93">
        <v>2012</v>
      </c>
    </row>
    <row r="94" spans="1:7" x14ac:dyDescent="0.2">
      <c r="A94" t="s">
        <v>29</v>
      </c>
      <c r="B94" t="str">
        <f t="shared" si="2"/>
        <v>William E. Simon Foundation_American Conservative Union Foundation19981000</v>
      </c>
      <c r="C94" t="s">
        <v>27</v>
      </c>
      <c r="D94" t="s">
        <v>7</v>
      </c>
      <c r="E94" s="5">
        <v>1000</v>
      </c>
      <c r="F94">
        <v>1998</v>
      </c>
    </row>
    <row r="95" spans="1:7" x14ac:dyDescent="0.2">
      <c r="A95" t="s">
        <v>29</v>
      </c>
      <c r="B95" t="str">
        <f t="shared" si="2"/>
        <v>William E. Simon Foundation_American Conservative Union Foundation19981000</v>
      </c>
      <c r="C95" t="s">
        <v>27</v>
      </c>
      <c r="D95" t="s">
        <v>7</v>
      </c>
      <c r="E95" s="5">
        <v>1000</v>
      </c>
      <c r="F95">
        <v>1998</v>
      </c>
    </row>
  </sheetData>
  <autoFilter ref="A1:H91" xr:uid="{6DCA4158-8B5F-E344-ACAD-84D25C461B8A}"/>
  <sortState xmlns:xlrd2="http://schemas.microsoft.com/office/spreadsheetml/2017/richdata2" ref="A2:H95">
    <sortCondition ref="C2:C95"/>
    <sortCondition descending="1" ref="F2:F95"/>
  </sortState>
  <pageMargins left="0.75" right="0.75" top="1" bottom="1" header="0.5" footer="0.5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2"/>
  <sheetViews>
    <sheetView workbookViewId="0">
      <selection activeCell="B11" sqref="B11"/>
    </sheetView>
  </sheetViews>
  <sheetFormatPr baseColWidth="10" defaultRowHeight="16" x14ac:dyDescent="0.2"/>
  <cols>
    <col min="1" max="1" width="49.5" bestFit="1" customWidth="1"/>
    <col min="2" max="2" width="89.33203125" customWidth="1"/>
  </cols>
  <sheetData>
    <row r="1" spans="1:2" x14ac:dyDescent="0.2">
      <c r="A1" s="1" t="s">
        <v>0</v>
      </c>
      <c r="B1" s="1" t="s">
        <v>57</v>
      </c>
    </row>
    <row r="2" spans="1:2" x14ac:dyDescent="0.2">
      <c r="A2" t="s">
        <v>17</v>
      </c>
      <c r="B2" t="s">
        <v>39</v>
      </c>
    </row>
    <row r="3" spans="1:2" x14ac:dyDescent="0.2">
      <c r="A3" t="s">
        <v>25</v>
      </c>
      <c r="B3" t="s">
        <v>40</v>
      </c>
    </row>
    <row r="4" spans="1:2" x14ac:dyDescent="0.2">
      <c r="A4" t="s">
        <v>6</v>
      </c>
      <c r="B4" t="s">
        <v>41</v>
      </c>
    </row>
    <row r="5" spans="1:2" x14ac:dyDescent="0.2">
      <c r="A5" t="s">
        <v>14</v>
      </c>
    </row>
    <row r="6" spans="1:2" x14ac:dyDescent="0.2">
      <c r="A6" t="s">
        <v>26</v>
      </c>
    </row>
    <row r="7" spans="1:2" x14ac:dyDescent="0.2">
      <c r="A7" t="s">
        <v>18</v>
      </c>
      <c r="B7" t="s">
        <v>42</v>
      </c>
    </row>
    <row r="8" spans="1:2" x14ac:dyDescent="0.2">
      <c r="A8" t="s">
        <v>23</v>
      </c>
      <c r="B8" t="s">
        <v>43</v>
      </c>
    </row>
    <row r="9" spans="1:2" x14ac:dyDescent="0.2">
      <c r="A9" t="s">
        <v>15</v>
      </c>
      <c r="B9" s="8" t="s">
        <v>44</v>
      </c>
    </row>
    <row r="10" spans="1:2" x14ac:dyDescent="0.2">
      <c r="A10" t="s">
        <v>19</v>
      </c>
      <c r="B10" s="8" t="s">
        <v>45</v>
      </c>
    </row>
    <row r="11" spans="1:2" x14ac:dyDescent="0.2">
      <c r="A11" t="s">
        <v>9</v>
      </c>
      <c r="B11" s="8" t="s">
        <v>82</v>
      </c>
    </row>
    <row r="12" spans="1:2" x14ac:dyDescent="0.2">
      <c r="A12" t="s">
        <v>20</v>
      </c>
      <c r="B12" s="8" t="s">
        <v>46</v>
      </c>
    </row>
    <row r="13" spans="1:2" x14ac:dyDescent="0.2">
      <c r="A13" t="s">
        <v>16</v>
      </c>
      <c r="B13" s="8" t="s">
        <v>47</v>
      </c>
    </row>
    <row r="14" spans="1:2" x14ac:dyDescent="0.2">
      <c r="A14" t="s">
        <v>10</v>
      </c>
    </row>
    <row r="15" spans="1:2" x14ac:dyDescent="0.2">
      <c r="A15" t="s">
        <v>4</v>
      </c>
      <c r="B15" s="8" t="s">
        <v>48</v>
      </c>
    </row>
    <row r="16" spans="1:2" x14ac:dyDescent="0.2">
      <c r="A16" t="s">
        <v>8</v>
      </c>
      <c r="B16" t="s">
        <v>73</v>
      </c>
    </row>
    <row r="17" spans="1:2" x14ac:dyDescent="0.2">
      <c r="A17" t="s">
        <v>22</v>
      </c>
      <c r="B17" s="8" t="s">
        <v>49</v>
      </c>
    </row>
    <row r="18" spans="1:2" x14ac:dyDescent="0.2">
      <c r="A18" t="s">
        <v>24</v>
      </c>
      <c r="B18" s="8" t="s">
        <v>50</v>
      </c>
    </row>
    <row r="19" spans="1:2" x14ac:dyDescent="0.2">
      <c r="A19" t="s">
        <v>13</v>
      </c>
      <c r="B19" s="8" t="s">
        <v>51</v>
      </c>
    </row>
    <row r="20" spans="1:2" x14ac:dyDescent="0.2">
      <c r="A20" t="s">
        <v>21</v>
      </c>
      <c r="B20" s="8" t="s">
        <v>52</v>
      </c>
    </row>
    <row r="21" spans="1:2" x14ac:dyDescent="0.2">
      <c r="A21" t="s">
        <v>11</v>
      </c>
      <c r="B21" s="8" t="s">
        <v>53</v>
      </c>
    </row>
    <row r="22" spans="1:2" x14ac:dyDescent="0.2">
      <c r="A22" t="s">
        <v>12</v>
      </c>
      <c r="B22" s="8" t="s">
        <v>54</v>
      </c>
    </row>
    <row r="23" spans="1:2" x14ac:dyDescent="0.2">
      <c r="A23" t="s">
        <v>27</v>
      </c>
      <c r="B23" s="8" t="s">
        <v>55</v>
      </c>
    </row>
    <row r="24" spans="1:2" x14ac:dyDescent="0.2">
      <c r="A24" t="s">
        <v>33</v>
      </c>
      <c r="B24" s="8" t="s">
        <v>56</v>
      </c>
    </row>
    <row r="25" spans="1:2" x14ac:dyDescent="0.2">
      <c r="A25" t="s">
        <v>65</v>
      </c>
      <c r="B25" t="s">
        <v>74</v>
      </c>
    </row>
    <row r="26" spans="1:2" x14ac:dyDescent="0.2">
      <c r="A26" t="s">
        <v>64</v>
      </c>
      <c r="B26" t="s">
        <v>41</v>
      </c>
    </row>
    <row r="27" spans="1:2" x14ac:dyDescent="0.2">
      <c r="A27" t="s">
        <v>62</v>
      </c>
      <c r="B27" t="s">
        <v>43</v>
      </c>
    </row>
    <row r="28" spans="1:2" x14ac:dyDescent="0.2">
      <c r="A28" t="s">
        <v>70</v>
      </c>
    </row>
    <row r="29" spans="1:2" x14ac:dyDescent="0.2">
      <c r="A29" t="s">
        <v>71</v>
      </c>
      <c r="B29" t="s">
        <v>75</v>
      </c>
    </row>
    <row r="30" spans="1:2" x14ac:dyDescent="0.2">
      <c r="A30" t="s">
        <v>58</v>
      </c>
      <c r="B30" t="s">
        <v>76</v>
      </c>
    </row>
    <row r="31" spans="1:2" x14ac:dyDescent="0.2">
      <c r="A31" t="s">
        <v>72</v>
      </c>
      <c r="B31" t="s">
        <v>77</v>
      </c>
    </row>
    <row r="32" spans="1:2" x14ac:dyDescent="0.2">
      <c r="A32" t="s">
        <v>63</v>
      </c>
      <c r="B32" t="s">
        <v>78</v>
      </c>
    </row>
  </sheetData>
  <autoFilter ref="A1:B118" xr:uid="{060D33AC-D1BF-9B4A-B068-AFBE07FB0959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2018-01-25T06:34:50Z</dcterms:created>
  <dcterms:modified xsi:type="dcterms:W3CDTF">2019-07-08T23:45:30Z</dcterms:modified>
  <cp:category/>
</cp:coreProperties>
</file>