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American Council for Capital Formation/"/>
    </mc:Choice>
  </mc:AlternateContent>
  <xr:revisionPtr revIDLastSave="0" documentId="8_{6AD73ABA-4ACC-E343-A074-A3945E4CF3B9}" xr6:coauthVersionLast="43" xr6:coauthVersionMax="43" xr10:uidLastSave="{00000000-0000-0000-0000-000000000000}"/>
  <bookViews>
    <workbookView xWindow="51200" yWindow="5060" windowWidth="38400" windowHeight="21140" tabRatio="50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Data!$A$1:$H$58</definedName>
    <definedName name="_xlnm._FilterDatabase" localSheetId="2" hidden="1">Resources!$A$1:$B$67</definedName>
  </definedNames>
  <calcPr calcId="191029"/>
  <pivotCaches>
    <pivotCache cacheId="2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2" l="1"/>
  <c r="C18" i="2"/>
  <c r="C19" i="2"/>
  <c r="C15" i="2"/>
  <c r="C16" i="2"/>
  <c r="B10" i="1"/>
  <c r="B4" i="1"/>
  <c r="B47" i="1" l="1"/>
  <c r="B48" i="1"/>
  <c r="B42" i="1"/>
  <c r="B41" i="1"/>
  <c r="B2" i="1"/>
  <c r="B3" i="1"/>
  <c r="B20" i="1"/>
  <c r="B22" i="1"/>
  <c r="B21" i="1"/>
  <c r="B23" i="1"/>
  <c r="B37" i="1"/>
  <c r="C9" i="2" l="1"/>
  <c r="C10" i="2"/>
  <c r="C11" i="2"/>
  <c r="C12" i="2"/>
  <c r="C13" i="2"/>
  <c r="C14" i="2"/>
  <c r="C8" i="2"/>
  <c r="B12" i="1"/>
  <c r="B5" i="1"/>
  <c r="B6" i="1"/>
  <c r="B7" i="1"/>
  <c r="B13" i="1"/>
  <c r="B43" i="1"/>
  <c r="B49" i="1"/>
  <c r="B8" i="1"/>
  <c r="B14" i="1"/>
  <c r="B24" i="1"/>
  <c r="B44" i="1"/>
  <c r="B50" i="1"/>
  <c r="B9" i="1"/>
  <c r="B15" i="1"/>
  <c r="B25" i="1"/>
  <c r="B45" i="1"/>
  <c r="B51" i="1"/>
  <c r="B16" i="1"/>
  <c r="B26" i="1"/>
  <c r="B52" i="1"/>
  <c r="B17" i="1"/>
  <c r="B27" i="1"/>
  <c r="B53" i="1"/>
  <c r="B18" i="1"/>
  <c r="B28" i="1"/>
  <c r="B54" i="1"/>
  <c r="B29" i="1"/>
  <c r="B30" i="1"/>
  <c r="B31" i="1"/>
  <c r="B32" i="1"/>
  <c r="B55" i="1"/>
  <c r="B33" i="1"/>
  <c r="B34" i="1"/>
  <c r="B56" i="1"/>
  <c r="B35" i="1"/>
  <c r="B36" i="1"/>
  <c r="B46" i="1"/>
  <c r="B57" i="1"/>
  <c r="B19" i="1"/>
  <c r="B58" i="1"/>
  <c r="B38" i="1"/>
  <c r="B39" i="1"/>
  <c r="B40" i="1"/>
  <c r="B11" i="1"/>
</calcChain>
</file>

<file path=xl/sharedStrings.xml><?xml version="1.0" encoding="utf-8"?>
<sst xmlns="http://schemas.openxmlformats.org/spreadsheetml/2006/main" count="234" uniqueCount="45">
  <si>
    <t>donor_name</t>
  </si>
  <si>
    <t>recipient_name</t>
  </si>
  <si>
    <t>contribution</t>
  </si>
  <si>
    <t>year</t>
  </si>
  <si>
    <t>Charles G. Koch Charitable Foundation</t>
  </si>
  <si>
    <t>American Council for Capital Formation</t>
  </si>
  <si>
    <t>Claude R. Lambe Charitable Foundation</t>
  </si>
  <si>
    <t>American Petroleum Institute</t>
  </si>
  <si>
    <t>Searle Freedom Trust</t>
  </si>
  <si>
    <t>True Foundation</t>
  </si>
  <si>
    <t>Exxon Mobil</t>
  </si>
  <si>
    <t>William E. Simon Foundation</t>
  </si>
  <si>
    <t>John M. Olin Foundation</t>
  </si>
  <si>
    <t>Grand Total</t>
  </si>
  <si>
    <t>Total</t>
  </si>
  <si>
    <t>Sum of contribution</t>
  </si>
  <si>
    <t>American Council for Capital Formation Funding</t>
  </si>
  <si>
    <t>Data retrieved</t>
  </si>
  <si>
    <t>desmogblog.com/american-council-for-capital-formation</t>
  </si>
  <si>
    <t>verified</t>
  </si>
  <si>
    <t>data_source</t>
  </si>
  <si>
    <t>transaction_id</t>
  </si>
  <si>
    <t>CT2016</t>
  </si>
  <si>
    <t>Donor and Year</t>
  </si>
  <si>
    <t>* Click on donor name for breakdown by year</t>
  </si>
  <si>
    <t>Org</t>
  </si>
  <si>
    <t>Resource URL</t>
  </si>
  <si>
    <t>https://www.desmogblog.com/koch-family-foundations</t>
  </si>
  <si>
    <t>https://www.desmogblog.com/american-petroleum-institute</t>
  </si>
  <si>
    <t>http://www.sourcewatch.org/index.php/Searle_Freedom_Trust</t>
  </si>
  <si>
    <t>http://www.sourcewatch.org/index.php/John_M._Olin_Foundation</t>
  </si>
  <si>
    <t>http://www.sourcewatch.org/index.php/William_E._Simon_Foundation</t>
  </si>
  <si>
    <t>American Natural Gas Alliance</t>
  </si>
  <si>
    <t>John William Pope Foundation</t>
  </si>
  <si>
    <t>Annual Report</t>
  </si>
  <si>
    <t>Sarah Scaife Foundation</t>
  </si>
  <si>
    <t>added</t>
  </si>
  <si>
    <t>Greenpeace Web Capture</t>
  </si>
  <si>
    <t>Worldwide Giving</t>
  </si>
  <si>
    <t>notes</t>
  </si>
  <si>
    <t>https://www.desmogblog.com/exxonmobil-funding-climate-science-denial</t>
  </si>
  <si>
    <t>https://www.sourcewatch.org/index.php/John_William_Pope_Foundation</t>
  </si>
  <si>
    <t>https://www.desmogblog.com/scaife-family-foundations</t>
  </si>
  <si>
    <t>Year</t>
  </si>
  <si>
    <t>Donor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</si>
</sst>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;[Red]&quot;$&quot;#,##0"/>
    <numFmt numFmtId="166" formatCode="yyyy\-mm\-dd;@"/>
  </numFmts>
  <fonts count="9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theme="7" tint="-0.249977111117893"/>
      </patternFill>
    </fill>
  </fills>
  <borders count="2">
    <border>
      <left/>
      <right/>
      <top/>
      <bottom/>
      <diagonal/>
    </border>
    <border>
      <left/>
      <right/>
      <top style="thin">
        <color theme="7" tint="-0.249977111117893"/>
      </top>
      <bottom style="thin">
        <color theme="7" tint="0.79998168889431442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/>
    <xf numFmtId="0" fontId="3" fillId="0" borderId="0" xfId="1" applyFont="1"/>
    <xf numFmtId="0" fontId="5" fillId="3" borderId="1" xfId="0" applyFont="1" applyFill="1" applyBorder="1"/>
    <xf numFmtId="0" fontId="4" fillId="0" borderId="0" xfId="0" applyFont="1"/>
    <xf numFmtId="164" fontId="4" fillId="0" borderId="0" xfId="0" applyNumberFormat="1" applyFont="1"/>
    <xf numFmtId="164" fontId="0" fillId="0" borderId="0" xfId="0" applyNumberFormat="1"/>
    <xf numFmtId="0" fontId="6" fillId="2" borderId="0" xfId="0" applyFont="1" applyFill="1"/>
    <xf numFmtId="0" fontId="3" fillId="2" borderId="0" xfId="1" applyFont="1" applyFill="1"/>
    <xf numFmtId="0" fontId="7" fillId="0" borderId="0" xfId="0" applyFont="1" applyFill="1"/>
    <xf numFmtId="0" fontId="8" fillId="0" borderId="0" xfId="0" applyFont="1"/>
    <xf numFmtId="165" fontId="0" fillId="0" borderId="0" xfId="0" applyNumberFormat="1"/>
    <xf numFmtId="0" fontId="0" fillId="0" borderId="0" xfId="0" applyFont="1"/>
    <xf numFmtId="166" fontId="2" fillId="0" borderId="0" xfId="0" applyNumberFormat="1" applyFont="1" applyAlignment="1"/>
    <xf numFmtId="0" fontId="0" fillId="0" borderId="0" xfId="0" applyAlignment="1"/>
  </cellXfs>
  <cellStyles count="2">
    <cellStyle name="Hyperlink" xfId="1" builtinId="8"/>
    <cellStyle name="Normal" xfId="0" builtinId="0"/>
  </cellStyles>
  <dxfs count="2">
    <dxf>
      <numFmt numFmtId="165" formatCode="&quot;$&quot;#,##0;[Red]&quot;$&quot;#,##0"/>
    </dxf>
    <dxf>
      <numFmt numFmtId="165" formatCode="&quot;$&quot;#,##0;[Red]&quot;$&quot;#,##0"/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81.872277893519" createdVersion="4" refreshedVersion="6" minRefreshableVersion="3" recordCount="59" xr:uid="{00000000-000A-0000-FFFF-FFFF0B000000}">
  <cacheSource type="worksheet">
    <worksheetSource ref="A1:F1048576" sheet="Data"/>
  </cacheSource>
  <cacheFields count="6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12">
        <s v="American Natural Gas Alliance"/>
        <s v="American Petroleum Institute"/>
        <s v="Charles G. Koch Charitable Foundation"/>
        <s v="Claude R. Lambe Charitable Foundation"/>
        <s v="Exxon Mobil"/>
        <s v="John M. Olin Foundation"/>
        <s v="John William Pope Foundation"/>
        <s v="Sarah Scaife Foundation"/>
        <s v="Searle Freedom Trust"/>
        <s v="True Foundation"/>
        <s v="William E. Simon Foundation"/>
        <m/>
      </sharedItems>
    </cacheField>
    <cacheField name="recipient_name" numFmtId="0">
      <sharedItems containsBlank="1"/>
    </cacheField>
    <cacheField name="contribution" numFmtId="164">
      <sharedItems containsString="0" containsBlank="1" containsNumber="1" containsInteger="1" minValue="200" maxValue="360000"/>
    </cacheField>
    <cacheField name="year" numFmtId="0">
      <sharedItems containsString="0" containsBlank="1" containsNumber="1" containsInteger="1" minValue="1986" maxValue="2016" count="21">
        <n v="2015"/>
        <n v="2013"/>
        <n v="2012"/>
        <n v="2011"/>
        <n v="2010"/>
        <n v="2009"/>
        <n v="2008"/>
        <n v="2007"/>
        <n v="2006"/>
        <n v="2005"/>
        <n v="1999"/>
        <n v="2014"/>
        <n v="2004"/>
        <n v="2003"/>
        <n v="2002"/>
        <n v="2001"/>
        <n v="1998"/>
        <n v="1987"/>
        <n v="1986"/>
        <n v="2016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9">
  <r>
    <n v="990"/>
    <s v="American Natural Gas Alliance_American Council for Capital Formation201512500"/>
    <x v="0"/>
    <s v="American Council for Capital Formation"/>
    <n v="12500"/>
    <x v="0"/>
  </r>
  <r>
    <n v="990"/>
    <s v="American Natural Gas Alliance_American Council for Capital Formation201325000"/>
    <x v="0"/>
    <s v="American Council for Capital Formation"/>
    <n v="25000"/>
    <x v="1"/>
  </r>
  <r>
    <n v="990"/>
    <s v="American Petroleum Institute_American Council for Capital Formation201350000"/>
    <x v="1"/>
    <s v="American Council for Capital Formation"/>
    <n v="50000"/>
    <x v="1"/>
  </r>
  <r>
    <s v="CT2016"/>
    <s v="American Petroleum Institute_American Council for Capital Formation201250000"/>
    <x v="1"/>
    <s v="American Council for Capital Formation"/>
    <n v="50000"/>
    <x v="2"/>
  </r>
  <r>
    <s v="CT2016"/>
    <s v="American Petroleum Institute_American Council for Capital Formation201150000"/>
    <x v="1"/>
    <s v="American Council for Capital Formation"/>
    <n v="50000"/>
    <x v="3"/>
  </r>
  <r>
    <s v="CT2016"/>
    <s v="American Petroleum Institute_American Council for Capital Formation201050000"/>
    <x v="1"/>
    <s v="American Council for Capital Formation"/>
    <n v="50000"/>
    <x v="4"/>
  </r>
  <r>
    <s v="CT2016"/>
    <s v="American Petroleum Institute_American Council for Capital Formation200950000"/>
    <x v="1"/>
    <s v="American Council for Capital Formation"/>
    <n v="50000"/>
    <x v="5"/>
  </r>
  <r>
    <s v="CT2016"/>
    <s v="American Petroleum Institute_American Council for Capital Formation2008100000"/>
    <x v="1"/>
    <s v="American Council for Capital Formation"/>
    <n v="100000"/>
    <x v="6"/>
  </r>
  <r>
    <n v="990"/>
    <s v="Charles G. Koch Charitable Foundation_American Council for Capital Formation201550000"/>
    <x v="2"/>
    <s v="American Council for Capital Formation"/>
    <n v="50000"/>
    <x v="0"/>
  </r>
  <r>
    <s v="CT2016"/>
    <s v="Charles G. Koch Charitable Foundation_American Council for Capital Formation201375000"/>
    <x v="2"/>
    <s v="American Council for Capital Formation"/>
    <n v="75000"/>
    <x v="1"/>
  </r>
  <r>
    <s v="CT2016"/>
    <s v="Claude R. Lambe Charitable Foundation_American Council for Capital Formation2012100000"/>
    <x v="3"/>
    <s v="American Council for Capital Formation"/>
    <n v="100000"/>
    <x v="2"/>
  </r>
  <r>
    <s v="CT2016"/>
    <s v="Claude R. Lambe Charitable Foundation_American Council for Capital Formation201050000"/>
    <x v="3"/>
    <s v="American Council for Capital Formation"/>
    <n v="50000"/>
    <x v="4"/>
  </r>
  <r>
    <s v="CT2016"/>
    <s v="Claude R. Lambe Charitable Foundation_American Council for Capital Formation2009100000"/>
    <x v="3"/>
    <s v="American Council for Capital Formation"/>
    <n v="100000"/>
    <x v="5"/>
  </r>
  <r>
    <s v="CT2016"/>
    <s v="Claude R. Lambe Charitable Foundation_American Council for Capital Formation2008100000"/>
    <x v="3"/>
    <s v="American Council for Capital Formation"/>
    <n v="100000"/>
    <x v="6"/>
  </r>
  <r>
    <s v="CT2016"/>
    <s v="Claude R. Lambe Charitable Foundation_American Council for Capital Formation200750000"/>
    <x v="3"/>
    <s v="American Council for Capital Formation"/>
    <n v="50000"/>
    <x v="7"/>
  </r>
  <r>
    <s v="CT2016"/>
    <s v="Claude R. Lambe Charitable Foundation_American Council for Capital Formation200640000"/>
    <x v="3"/>
    <s v="American Council for Capital Formation"/>
    <n v="40000"/>
    <x v="8"/>
  </r>
  <r>
    <s v="CT2016"/>
    <s v="Claude R. Lambe Charitable Foundation_American Council for Capital Formation200525000"/>
    <x v="3"/>
    <s v="American Council for Capital Formation"/>
    <n v="25000"/>
    <x v="9"/>
  </r>
  <r>
    <s v="CT2016"/>
    <s v="Claude R. Lambe Charitable Foundation_American Council for Capital Formation199910000"/>
    <x v="3"/>
    <s v="American Council for Capital Formation"/>
    <n v="10000"/>
    <x v="10"/>
  </r>
  <r>
    <s v="Worldwide Giving"/>
    <s v="Exxon Mobil_American Council for Capital Formation201525000"/>
    <x v="4"/>
    <s v="American Council for Capital Formation"/>
    <n v="25000"/>
    <x v="0"/>
  </r>
  <r>
    <s v="Worldwide Giving"/>
    <s v="Exxon Mobil_American Council for Capital Formation201430000"/>
    <x v="4"/>
    <s v="American Council for Capital Formation"/>
    <n v="30000"/>
    <x v="11"/>
  </r>
  <r>
    <s v="Worldwide Giving"/>
    <s v="Exxon Mobil_American Council for Capital Formation201425000"/>
    <x v="4"/>
    <s v="American Council for Capital Formation"/>
    <n v="25000"/>
    <x v="11"/>
  </r>
  <r>
    <s v="Worldwide Giving"/>
    <s v="Exxon Mobil_American Council for Capital Formation201325000"/>
    <x v="4"/>
    <s v="American Council for Capital Formation"/>
    <n v="25000"/>
    <x v="1"/>
  </r>
  <r>
    <s v="CT2016"/>
    <s v="Exxon Mobil_American Council for Capital Formation200925000"/>
    <x v="4"/>
    <s v="American Council for Capital Formation"/>
    <n v="25000"/>
    <x v="5"/>
  </r>
  <r>
    <s v="CT2016"/>
    <s v="Exxon Mobil_American Council for Capital Formation200815000"/>
    <x v="4"/>
    <s v="American Council for Capital Formation"/>
    <n v="15000"/>
    <x v="6"/>
  </r>
  <r>
    <s v="CT2016"/>
    <s v="Exxon Mobil_American Council for Capital Formation200715000"/>
    <x v="4"/>
    <s v="American Council for Capital Formation"/>
    <n v="15000"/>
    <x v="7"/>
  </r>
  <r>
    <s v="CT2016"/>
    <s v="Exxon Mobil_American Council for Capital Formation200615000"/>
    <x v="4"/>
    <s v="American Council for Capital Formation"/>
    <n v="15000"/>
    <x v="8"/>
  </r>
  <r>
    <s v="CT2016"/>
    <s v="Exxon Mobil_American Council for Capital Formation2005360000"/>
    <x v="4"/>
    <s v="American Council for Capital Formation"/>
    <n v="360000"/>
    <x v="9"/>
  </r>
  <r>
    <s v="CT2016"/>
    <s v="Exxon Mobil_American Council for Capital Formation2004180000"/>
    <x v="4"/>
    <s v="American Council for Capital Formation"/>
    <n v="180000"/>
    <x v="12"/>
  </r>
  <r>
    <s v="CT2016"/>
    <s v="Exxon Mobil_American Council for Capital Formation200475000"/>
    <x v="4"/>
    <s v="American Council for Capital Formation"/>
    <n v="75000"/>
    <x v="12"/>
  </r>
  <r>
    <s v="CT2016"/>
    <s v="Exxon Mobil_American Council for Capital Formation200395000"/>
    <x v="4"/>
    <s v="American Council for Capital Formation"/>
    <n v="95000"/>
    <x v="13"/>
  </r>
  <r>
    <s v="CT2016"/>
    <s v="Exxon Mobil_American Council for Capital Formation200350000"/>
    <x v="4"/>
    <s v="American Council for Capital Formation"/>
    <n v="50000"/>
    <x v="13"/>
  </r>
  <r>
    <s v="CT2016"/>
    <s v="Exxon Mobil_American Council for Capital Formation2002199523"/>
    <x v="4"/>
    <s v="American Council for Capital Formation"/>
    <n v="199523"/>
    <x v="14"/>
  </r>
  <r>
    <s v="CT2016"/>
    <s v="Exxon Mobil_American Council for Capital Formation2002100000"/>
    <x v="4"/>
    <s v="American Council for Capital Formation"/>
    <n v="100000"/>
    <x v="14"/>
  </r>
  <r>
    <s v="CT2016"/>
    <s v="Exxon Mobil_American Council for Capital Formation2001150000"/>
    <x v="4"/>
    <s v="American Council for Capital Formation"/>
    <n v="150000"/>
    <x v="15"/>
  </r>
  <r>
    <s v="CT2016"/>
    <s v="Exxon Mobil_American Council for Capital Formation2001100000"/>
    <x v="4"/>
    <s v="American Council for Capital Formation"/>
    <n v="100000"/>
    <x v="15"/>
  </r>
  <r>
    <s v="Greenpeace Web Capture"/>
    <s v="Exxon Mobil_American Council for Capital Formation199880000"/>
    <x v="4"/>
    <s v="American Council for Capital Formation"/>
    <n v="80000"/>
    <x v="16"/>
  </r>
  <r>
    <s v="CT2016"/>
    <s v="John M. Olin Foundation_American Council for Capital Formation198755000"/>
    <x v="5"/>
    <s v="American Council for Capital Formation"/>
    <n v="55000"/>
    <x v="17"/>
  </r>
  <r>
    <s v="CT2016"/>
    <s v="John M. Olin Foundation_American Council for Capital Formation198715000"/>
    <x v="5"/>
    <s v="American Council for Capital Formation"/>
    <n v="15000"/>
    <x v="17"/>
  </r>
  <r>
    <s v="CT2016"/>
    <s v="John M. Olin Foundation_American Council for Capital Formation198630000"/>
    <x v="5"/>
    <s v="American Council for Capital Formation"/>
    <n v="30000"/>
    <x v="18"/>
  </r>
  <r>
    <n v="990"/>
    <s v="John William Pope Foundation_American Council for Capital Formation200610000"/>
    <x v="6"/>
    <s v="American Council for Capital Formation"/>
    <n v="10000"/>
    <x v="8"/>
  </r>
  <r>
    <s v="Annual Report"/>
    <s v="Sarah Scaife Foundation_American Council for Capital Formation2016125000"/>
    <x v="7"/>
    <s v="American Council for Capital Formation"/>
    <n v="125000"/>
    <x v="19"/>
  </r>
  <r>
    <s v="CT2016"/>
    <s v="Searle Freedom Trust_American Council for Capital Formation2010100000"/>
    <x v="8"/>
    <s v="American Council for Capital Formation"/>
    <n v="100000"/>
    <x v="4"/>
  </r>
  <r>
    <s v="CT2016"/>
    <s v="Searle Freedom Trust_American Council for Capital Formation2009100000"/>
    <x v="8"/>
    <s v="American Council for Capital Formation"/>
    <n v="100000"/>
    <x v="5"/>
  </r>
  <r>
    <s v="CT2016"/>
    <s v="Searle Freedom Trust_American Council for Capital Formation200860000"/>
    <x v="8"/>
    <s v="American Council for Capital Formation"/>
    <n v="60000"/>
    <x v="6"/>
  </r>
  <r>
    <s v="CT2016"/>
    <s v="Searle Freedom Trust_American Council for Capital Formation200115000"/>
    <x v="8"/>
    <s v="American Council for Capital Formation"/>
    <n v="15000"/>
    <x v="15"/>
  </r>
  <r>
    <n v="990"/>
    <s v="True Foundation_American Council for Capital Formation2013300"/>
    <x v="9"/>
    <s v="American Council for Capital Formation"/>
    <n v="300"/>
    <x v="1"/>
  </r>
  <r>
    <n v="990"/>
    <s v="True Foundation_American Council for Capital Formation2012300"/>
    <x v="9"/>
    <s v="American Council for Capital Formation"/>
    <n v="300"/>
    <x v="2"/>
  </r>
  <r>
    <s v="CT2016"/>
    <s v="True Foundation_American Council for Capital Formation2010300"/>
    <x v="9"/>
    <s v="American Council for Capital Formation"/>
    <n v="300"/>
    <x v="4"/>
  </r>
  <r>
    <s v="CT2016"/>
    <s v="True Foundation_American Council for Capital Formation2009200"/>
    <x v="9"/>
    <s v="American Council for Capital Formation"/>
    <n v="200"/>
    <x v="5"/>
  </r>
  <r>
    <s v="CT2016"/>
    <s v="True Foundation_American Council for Capital Formation2008200"/>
    <x v="9"/>
    <s v="American Council for Capital Formation"/>
    <n v="200"/>
    <x v="6"/>
  </r>
  <r>
    <s v="CT2016"/>
    <s v="True Foundation_American Council for Capital Formation2007200"/>
    <x v="9"/>
    <s v="American Council for Capital Formation"/>
    <n v="200"/>
    <x v="7"/>
  </r>
  <r>
    <s v="CT2016"/>
    <s v="True Foundation_American Council for Capital Formation2006200"/>
    <x v="9"/>
    <s v="American Council for Capital Formation"/>
    <n v="200"/>
    <x v="8"/>
  </r>
  <r>
    <s v="CT2016"/>
    <s v="True Foundation_American Council for Capital Formation2005200"/>
    <x v="9"/>
    <s v="American Council for Capital Formation"/>
    <n v="200"/>
    <x v="9"/>
  </r>
  <r>
    <s v="CT2016"/>
    <s v="True Foundation_American Council for Capital Formation2003200"/>
    <x v="9"/>
    <s v="American Council for Capital Formation"/>
    <n v="200"/>
    <x v="13"/>
  </r>
  <r>
    <s v="CT2016"/>
    <s v="True Foundation_American Council for Capital Formation2002200"/>
    <x v="9"/>
    <s v="American Council for Capital Formation"/>
    <n v="200"/>
    <x v="14"/>
  </r>
  <r>
    <s v="CT2016"/>
    <s v="True Foundation_American Council for Capital Formation200110000"/>
    <x v="9"/>
    <s v="American Council for Capital Formation"/>
    <n v="10000"/>
    <x v="15"/>
  </r>
  <r>
    <s v="CT2016"/>
    <s v="William E. Simon Foundation_American Council for Capital Formation19982500"/>
    <x v="10"/>
    <s v="American Council for Capital Formation"/>
    <n v="2500"/>
    <x v="16"/>
  </r>
  <r>
    <m/>
    <m/>
    <x v="11"/>
    <m/>
    <m/>
    <x v="20"/>
  </r>
  <r>
    <m/>
    <m/>
    <x v="11"/>
    <m/>
    <m/>
    <x v="2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2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Donor and Year">
  <location ref="A6:B19" firstHeaderRow="2" firstDataRow="2" firstDataCol="1"/>
  <pivotFields count="6">
    <pivotField showAll="0"/>
    <pivotField showAll="0"/>
    <pivotField axis="axisRow" showAll="0" sortType="descending">
      <items count="13">
        <item sd="0" x="4"/>
        <item sd="0" x="3"/>
        <item sd="0" x="1"/>
        <item sd="0" x="8"/>
        <item sd="0" x="5"/>
        <item sd="0" x="2"/>
        <item sd="0" x="9"/>
        <item sd="0" x="10"/>
        <item h="1" sd="0" x="11"/>
        <item sd="0" x="0"/>
        <item sd="0" x="6"/>
        <item sd="0" x="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22">
        <item x="18"/>
        <item x="17"/>
        <item x="16"/>
        <item x="10"/>
        <item x="15"/>
        <item x="14"/>
        <item x="13"/>
        <item x="12"/>
        <item x="9"/>
        <item x="8"/>
        <item x="7"/>
        <item x="6"/>
        <item x="5"/>
        <item x="4"/>
        <item x="3"/>
        <item x="2"/>
        <item x="1"/>
        <item x="11"/>
        <item x="0"/>
        <item x="19"/>
        <item x="20"/>
        <item t="default"/>
      </items>
    </pivotField>
  </pivotFields>
  <rowFields count="2">
    <field x="2"/>
    <field x="5"/>
  </rowFields>
  <rowItems count="12">
    <i>
      <x/>
    </i>
    <i>
      <x v="1"/>
    </i>
    <i>
      <x v="2"/>
    </i>
    <i>
      <x v="3"/>
    </i>
    <i>
      <x v="11"/>
    </i>
    <i>
      <x v="5"/>
    </i>
    <i>
      <x v="4"/>
    </i>
    <i>
      <x v="9"/>
    </i>
    <i>
      <x v="6"/>
    </i>
    <i>
      <x v="10"/>
    </i>
    <i>
      <x v="7"/>
    </i>
    <i t="grand">
      <x/>
    </i>
  </rowItems>
  <colItems count="1">
    <i/>
  </colItems>
  <dataFields count="1">
    <dataField name="Sum of contribution" fld="4" baseField="0" baseItem="0" numFmtId="165"/>
  </dataFields>
  <formats count="1">
    <format dxfId="0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36A039E-C9BA-954B-B9BE-A5F1CB529BF7}" name="PivotTable8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gridDropZones="1" multipleFieldFilters="0" rowHeaderCaption="Year" colHeaderCaption="Donor">
  <location ref="F6:I18" firstHeaderRow="1" firstDataRow="2" firstDataCol="1"/>
  <pivotFields count="6">
    <pivotField showAll="0"/>
    <pivotField showAll="0"/>
    <pivotField axis="axisCol" showAll="0" sortType="descending">
      <items count="13">
        <item h="1" sd="0" x="4"/>
        <item sd="0" x="3"/>
        <item h="1" sd="0" x="1"/>
        <item h="1" sd="0" x="8"/>
        <item h="1" sd="0" x="5"/>
        <item sd="0" x="2"/>
        <item h="1" sd="0" x="9"/>
        <item h="1" sd="0" x="10"/>
        <item h="1" sd="0" x="11"/>
        <item h="1" sd="0" x="0"/>
        <item h="1" sd="0" x="6"/>
        <item h="1" sd="0" x="7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 sortType="ascending">
      <items count="22">
        <item x="18"/>
        <item x="17"/>
        <item x="16"/>
        <item x="10"/>
        <item x="15"/>
        <item x="14"/>
        <item x="13"/>
        <item x="12"/>
        <item x="9"/>
        <item x="8"/>
        <item x="7"/>
        <item x="6"/>
        <item x="5"/>
        <item x="4"/>
        <item x="3"/>
        <item x="2"/>
        <item x="1"/>
        <item x="11"/>
        <item x="0"/>
        <item x="19"/>
        <item x="20"/>
        <item t="default"/>
      </items>
    </pivotField>
  </pivotFields>
  <rowFields count="1">
    <field x="5"/>
  </rowFields>
  <rowItems count="11">
    <i>
      <x v="3"/>
    </i>
    <i>
      <x v="8"/>
    </i>
    <i>
      <x v="9"/>
    </i>
    <i>
      <x v="10"/>
    </i>
    <i>
      <x v="11"/>
    </i>
    <i>
      <x v="12"/>
    </i>
    <i>
      <x v="13"/>
    </i>
    <i>
      <x v="15"/>
    </i>
    <i>
      <x v="16"/>
    </i>
    <i>
      <x v="18"/>
    </i>
    <i t="grand">
      <x/>
    </i>
  </rowItems>
  <colFields count="1">
    <field x="2"/>
  </colFields>
  <colItems count="3">
    <i>
      <x v="1"/>
    </i>
    <i>
      <x v="5"/>
    </i>
    <i t="grand">
      <x/>
    </i>
  </colItems>
  <dataFields count="1">
    <dataField name="Sum of contribution" fld="4" baseField="0" baseItem="0" numFmtId="165"/>
  </dataFields>
  <formats count="1">
    <format dxfId="1">
      <pivotArea outline="0" collapsedLevelsAreSubtotals="1" fieldPosition="0"/>
    </format>
  </formats>
  <pivotTableStyleInfo name="PivotStyleMedium5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esmogblog.com/american-council-for-capital-formation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workbookViewId="0">
      <selection activeCell="B25" sqref="B25"/>
    </sheetView>
  </sheetViews>
  <sheetFormatPr baseColWidth="10" defaultRowHeight="16" x14ac:dyDescent="0.2"/>
  <cols>
    <col min="1" max="1" width="36.1640625" bestFit="1" customWidth="1"/>
    <col min="2" max="2" width="10.1640625" bestFit="1" customWidth="1"/>
    <col min="3" max="3" width="18.6640625" customWidth="1"/>
    <col min="6" max="6" width="17.5" bestFit="1" customWidth="1"/>
    <col min="7" max="7" width="34" bestFit="1" customWidth="1"/>
    <col min="8" max="8" width="33" bestFit="1" customWidth="1"/>
    <col min="9" max="9" width="10.83203125" bestFit="1" customWidth="1"/>
    <col min="10" max="10" width="19" bestFit="1" customWidth="1"/>
    <col min="11" max="11" width="21.1640625" bestFit="1" customWidth="1"/>
    <col min="12" max="12" width="33" bestFit="1" customWidth="1"/>
    <col min="13" max="13" width="21.1640625" bestFit="1" customWidth="1"/>
    <col min="14" max="14" width="26.83203125" bestFit="1" customWidth="1"/>
    <col min="15" max="15" width="14.5" bestFit="1" customWidth="1"/>
    <col min="16" max="16" width="26.33203125" bestFit="1" customWidth="1"/>
    <col min="17" max="17" width="25.33203125" bestFit="1" customWidth="1"/>
    <col min="18" max="18" width="6.83203125" bestFit="1" customWidth="1"/>
  </cols>
  <sheetData>
    <row r="1" spans="1:9" ht="31" x14ac:dyDescent="0.35">
      <c r="A1" s="11" t="s">
        <v>16</v>
      </c>
      <c r="B1" s="12"/>
    </row>
    <row r="2" spans="1:9" ht="19" x14ac:dyDescent="0.25">
      <c r="A2" s="3" t="s">
        <v>17</v>
      </c>
      <c r="B2" s="15">
        <v>43581</v>
      </c>
      <c r="C2" s="16"/>
    </row>
    <row r="3" spans="1:9" ht="17" customHeight="1" x14ac:dyDescent="0.25">
      <c r="A3" s="4" t="s">
        <v>18</v>
      </c>
    </row>
    <row r="4" spans="1:9" ht="17" customHeight="1" x14ac:dyDescent="0.25">
      <c r="A4" s="3"/>
      <c r="B4" s="4"/>
    </row>
    <row r="5" spans="1:9" ht="17" customHeight="1" x14ac:dyDescent="0.25">
      <c r="A5" s="9" t="s">
        <v>24</v>
      </c>
      <c r="B5" s="10"/>
    </row>
    <row r="6" spans="1:9" x14ac:dyDescent="0.2">
      <c r="A6" s="1" t="s">
        <v>15</v>
      </c>
      <c r="F6" s="1" t="s">
        <v>15</v>
      </c>
      <c r="G6" s="1" t="s">
        <v>44</v>
      </c>
    </row>
    <row r="7" spans="1:9" x14ac:dyDescent="0.2">
      <c r="A7" s="1" t="s">
        <v>23</v>
      </c>
      <c r="B7" t="s">
        <v>14</v>
      </c>
      <c r="C7" s="5" t="s">
        <v>26</v>
      </c>
      <c r="F7" s="1" t="s">
        <v>43</v>
      </c>
      <c r="G7" t="s">
        <v>6</v>
      </c>
      <c r="H7" t="s">
        <v>4</v>
      </c>
      <c r="I7" t="s">
        <v>13</v>
      </c>
    </row>
    <row r="8" spans="1:9" x14ac:dyDescent="0.2">
      <c r="A8" s="2" t="s">
        <v>10</v>
      </c>
      <c r="B8" s="13">
        <v>1564523</v>
      </c>
      <c r="C8" t="str">
        <f>IFERROR(IF(VLOOKUP(A8,Resources!A:B,2,FALSE)=0,"",VLOOKUP(A8,Resources!A:B,2,FALSE)),"")</f>
        <v>https://www.desmogblog.com/exxonmobil-funding-climate-science-denial</v>
      </c>
      <c r="F8" s="2">
        <v>1999</v>
      </c>
      <c r="G8" s="13">
        <v>10000</v>
      </c>
      <c r="H8" s="13"/>
      <c r="I8" s="13">
        <v>10000</v>
      </c>
    </row>
    <row r="9" spans="1:9" x14ac:dyDescent="0.2">
      <c r="A9" s="2" t="s">
        <v>6</v>
      </c>
      <c r="B9" s="13">
        <v>475000</v>
      </c>
      <c r="C9" t="str">
        <f>IFERROR(IF(VLOOKUP(A9,Resources!A:B,2,FALSE)=0,"",VLOOKUP(A9,Resources!A:B,2,FALSE)),"")</f>
        <v>https://www.desmogblog.com/koch-family-foundations</v>
      </c>
      <c r="F9" s="2">
        <v>2005</v>
      </c>
      <c r="G9" s="13">
        <v>25000</v>
      </c>
      <c r="H9" s="13"/>
      <c r="I9" s="13">
        <v>25000</v>
      </c>
    </row>
    <row r="10" spans="1:9" x14ac:dyDescent="0.2">
      <c r="A10" s="2" t="s">
        <v>7</v>
      </c>
      <c r="B10" s="13">
        <v>350000</v>
      </c>
      <c r="C10" t="str">
        <f>IFERROR(IF(VLOOKUP(A10,Resources!A:B,2,FALSE)=0,"",VLOOKUP(A10,Resources!A:B,2,FALSE)),"")</f>
        <v>https://www.desmogblog.com/american-petroleum-institute</v>
      </c>
      <c r="F10" s="2">
        <v>2006</v>
      </c>
      <c r="G10" s="13">
        <v>40000</v>
      </c>
      <c r="H10" s="13"/>
      <c r="I10" s="13">
        <v>40000</v>
      </c>
    </row>
    <row r="11" spans="1:9" x14ac:dyDescent="0.2">
      <c r="A11" s="2" t="s">
        <v>8</v>
      </c>
      <c r="B11" s="13">
        <v>275000</v>
      </c>
      <c r="C11" t="str">
        <f>IFERROR(IF(VLOOKUP(A11,Resources!A:B,2,FALSE)=0,"",VLOOKUP(A11,Resources!A:B,2,FALSE)),"")</f>
        <v>http://www.sourcewatch.org/index.php/Searle_Freedom_Trust</v>
      </c>
      <c r="F11" s="2">
        <v>2007</v>
      </c>
      <c r="G11" s="13">
        <v>50000</v>
      </c>
      <c r="H11" s="13"/>
      <c r="I11" s="13">
        <v>50000</v>
      </c>
    </row>
    <row r="12" spans="1:9" x14ac:dyDescent="0.2">
      <c r="A12" s="2" t="s">
        <v>35</v>
      </c>
      <c r="B12" s="13">
        <v>125000</v>
      </c>
      <c r="C12" t="str">
        <f>IFERROR(IF(VLOOKUP(A12,Resources!A:B,2,FALSE)=0,"",VLOOKUP(A12,Resources!A:B,2,FALSE)),"")</f>
        <v>https://www.desmogblog.com/scaife-family-foundations</v>
      </c>
      <c r="F12" s="2">
        <v>2008</v>
      </c>
      <c r="G12" s="13">
        <v>100000</v>
      </c>
      <c r="H12" s="13"/>
      <c r="I12" s="13">
        <v>100000</v>
      </c>
    </row>
    <row r="13" spans="1:9" x14ac:dyDescent="0.2">
      <c r="A13" s="2" t="s">
        <v>4</v>
      </c>
      <c r="B13" s="13">
        <v>125000</v>
      </c>
      <c r="C13" t="str">
        <f>IFERROR(IF(VLOOKUP(A13,Resources!A:B,2,FALSE)=0,"",VLOOKUP(A13,Resources!A:B,2,FALSE)),"")</f>
        <v>https://www.desmogblog.com/koch-family-foundations</v>
      </c>
      <c r="F13" s="2">
        <v>2009</v>
      </c>
      <c r="G13" s="13">
        <v>100000</v>
      </c>
      <c r="H13" s="13"/>
      <c r="I13" s="13">
        <v>100000</v>
      </c>
    </row>
    <row r="14" spans="1:9" x14ac:dyDescent="0.2">
      <c r="A14" s="2" t="s">
        <v>12</v>
      </c>
      <c r="B14" s="13">
        <v>100000</v>
      </c>
      <c r="C14" t="str">
        <f>IFERROR(IF(VLOOKUP(A14,Resources!A:B,2,FALSE)=0,"",VLOOKUP(A14,Resources!A:B,2,FALSE)),"")</f>
        <v>http://www.sourcewatch.org/index.php/John_M._Olin_Foundation</v>
      </c>
      <c r="F14" s="2">
        <v>2010</v>
      </c>
      <c r="G14" s="13">
        <v>50000</v>
      </c>
      <c r="H14" s="13"/>
      <c r="I14" s="13">
        <v>50000</v>
      </c>
    </row>
    <row r="15" spans="1:9" x14ac:dyDescent="0.2">
      <c r="A15" s="2" t="s">
        <v>32</v>
      </c>
      <c r="B15" s="13">
        <v>37500</v>
      </c>
      <c r="C15" t="str">
        <f>IFERROR(IF(VLOOKUP(A15,Resources!A:B,2,FALSE)=0,"",VLOOKUP(A15,Resources!A:B,2,FALSE)),"")</f>
        <v/>
      </c>
      <c r="F15" s="2">
        <v>2012</v>
      </c>
      <c r="G15" s="13">
        <v>100000</v>
      </c>
      <c r="H15" s="13"/>
      <c r="I15" s="13">
        <v>100000</v>
      </c>
    </row>
    <row r="16" spans="1:9" x14ac:dyDescent="0.2">
      <c r="A16" s="2" t="s">
        <v>9</v>
      </c>
      <c r="B16" s="13">
        <v>12300</v>
      </c>
      <c r="C16" t="str">
        <f>IFERROR(IF(VLOOKUP(A16,Resources!A:B,2,FALSE)=0,"",VLOOKUP(A16,Resources!A:B,2,FALSE)),"")</f>
        <v/>
      </c>
      <c r="F16" s="2">
        <v>2013</v>
      </c>
      <c r="G16" s="13"/>
      <c r="H16" s="13">
        <v>75000</v>
      </c>
      <c r="I16" s="13">
        <v>75000</v>
      </c>
    </row>
    <row r="17" spans="1:9" x14ac:dyDescent="0.2">
      <c r="A17" s="2" t="s">
        <v>33</v>
      </c>
      <c r="B17" s="13">
        <v>10000</v>
      </c>
      <c r="C17" t="str">
        <f>IFERROR(IF(VLOOKUP(A17,Resources!A:B,2,FALSE)=0,"",VLOOKUP(A17,Resources!A:B,2,FALSE)),"")</f>
        <v>https://www.sourcewatch.org/index.php/John_William_Pope_Foundation</v>
      </c>
      <c r="F17" s="2">
        <v>2015</v>
      </c>
      <c r="G17" s="13"/>
      <c r="H17" s="13">
        <v>50000</v>
      </c>
      <c r="I17" s="13">
        <v>50000</v>
      </c>
    </row>
    <row r="18" spans="1:9" x14ac:dyDescent="0.2">
      <c r="A18" s="2" t="s">
        <v>11</v>
      </c>
      <c r="B18" s="13">
        <v>2500</v>
      </c>
      <c r="C18" t="str">
        <f>IFERROR(IF(VLOOKUP(A18,Resources!A:B,2,FALSE)=0,"",VLOOKUP(A18,Resources!A:B,2,FALSE)),"")</f>
        <v>http://www.sourcewatch.org/index.php/William_E._Simon_Foundation</v>
      </c>
      <c r="F18" s="2" t="s">
        <v>13</v>
      </c>
      <c r="G18" s="13">
        <v>475000</v>
      </c>
      <c r="H18" s="13">
        <v>125000</v>
      </c>
      <c r="I18" s="13">
        <v>600000</v>
      </c>
    </row>
    <row r="19" spans="1:9" x14ac:dyDescent="0.2">
      <c r="A19" s="2" t="s">
        <v>13</v>
      </c>
      <c r="B19" s="13">
        <v>3076823</v>
      </c>
      <c r="C19" t="str">
        <f>IFERROR(IF(VLOOKUP(A19,Resources!A:B,2,FALSE)=0,"",VLOOKUP(A19,Resources!A:B,2,FALSE)),"")</f>
        <v/>
      </c>
    </row>
  </sheetData>
  <sortState xmlns:xlrd2="http://schemas.microsoft.com/office/spreadsheetml/2017/richdata2" ref="A3:B14">
    <sortCondition descending="1" ref="B5"/>
  </sortState>
  <mergeCells count="1">
    <mergeCell ref="B2:C2"/>
  </mergeCells>
  <hyperlinks>
    <hyperlink ref="A3" r:id="rId3" xr:uid="{00000000-0004-0000-0000-000000000000}"/>
  </hyperlinks>
  <pageMargins left="0.75" right="0.75" top="1" bottom="1" header="0.5" footer="0.5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8"/>
  <sheetViews>
    <sheetView workbookViewId="0">
      <selection activeCell="B19" sqref="B19"/>
    </sheetView>
  </sheetViews>
  <sheetFormatPr baseColWidth="10" defaultRowHeight="16" x14ac:dyDescent="0.2"/>
  <cols>
    <col min="1" max="1" width="22.5" bestFit="1" customWidth="1"/>
    <col min="2" max="2" width="76.5" bestFit="1" customWidth="1"/>
    <col min="3" max="4" width="34" bestFit="1" customWidth="1"/>
    <col min="5" max="5" width="11.1640625" style="8" bestFit="1" customWidth="1"/>
  </cols>
  <sheetData>
    <row r="1" spans="1:8" s="6" customFormat="1" x14ac:dyDescent="0.2">
      <c r="A1" s="6" t="s">
        <v>20</v>
      </c>
      <c r="B1" s="6" t="s">
        <v>21</v>
      </c>
      <c r="C1" s="6" t="s">
        <v>0</v>
      </c>
      <c r="D1" s="6" t="s">
        <v>1</v>
      </c>
      <c r="E1" s="7" t="s">
        <v>2</v>
      </c>
      <c r="F1" s="6" t="s">
        <v>3</v>
      </c>
      <c r="G1" s="6" t="s">
        <v>19</v>
      </c>
      <c r="H1" s="6" t="s">
        <v>39</v>
      </c>
    </row>
    <row r="2" spans="1:8" s="6" customFormat="1" x14ac:dyDescent="0.2">
      <c r="A2">
        <v>990</v>
      </c>
      <c r="B2" t="str">
        <f t="shared" ref="B2:B33" si="0">C2&amp;"_"&amp;D2&amp;F2&amp;E2</f>
        <v>American Natural Gas Alliance_American Council for Capital Formation201512500</v>
      </c>
      <c r="C2" t="s">
        <v>32</v>
      </c>
      <c r="D2" t="s">
        <v>5</v>
      </c>
      <c r="E2" s="8">
        <v>12500</v>
      </c>
      <c r="F2">
        <v>2015</v>
      </c>
      <c r="G2" t="s">
        <v>36</v>
      </c>
      <c r="H2"/>
    </row>
    <row r="3" spans="1:8" x14ac:dyDescent="0.2">
      <c r="A3">
        <v>990</v>
      </c>
      <c r="B3" t="str">
        <f t="shared" si="0"/>
        <v>American Natural Gas Alliance_American Council for Capital Formation201325000</v>
      </c>
      <c r="C3" t="s">
        <v>32</v>
      </c>
      <c r="D3" t="s">
        <v>5</v>
      </c>
      <c r="E3" s="8">
        <v>25000</v>
      </c>
      <c r="F3">
        <v>2013</v>
      </c>
      <c r="G3" t="s">
        <v>36</v>
      </c>
    </row>
    <row r="4" spans="1:8" x14ac:dyDescent="0.2">
      <c r="A4">
        <v>990</v>
      </c>
      <c r="B4" t="str">
        <f t="shared" si="0"/>
        <v>American Petroleum Institute_American Council for Capital Formation201350000</v>
      </c>
      <c r="C4" t="s">
        <v>7</v>
      </c>
      <c r="D4" t="s">
        <v>5</v>
      </c>
      <c r="E4" s="8">
        <v>50000</v>
      </c>
      <c r="F4" s="14">
        <v>2013</v>
      </c>
      <c r="G4" t="s">
        <v>36</v>
      </c>
      <c r="H4" s="6"/>
    </row>
    <row r="5" spans="1:8" x14ac:dyDescent="0.2">
      <c r="A5" t="s">
        <v>22</v>
      </c>
      <c r="B5" t="str">
        <f t="shared" si="0"/>
        <v>American Petroleum Institute_American Council for Capital Formation201250000</v>
      </c>
      <c r="C5" t="s">
        <v>7</v>
      </c>
      <c r="D5" t="s">
        <v>5</v>
      </c>
      <c r="E5" s="8">
        <v>50000</v>
      </c>
      <c r="F5">
        <v>2012</v>
      </c>
    </row>
    <row r="6" spans="1:8" x14ac:dyDescent="0.2">
      <c r="A6" t="s">
        <v>22</v>
      </c>
      <c r="B6" t="str">
        <f t="shared" si="0"/>
        <v>American Petroleum Institute_American Council for Capital Formation201150000</v>
      </c>
      <c r="C6" t="s">
        <v>7</v>
      </c>
      <c r="D6" t="s">
        <v>5</v>
      </c>
      <c r="E6" s="8">
        <v>50000</v>
      </c>
      <c r="F6">
        <v>2011</v>
      </c>
    </row>
    <row r="7" spans="1:8" x14ac:dyDescent="0.2">
      <c r="A7" t="s">
        <v>22</v>
      </c>
      <c r="B7" t="str">
        <f t="shared" si="0"/>
        <v>American Petroleum Institute_American Council for Capital Formation201050000</v>
      </c>
      <c r="C7" t="s">
        <v>7</v>
      </c>
      <c r="D7" t="s">
        <v>5</v>
      </c>
      <c r="E7" s="8">
        <v>50000</v>
      </c>
      <c r="F7">
        <v>2010</v>
      </c>
    </row>
    <row r="8" spans="1:8" x14ac:dyDescent="0.2">
      <c r="A8" t="s">
        <v>22</v>
      </c>
      <c r="B8" t="str">
        <f t="shared" si="0"/>
        <v>American Petroleum Institute_American Council for Capital Formation200950000</v>
      </c>
      <c r="C8" t="s">
        <v>7</v>
      </c>
      <c r="D8" t="s">
        <v>5</v>
      </c>
      <c r="E8" s="8">
        <v>50000</v>
      </c>
      <c r="F8">
        <v>2009</v>
      </c>
    </row>
    <row r="9" spans="1:8" x14ac:dyDescent="0.2">
      <c r="A9" t="s">
        <v>22</v>
      </c>
      <c r="B9" t="str">
        <f t="shared" si="0"/>
        <v>American Petroleum Institute_American Council for Capital Formation2008100000</v>
      </c>
      <c r="C9" t="s">
        <v>7</v>
      </c>
      <c r="D9" t="s">
        <v>5</v>
      </c>
      <c r="E9" s="8">
        <v>100000</v>
      </c>
      <c r="F9">
        <v>2008</v>
      </c>
    </row>
    <row r="10" spans="1:8" x14ac:dyDescent="0.2">
      <c r="A10">
        <v>990</v>
      </c>
      <c r="B10" t="str">
        <f t="shared" si="0"/>
        <v>Charles G. Koch Charitable Foundation_American Council for Capital Formation201550000</v>
      </c>
      <c r="C10" t="s">
        <v>4</v>
      </c>
      <c r="D10" t="s">
        <v>5</v>
      </c>
      <c r="E10" s="8">
        <v>50000</v>
      </c>
      <c r="F10">
        <v>2015</v>
      </c>
      <c r="G10" t="s">
        <v>36</v>
      </c>
    </row>
    <row r="11" spans="1:8" x14ac:dyDescent="0.2">
      <c r="A11" t="s">
        <v>22</v>
      </c>
      <c r="B11" t="str">
        <f t="shared" si="0"/>
        <v>Charles G. Koch Charitable Foundation_American Council for Capital Formation201375000</v>
      </c>
      <c r="C11" t="s">
        <v>4</v>
      </c>
      <c r="D11" t="s">
        <v>5</v>
      </c>
      <c r="E11" s="8">
        <v>75000</v>
      </c>
      <c r="F11">
        <v>2013</v>
      </c>
    </row>
    <row r="12" spans="1:8" x14ac:dyDescent="0.2">
      <c r="A12" t="s">
        <v>22</v>
      </c>
      <c r="B12" t="str">
        <f t="shared" si="0"/>
        <v>Claude R. Lambe Charitable Foundation_American Council for Capital Formation2012100000</v>
      </c>
      <c r="C12" t="s">
        <v>6</v>
      </c>
      <c r="D12" t="s">
        <v>5</v>
      </c>
      <c r="E12" s="8">
        <v>100000</v>
      </c>
      <c r="F12">
        <v>2012</v>
      </c>
    </row>
    <row r="13" spans="1:8" x14ac:dyDescent="0.2">
      <c r="A13" t="s">
        <v>22</v>
      </c>
      <c r="B13" t="str">
        <f t="shared" si="0"/>
        <v>Claude R. Lambe Charitable Foundation_American Council for Capital Formation201050000</v>
      </c>
      <c r="C13" t="s">
        <v>6</v>
      </c>
      <c r="D13" t="s">
        <v>5</v>
      </c>
      <c r="E13" s="8">
        <v>50000</v>
      </c>
      <c r="F13">
        <v>2010</v>
      </c>
    </row>
    <row r="14" spans="1:8" x14ac:dyDescent="0.2">
      <c r="A14" t="s">
        <v>22</v>
      </c>
      <c r="B14" t="str">
        <f t="shared" si="0"/>
        <v>Claude R. Lambe Charitable Foundation_American Council for Capital Formation2009100000</v>
      </c>
      <c r="C14" t="s">
        <v>6</v>
      </c>
      <c r="D14" t="s">
        <v>5</v>
      </c>
      <c r="E14" s="8">
        <v>100000</v>
      </c>
      <c r="F14">
        <v>2009</v>
      </c>
    </row>
    <row r="15" spans="1:8" x14ac:dyDescent="0.2">
      <c r="A15" t="s">
        <v>22</v>
      </c>
      <c r="B15" t="str">
        <f t="shared" si="0"/>
        <v>Claude R. Lambe Charitable Foundation_American Council for Capital Formation2008100000</v>
      </c>
      <c r="C15" t="s">
        <v>6</v>
      </c>
      <c r="D15" t="s">
        <v>5</v>
      </c>
      <c r="E15" s="8">
        <v>100000</v>
      </c>
      <c r="F15">
        <v>2008</v>
      </c>
    </row>
    <row r="16" spans="1:8" x14ac:dyDescent="0.2">
      <c r="A16" t="s">
        <v>22</v>
      </c>
      <c r="B16" t="str">
        <f t="shared" si="0"/>
        <v>Claude R. Lambe Charitable Foundation_American Council for Capital Formation200750000</v>
      </c>
      <c r="C16" t="s">
        <v>6</v>
      </c>
      <c r="D16" t="s">
        <v>5</v>
      </c>
      <c r="E16" s="8">
        <v>50000</v>
      </c>
      <c r="F16">
        <v>2007</v>
      </c>
    </row>
    <row r="17" spans="1:7" x14ac:dyDescent="0.2">
      <c r="A17" t="s">
        <v>22</v>
      </c>
      <c r="B17" t="str">
        <f t="shared" si="0"/>
        <v>Claude R. Lambe Charitable Foundation_American Council for Capital Formation200640000</v>
      </c>
      <c r="C17" t="s">
        <v>6</v>
      </c>
      <c r="D17" t="s">
        <v>5</v>
      </c>
      <c r="E17" s="8">
        <v>40000</v>
      </c>
      <c r="F17">
        <v>2006</v>
      </c>
    </row>
    <row r="18" spans="1:7" x14ac:dyDescent="0.2">
      <c r="A18" t="s">
        <v>22</v>
      </c>
      <c r="B18" t="str">
        <f t="shared" si="0"/>
        <v>Claude R. Lambe Charitable Foundation_American Council for Capital Formation200525000</v>
      </c>
      <c r="C18" t="s">
        <v>6</v>
      </c>
      <c r="D18" t="s">
        <v>5</v>
      </c>
      <c r="E18" s="8">
        <v>25000</v>
      </c>
      <c r="F18">
        <v>2005</v>
      </c>
    </row>
    <row r="19" spans="1:7" x14ac:dyDescent="0.2">
      <c r="A19" t="s">
        <v>22</v>
      </c>
      <c r="B19" t="str">
        <f t="shared" si="0"/>
        <v>Claude R. Lambe Charitable Foundation_American Council for Capital Formation199910000</v>
      </c>
      <c r="C19" t="s">
        <v>6</v>
      </c>
      <c r="D19" t="s">
        <v>5</v>
      </c>
      <c r="E19" s="8">
        <v>10000</v>
      </c>
      <c r="F19">
        <v>1999</v>
      </c>
    </row>
    <row r="20" spans="1:7" x14ac:dyDescent="0.2">
      <c r="A20" t="s">
        <v>38</v>
      </c>
      <c r="B20" t="str">
        <f t="shared" si="0"/>
        <v>Exxon Mobil_American Council for Capital Formation201525000</v>
      </c>
      <c r="C20" t="s">
        <v>10</v>
      </c>
      <c r="D20" t="s">
        <v>5</v>
      </c>
      <c r="E20" s="8">
        <v>25000</v>
      </c>
      <c r="F20">
        <v>2015</v>
      </c>
      <c r="G20" t="s">
        <v>36</v>
      </c>
    </row>
    <row r="21" spans="1:7" x14ac:dyDescent="0.2">
      <c r="A21" t="s">
        <v>38</v>
      </c>
      <c r="B21" t="str">
        <f t="shared" si="0"/>
        <v>Exxon Mobil_American Council for Capital Formation201430000</v>
      </c>
      <c r="C21" t="s">
        <v>10</v>
      </c>
      <c r="D21" t="s">
        <v>5</v>
      </c>
      <c r="E21" s="8">
        <v>30000</v>
      </c>
      <c r="F21">
        <v>2014</v>
      </c>
      <c r="G21" t="s">
        <v>36</v>
      </c>
    </row>
    <row r="22" spans="1:7" x14ac:dyDescent="0.2">
      <c r="A22" t="s">
        <v>38</v>
      </c>
      <c r="B22" t="str">
        <f t="shared" si="0"/>
        <v>Exxon Mobil_American Council for Capital Formation201425000</v>
      </c>
      <c r="C22" t="s">
        <v>10</v>
      </c>
      <c r="D22" t="s">
        <v>5</v>
      </c>
      <c r="E22" s="8">
        <v>25000</v>
      </c>
      <c r="F22">
        <v>2014</v>
      </c>
      <c r="G22" t="s">
        <v>36</v>
      </c>
    </row>
    <row r="23" spans="1:7" x14ac:dyDescent="0.2">
      <c r="A23" t="s">
        <v>38</v>
      </c>
      <c r="B23" t="str">
        <f t="shared" si="0"/>
        <v>Exxon Mobil_American Council for Capital Formation201325000</v>
      </c>
      <c r="C23" t="s">
        <v>10</v>
      </c>
      <c r="D23" t="s">
        <v>5</v>
      </c>
      <c r="E23" s="8">
        <v>25000</v>
      </c>
      <c r="F23">
        <v>2013</v>
      </c>
      <c r="G23" t="s">
        <v>36</v>
      </c>
    </row>
    <row r="24" spans="1:7" x14ac:dyDescent="0.2">
      <c r="A24" t="s">
        <v>22</v>
      </c>
      <c r="B24" t="str">
        <f t="shared" si="0"/>
        <v>Exxon Mobil_American Council for Capital Formation200925000</v>
      </c>
      <c r="C24" t="s">
        <v>10</v>
      </c>
      <c r="D24" t="s">
        <v>5</v>
      </c>
      <c r="E24" s="8">
        <v>25000</v>
      </c>
      <c r="F24">
        <v>2009</v>
      </c>
    </row>
    <row r="25" spans="1:7" x14ac:dyDescent="0.2">
      <c r="A25" t="s">
        <v>22</v>
      </c>
      <c r="B25" t="str">
        <f t="shared" si="0"/>
        <v>Exxon Mobil_American Council for Capital Formation200815000</v>
      </c>
      <c r="C25" t="s">
        <v>10</v>
      </c>
      <c r="D25" t="s">
        <v>5</v>
      </c>
      <c r="E25" s="8">
        <v>15000</v>
      </c>
      <c r="F25">
        <v>2008</v>
      </c>
    </row>
    <row r="26" spans="1:7" x14ac:dyDescent="0.2">
      <c r="A26" t="s">
        <v>22</v>
      </c>
      <c r="B26" t="str">
        <f t="shared" si="0"/>
        <v>Exxon Mobil_American Council for Capital Formation200715000</v>
      </c>
      <c r="C26" t="s">
        <v>10</v>
      </c>
      <c r="D26" t="s">
        <v>5</v>
      </c>
      <c r="E26" s="8">
        <v>15000</v>
      </c>
      <c r="F26">
        <v>2007</v>
      </c>
    </row>
    <row r="27" spans="1:7" x14ac:dyDescent="0.2">
      <c r="A27" t="s">
        <v>22</v>
      </c>
      <c r="B27" t="str">
        <f t="shared" si="0"/>
        <v>Exxon Mobil_American Council for Capital Formation200615000</v>
      </c>
      <c r="C27" t="s">
        <v>10</v>
      </c>
      <c r="D27" t="s">
        <v>5</v>
      </c>
      <c r="E27" s="8">
        <v>15000</v>
      </c>
      <c r="F27">
        <v>2006</v>
      </c>
    </row>
    <row r="28" spans="1:7" x14ac:dyDescent="0.2">
      <c r="A28" t="s">
        <v>22</v>
      </c>
      <c r="B28" t="str">
        <f t="shared" si="0"/>
        <v>Exxon Mobil_American Council for Capital Formation2005360000</v>
      </c>
      <c r="C28" t="s">
        <v>10</v>
      </c>
      <c r="D28" t="s">
        <v>5</v>
      </c>
      <c r="E28" s="8">
        <v>360000</v>
      </c>
      <c r="F28">
        <v>2005</v>
      </c>
    </row>
    <row r="29" spans="1:7" x14ac:dyDescent="0.2">
      <c r="A29" t="s">
        <v>22</v>
      </c>
      <c r="B29" t="str">
        <f t="shared" si="0"/>
        <v>Exxon Mobil_American Council for Capital Formation2004180000</v>
      </c>
      <c r="C29" t="s">
        <v>10</v>
      </c>
      <c r="D29" t="s">
        <v>5</v>
      </c>
      <c r="E29" s="8">
        <v>180000</v>
      </c>
      <c r="F29">
        <v>2004</v>
      </c>
    </row>
    <row r="30" spans="1:7" x14ac:dyDescent="0.2">
      <c r="A30" t="s">
        <v>22</v>
      </c>
      <c r="B30" t="str">
        <f t="shared" si="0"/>
        <v>Exxon Mobil_American Council for Capital Formation200475000</v>
      </c>
      <c r="C30" t="s">
        <v>10</v>
      </c>
      <c r="D30" t="s">
        <v>5</v>
      </c>
      <c r="E30" s="8">
        <v>75000</v>
      </c>
      <c r="F30">
        <v>2004</v>
      </c>
    </row>
    <row r="31" spans="1:7" x14ac:dyDescent="0.2">
      <c r="A31" t="s">
        <v>22</v>
      </c>
      <c r="B31" t="str">
        <f t="shared" si="0"/>
        <v>Exxon Mobil_American Council for Capital Formation200395000</v>
      </c>
      <c r="C31" t="s">
        <v>10</v>
      </c>
      <c r="D31" t="s">
        <v>5</v>
      </c>
      <c r="E31" s="8">
        <v>95000</v>
      </c>
      <c r="F31">
        <v>2003</v>
      </c>
    </row>
    <row r="32" spans="1:7" x14ac:dyDescent="0.2">
      <c r="A32" t="s">
        <v>22</v>
      </c>
      <c r="B32" t="str">
        <f t="shared" si="0"/>
        <v>Exxon Mobil_American Council for Capital Formation200350000</v>
      </c>
      <c r="C32" t="s">
        <v>10</v>
      </c>
      <c r="D32" t="s">
        <v>5</v>
      </c>
      <c r="E32" s="8">
        <v>50000</v>
      </c>
      <c r="F32">
        <v>2003</v>
      </c>
    </row>
    <row r="33" spans="1:7" x14ac:dyDescent="0.2">
      <c r="A33" t="s">
        <v>22</v>
      </c>
      <c r="B33" t="str">
        <f t="shared" si="0"/>
        <v>Exxon Mobil_American Council for Capital Formation2002199523</v>
      </c>
      <c r="C33" t="s">
        <v>10</v>
      </c>
      <c r="D33" t="s">
        <v>5</v>
      </c>
      <c r="E33" s="8">
        <v>199523</v>
      </c>
      <c r="F33">
        <v>2002</v>
      </c>
    </row>
    <row r="34" spans="1:7" x14ac:dyDescent="0.2">
      <c r="A34" t="s">
        <v>22</v>
      </c>
      <c r="B34" t="str">
        <f t="shared" ref="B34:B65" si="1">C34&amp;"_"&amp;D34&amp;F34&amp;E34</f>
        <v>Exxon Mobil_American Council for Capital Formation2002100000</v>
      </c>
      <c r="C34" t="s">
        <v>10</v>
      </c>
      <c r="D34" t="s">
        <v>5</v>
      </c>
      <c r="E34" s="8">
        <v>100000</v>
      </c>
      <c r="F34">
        <v>2002</v>
      </c>
    </row>
    <row r="35" spans="1:7" x14ac:dyDescent="0.2">
      <c r="A35" t="s">
        <v>22</v>
      </c>
      <c r="B35" t="str">
        <f t="shared" si="1"/>
        <v>Exxon Mobil_American Council for Capital Formation2001150000</v>
      </c>
      <c r="C35" t="s">
        <v>10</v>
      </c>
      <c r="D35" t="s">
        <v>5</v>
      </c>
      <c r="E35" s="8">
        <v>150000</v>
      </c>
      <c r="F35">
        <v>2001</v>
      </c>
    </row>
    <row r="36" spans="1:7" x14ac:dyDescent="0.2">
      <c r="A36" t="s">
        <v>22</v>
      </c>
      <c r="B36" t="str">
        <f t="shared" si="1"/>
        <v>Exxon Mobil_American Council for Capital Formation2001100000</v>
      </c>
      <c r="C36" t="s">
        <v>10</v>
      </c>
      <c r="D36" t="s">
        <v>5</v>
      </c>
      <c r="E36" s="8">
        <v>100000</v>
      </c>
      <c r="F36">
        <v>2001</v>
      </c>
    </row>
    <row r="37" spans="1:7" ht="17" customHeight="1" x14ac:dyDescent="0.2">
      <c r="A37" t="s">
        <v>37</v>
      </c>
      <c r="B37" t="str">
        <f t="shared" si="1"/>
        <v>Exxon Mobil_American Council for Capital Formation199880000</v>
      </c>
      <c r="C37" t="s">
        <v>10</v>
      </c>
      <c r="D37" t="s">
        <v>5</v>
      </c>
      <c r="E37" s="8">
        <v>80000</v>
      </c>
      <c r="F37">
        <v>1998</v>
      </c>
      <c r="G37" t="s">
        <v>36</v>
      </c>
    </row>
    <row r="38" spans="1:7" x14ac:dyDescent="0.2">
      <c r="A38" t="s">
        <v>22</v>
      </c>
      <c r="B38" t="str">
        <f t="shared" si="1"/>
        <v>John M. Olin Foundation_American Council for Capital Formation198755000</v>
      </c>
      <c r="C38" t="s">
        <v>12</v>
      </c>
      <c r="D38" t="s">
        <v>5</v>
      </c>
      <c r="E38" s="8">
        <v>55000</v>
      </c>
      <c r="F38">
        <v>1987</v>
      </c>
    </row>
    <row r="39" spans="1:7" x14ac:dyDescent="0.2">
      <c r="A39" t="s">
        <v>22</v>
      </c>
      <c r="B39" t="str">
        <f t="shared" si="1"/>
        <v>John M. Olin Foundation_American Council for Capital Formation198715000</v>
      </c>
      <c r="C39" t="s">
        <v>12</v>
      </c>
      <c r="D39" t="s">
        <v>5</v>
      </c>
      <c r="E39" s="8">
        <v>15000</v>
      </c>
      <c r="F39">
        <v>1987</v>
      </c>
    </row>
    <row r="40" spans="1:7" x14ac:dyDescent="0.2">
      <c r="A40" t="s">
        <v>22</v>
      </c>
      <c r="B40" t="str">
        <f t="shared" si="1"/>
        <v>John M. Olin Foundation_American Council for Capital Formation198630000</v>
      </c>
      <c r="C40" t="s">
        <v>12</v>
      </c>
      <c r="D40" t="s">
        <v>5</v>
      </c>
      <c r="E40" s="8">
        <v>30000</v>
      </c>
      <c r="F40">
        <v>1986</v>
      </c>
    </row>
    <row r="41" spans="1:7" x14ac:dyDescent="0.2">
      <c r="A41">
        <v>990</v>
      </c>
      <c r="B41" t="str">
        <f t="shared" si="1"/>
        <v>John William Pope Foundation_American Council for Capital Formation200610000</v>
      </c>
      <c r="C41" t="s">
        <v>33</v>
      </c>
      <c r="D41" t="s">
        <v>5</v>
      </c>
      <c r="E41" s="8">
        <v>10000</v>
      </c>
      <c r="F41">
        <v>2006</v>
      </c>
      <c r="G41" t="s">
        <v>36</v>
      </c>
    </row>
    <row r="42" spans="1:7" x14ac:dyDescent="0.2">
      <c r="A42" t="s">
        <v>34</v>
      </c>
      <c r="B42" t="str">
        <f t="shared" si="1"/>
        <v>Sarah Scaife Foundation_American Council for Capital Formation2016125000</v>
      </c>
      <c r="C42" t="s">
        <v>35</v>
      </c>
      <c r="D42" t="s">
        <v>5</v>
      </c>
      <c r="E42" s="8">
        <v>125000</v>
      </c>
      <c r="F42">
        <v>2016</v>
      </c>
      <c r="G42" t="s">
        <v>36</v>
      </c>
    </row>
    <row r="43" spans="1:7" x14ac:dyDescent="0.2">
      <c r="A43" t="s">
        <v>22</v>
      </c>
      <c r="B43" t="str">
        <f t="shared" si="1"/>
        <v>Searle Freedom Trust_American Council for Capital Formation2010100000</v>
      </c>
      <c r="C43" t="s">
        <v>8</v>
      </c>
      <c r="D43" t="s">
        <v>5</v>
      </c>
      <c r="E43" s="8">
        <v>100000</v>
      </c>
      <c r="F43">
        <v>2010</v>
      </c>
    </row>
    <row r="44" spans="1:7" x14ac:dyDescent="0.2">
      <c r="A44" t="s">
        <v>22</v>
      </c>
      <c r="B44" t="str">
        <f t="shared" si="1"/>
        <v>Searle Freedom Trust_American Council for Capital Formation2009100000</v>
      </c>
      <c r="C44" t="s">
        <v>8</v>
      </c>
      <c r="D44" t="s">
        <v>5</v>
      </c>
      <c r="E44" s="8">
        <v>100000</v>
      </c>
      <c r="F44">
        <v>2009</v>
      </c>
    </row>
    <row r="45" spans="1:7" x14ac:dyDescent="0.2">
      <c r="A45" t="s">
        <v>22</v>
      </c>
      <c r="B45" t="str">
        <f t="shared" si="1"/>
        <v>Searle Freedom Trust_American Council for Capital Formation200860000</v>
      </c>
      <c r="C45" t="s">
        <v>8</v>
      </c>
      <c r="D45" t="s">
        <v>5</v>
      </c>
      <c r="E45" s="8">
        <v>60000</v>
      </c>
      <c r="F45">
        <v>2008</v>
      </c>
    </row>
    <row r="46" spans="1:7" x14ac:dyDescent="0.2">
      <c r="A46" t="s">
        <v>22</v>
      </c>
      <c r="B46" t="str">
        <f t="shared" si="1"/>
        <v>Searle Freedom Trust_American Council for Capital Formation200115000</v>
      </c>
      <c r="C46" t="s">
        <v>8</v>
      </c>
      <c r="D46" t="s">
        <v>5</v>
      </c>
      <c r="E46" s="8">
        <v>15000</v>
      </c>
      <c r="F46">
        <v>2001</v>
      </c>
    </row>
    <row r="47" spans="1:7" x14ac:dyDescent="0.2">
      <c r="A47">
        <v>990</v>
      </c>
      <c r="B47" t="str">
        <f t="shared" si="1"/>
        <v>True Foundation_American Council for Capital Formation2013300</v>
      </c>
      <c r="C47" t="s">
        <v>9</v>
      </c>
      <c r="D47" t="s">
        <v>5</v>
      </c>
      <c r="E47" s="8">
        <v>300</v>
      </c>
      <c r="F47">
        <v>2013</v>
      </c>
      <c r="G47" t="s">
        <v>36</v>
      </c>
    </row>
    <row r="48" spans="1:7" x14ac:dyDescent="0.2">
      <c r="A48">
        <v>990</v>
      </c>
      <c r="B48" t="str">
        <f t="shared" si="1"/>
        <v>True Foundation_American Council for Capital Formation2012300</v>
      </c>
      <c r="C48" t="s">
        <v>9</v>
      </c>
      <c r="D48" t="s">
        <v>5</v>
      </c>
      <c r="E48" s="8">
        <v>300</v>
      </c>
      <c r="F48">
        <v>2012</v>
      </c>
      <c r="G48" t="s">
        <v>36</v>
      </c>
    </row>
    <row r="49" spans="1:6" x14ac:dyDescent="0.2">
      <c r="A49" t="s">
        <v>22</v>
      </c>
      <c r="B49" t="str">
        <f t="shared" si="1"/>
        <v>True Foundation_American Council for Capital Formation2010300</v>
      </c>
      <c r="C49" t="s">
        <v>9</v>
      </c>
      <c r="D49" t="s">
        <v>5</v>
      </c>
      <c r="E49" s="8">
        <v>300</v>
      </c>
      <c r="F49">
        <v>2010</v>
      </c>
    </row>
    <row r="50" spans="1:6" x14ac:dyDescent="0.2">
      <c r="A50" t="s">
        <v>22</v>
      </c>
      <c r="B50" t="str">
        <f t="shared" si="1"/>
        <v>True Foundation_American Council for Capital Formation2009200</v>
      </c>
      <c r="C50" t="s">
        <v>9</v>
      </c>
      <c r="D50" t="s">
        <v>5</v>
      </c>
      <c r="E50" s="8">
        <v>200</v>
      </c>
      <c r="F50">
        <v>2009</v>
      </c>
    </row>
    <row r="51" spans="1:6" x14ac:dyDescent="0.2">
      <c r="A51" t="s">
        <v>22</v>
      </c>
      <c r="B51" t="str">
        <f t="shared" si="1"/>
        <v>True Foundation_American Council for Capital Formation2008200</v>
      </c>
      <c r="C51" t="s">
        <v>9</v>
      </c>
      <c r="D51" t="s">
        <v>5</v>
      </c>
      <c r="E51" s="8">
        <v>200</v>
      </c>
      <c r="F51">
        <v>2008</v>
      </c>
    </row>
    <row r="52" spans="1:6" x14ac:dyDescent="0.2">
      <c r="A52" t="s">
        <v>22</v>
      </c>
      <c r="B52" t="str">
        <f t="shared" si="1"/>
        <v>True Foundation_American Council for Capital Formation2007200</v>
      </c>
      <c r="C52" t="s">
        <v>9</v>
      </c>
      <c r="D52" t="s">
        <v>5</v>
      </c>
      <c r="E52" s="8">
        <v>200</v>
      </c>
      <c r="F52">
        <v>2007</v>
      </c>
    </row>
    <row r="53" spans="1:6" x14ac:dyDescent="0.2">
      <c r="A53" t="s">
        <v>22</v>
      </c>
      <c r="B53" t="str">
        <f t="shared" si="1"/>
        <v>True Foundation_American Council for Capital Formation2006200</v>
      </c>
      <c r="C53" t="s">
        <v>9</v>
      </c>
      <c r="D53" t="s">
        <v>5</v>
      </c>
      <c r="E53" s="8">
        <v>200</v>
      </c>
      <c r="F53">
        <v>2006</v>
      </c>
    </row>
    <row r="54" spans="1:6" x14ac:dyDescent="0.2">
      <c r="A54" t="s">
        <v>22</v>
      </c>
      <c r="B54" t="str">
        <f t="shared" si="1"/>
        <v>True Foundation_American Council for Capital Formation2005200</v>
      </c>
      <c r="C54" t="s">
        <v>9</v>
      </c>
      <c r="D54" t="s">
        <v>5</v>
      </c>
      <c r="E54" s="8">
        <v>200</v>
      </c>
      <c r="F54">
        <v>2005</v>
      </c>
    </row>
    <row r="55" spans="1:6" x14ac:dyDescent="0.2">
      <c r="A55" t="s">
        <v>22</v>
      </c>
      <c r="B55" t="str">
        <f t="shared" si="1"/>
        <v>True Foundation_American Council for Capital Formation2003200</v>
      </c>
      <c r="C55" t="s">
        <v>9</v>
      </c>
      <c r="D55" t="s">
        <v>5</v>
      </c>
      <c r="E55" s="8">
        <v>200</v>
      </c>
      <c r="F55">
        <v>2003</v>
      </c>
    </row>
    <row r="56" spans="1:6" x14ac:dyDescent="0.2">
      <c r="A56" t="s">
        <v>22</v>
      </c>
      <c r="B56" t="str">
        <f t="shared" si="1"/>
        <v>True Foundation_American Council for Capital Formation2002200</v>
      </c>
      <c r="C56" t="s">
        <v>9</v>
      </c>
      <c r="D56" t="s">
        <v>5</v>
      </c>
      <c r="E56" s="8">
        <v>200</v>
      </c>
      <c r="F56">
        <v>2002</v>
      </c>
    </row>
    <row r="57" spans="1:6" x14ac:dyDescent="0.2">
      <c r="A57" t="s">
        <v>22</v>
      </c>
      <c r="B57" t="str">
        <f t="shared" si="1"/>
        <v>True Foundation_American Council for Capital Formation200110000</v>
      </c>
      <c r="C57" t="s">
        <v>9</v>
      </c>
      <c r="D57" t="s">
        <v>5</v>
      </c>
      <c r="E57" s="8">
        <v>10000</v>
      </c>
      <c r="F57">
        <v>2001</v>
      </c>
    </row>
    <row r="58" spans="1:6" x14ac:dyDescent="0.2">
      <c r="A58" t="s">
        <v>22</v>
      </c>
      <c r="B58" t="str">
        <f t="shared" si="1"/>
        <v>William E. Simon Foundation_American Council for Capital Formation19982500</v>
      </c>
      <c r="C58" t="s">
        <v>11</v>
      </c>
      <c r="D58" t="s">
        <v>5</v>
      </c>
      <c r="E58" s="8">
        <v>2500</v>
      </c>
      <c r="F58">
        <v>1998</v>
      </c>
    </row>
  </sheetData>
  <autoFilter ref="A1:H58" xr:uid="{70B45DA7-B9CB-3842-8DCD-189CAF7A2731}"/>
  <sortState xmlns:xlrd2="http://schemas.microsoft.com/office/spreadsheetml/2017/richdata2" ref="A2:H58">
    <sortCondition ref="C2:C58"/>
    <sortCondition descending="1" ref="F2:F5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F7B3-6FC4-DC4C-92CF-44F53AD27E09}">
  <dimension ref="A1:B12"/>
  <sheetViews>
    <sheetView workbookViewId="0">
      <selection activeCell="C7" sqref="C7"/>
    </sheetView>
  </sheetViews>
  <sheetFormatPr baseColWidth="10" defaultRowHeight="16" x14ac:dyDescent="0.2"/>
  <cols>
    <col min="1" max="1" width="47" customWidth="1"/>
    <col min="2" max="2" width="16.1640625" customWidth="1"/>
  </cols>
  <sheetData>
    <row r="1" spans="1:2" x14ac:dyDescent="0.2">
      <c r="A1" s="6" t="s">
        <v>25</v>
      </c>
      <c r="B1" s="6" t="s">
        <v>26</v>
      </c>
    </row>
    <row r="2" spans="1:2" x14ac:dyDescent="0.2">
      <c r="A2" t="s">
        <v>4</v>
      </c>
      <c r="B2" t="s">
        <v>27</v>
      </c>
    </row>
    <row r="3" spans="1:2" x14ac:dyDescent="0.2">
      <c r="A3" t="s">
        <v>6</v>
      </c>
      <c r="B3" t="s">
        <v>27</v>
      </c>
    </row>
    <row r="4" spans="1:2" x14ac:dyDescent="0.2">
      <c r="A4" t="s">
        <v>7</v>
      </c>
      <c r="B4" t="s">
        <v>28</v>
      </c>
    </row>
    <row r="5" spans="1:2" x14ac:dyDescent="0.2">
      <c r="A5" t="s">
        <v>8</v>
      </c>
      <c r="B5" t="s">
        <v>29</v>
      </c>
    </row>
    <row r="6" spans="1:2" x14ac:dyDescent="0.2">
      <c r="A6" t="s">
        <v>9</v>
      </c>
    </row>
    <row r="7" spans="1:2" x14ac:dyDescent="0.2">
      <c r="A7" t="s">
        <v>10</v>
      </c>
      <c r="B7" t="s">
        <v>40</v>
      </c>
    </row>
    <row r="8" spans="1:2" x14ac:dyDescent="0.2">
      <c r="A8" t="s">
        <v>11</v>
      </c>
      <c r="B8" t="s">
        <v>31</v>
      </c>
    </row>
    <row r="9" spans="1:2" x14ac:dyDescent="0.2">
      <c r="A9" t="s">
        <v>12</v>
      </c>
      <c r="B9" t="s">
        <v>30</v>
      </c>
    </row>
    <row r="10" spans="1:2" x14ac:dyDescent="0.2">
      <c r="A10" t="s">
        <v>32</v>
      </c>
    </row>
    <row r="11" spans="1:2" x14ac:dyDescent="0.2">
      <c r="A11" t="s">
        <v>33</v>
      </c>
      <c r="B11" t="s">
        <v>41</v>
      </c>
    </row>
    <row r="12" spans="1:2" x14ac:dyDescent="0.2">
      <c r="A12" t="s">
        <v>35</v>
      </c>
      <c r="B12" t="s">
        <v>42</v>
      </c>
    </row>
  </sheetData>
  <autoFilter ref="A1:B67" xr:uid="{F4EDC1DC-34C1-B74D-9DF7-15B267F91DD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2016-06-30T00:05:23Z</dcterms:created>
  <dcterms:modified xsi:type="dcterms:W3CDTF">2019-07-08T23:49:29Z</dcterms:modified>
  <cp:category/>
</cp:coreProperties>
</file>