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/American Energy Alliance (AEA)/"/>
    </mc:Choice>
  </mc:AlternateContent>
  <xr:revisionPtr revIDLastSave="0" documentId="13_ncr:1_{1A79FD28-9D4C-BD4A-9013-2B6D5F548DCA}" xr6:coauthVersionLast="45" xr6:coauthVersionMax="45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B27" i="1"/>
  <c r="B26" i="1"/>
  <c r="K13" i="2"/>
  <c r="K12" i="2"/>
  <c r="K11" i="2"/>
  <c r="K10" i="2"/>
  <c r="K9" i="2"/>
  <c r="K14" i="2"/>
  <c r="B25" i="1"/>
  <c r="F25" i="2" l="1"/>
  <c r="F26" i="2"/>
  <c r="F27" i="2"/>
  <c r="F28" i="2"/>
  <c r="F29" i="2"/>
  <c r="F30" i="2"/>
  <c r="F31" i="2"/>
  <c r="F32" i="2"/>
  <c r="F33" i="2"/>
  <c r="F34" i="2"/>
  <c r="F35" i="2"/>
  <c r="B24" i="1"/>
  <c r="B23" i="1"/>
  <c r="B22" i="1"/>
  <c r="B21" i="1"/>
  <c r="B20" i="1"/>
  <c r="B19" i="1"/>
  <c r="B18" i="1"/>
  <c r="B17" i="1"/>
  <c r="B16" i="1"/>
  <c r="B15" i="1"/>
  <c r="B8" i="1"/>
  <c r="B9" i="1" l="1"/>
  <c r="C18" i="2" l="1"/>
  <c r="C19" i="2"/>
  <c r="C20" i="2"/>
  <c r="F23" i="2"/>
  <c r="F24" i="2"/>
  <c r="B11" i="1"/>
  <c r="B6" i="1"/>
  <c r="B12" i="1"/>
  <c r="B5" i="1"/>
  <c r="B2" i="1"/>
  <c r="B3" i="1"/>
  <c r="B7" i="1"/>
  <c r="B13" i="1"/>
  <c r="B4" i="1"/>
  <c r="B14" i="1"/>
  <c r="B10" i="1"/>
</calcChain>
</file>

<file path=xl/sharedStrings.xml><?xml version="1.0" encoding="utf-8"?>
<sst xmlns="http://schemas.openxmlformats.org/spreadsheetml/2006/main" count="167" uniqueCount="59">
  <si>
    <t>donor_name</t>
  </si>
  <si>
    <t>recipient_name</t>
  </si>
  <si>
    <t>contribution</t>
  </si>
  <si>
    <t>year</t>
  </si>
  <si>
    <t>Freedom Partners</t>
  </si>
  <si>
    <t>American Energy Alliance</t>
  </si>
  <si>
    <t>Center to Protect Patient Rights</t>
  </si>
  <si>
    <t>Americans for Prosperity</t>
  </si>
  <si>
    <t>Institute for Energy Research</t>
  </si>
  <si>
    <t>Wellspring Committee</t>
  </si>
  <si>
    <t>United for Jobs</t>
  </si>
  <si>
    <t>Grand Total</t>
  </si>
  <si>
    <t>Sum of contribution</t>
  </si>
  <si>
    <t>As Recipient</t>
  </si>
  <si>
    <t>As Donor</t>
  </si>
  <si>
    <t>American Energy Alliance Funding</t>
  </si>
  <si>
    <t>Data retrieved</t>
  </si>
  <si>
    <t>desmogblog.com/american-energy-alliance-aea</t>
  </si>
  <si>
    <t>verified</t>
  </si>
  <si>
    <t>data_source</t>
  </si>
  <si>
    <t>transaction_id</t>
  </si>
  <si>
    <t>CT2016</t>
  </si>
  <si>
    <t>Org</t>
  </si>
  <si>
    <t>Resource URL</t>
  </si>
  <si>
    <t>http://www.sourcewatch.org/index.php/Freedom_Partners</t>
  </si>
  <si>
    <t>http://www.sourcewatch.org/index.php/Coalition_to_Protect_Patients'_Rights#Financing_Right-Wing_Groups_Through_the_Center_to_Protect_Patient_Rights.3F</t>
  </si>
  <si>
    <t>http://www.sourcewatch.org/index.php/Wellspring_Committee</t>
  </si>
  <si>
    <t>https://www.desmogblog.com/american-energy-alliance-aea</t>
  </si>
  <si>
    <t>https://www.desmogblog.com/americans-for-prosperity</t>
  </si>
  <si>
    <t>https://www.desmogblog.com/institute-energy-research</t>
  </si>
  <si>
    <t>Click on Recipient Name for funding by year</t>
  </si>
  <si>
    <t>Click on Donor Name for funding by year</t>
  </si>
  <si>
    <t>added</t>
  </si>
  <si>
    <t>Americans for Limited Government</t>
  </si>
  <si>
    <t>Doctors for Disaster Preparedness</t>
  </si>
  <si>
    <t>Energy Policy Network</t>
  </si>
  <si>
    <t>Hispanic Leadership Fund</t>
  </si>
  <si>
    <t>National Black Chamber of Commerce</t>
  </si>
  <si>
    <t>Taxpayers Protection Alliance</t>
  </si>
  <si>
    <t>The 60 Plus Association</t>
  </si>
  <si>
    <t>The Buckeye Institute</t>
  </si>
  <si>
    <t>https://www.sourcewatch.org/index.php/United_For_Jobs</t>
  </si>
  <si>
    <t>American Commitment</t>
  </si>
  <si>
    <t>https://www.sourcewatch.org/index.php/American_Commitment</t>
  </si>
  <si>
    <t>https://www.sourcewatch.org/index.php/Americans_for_Limited_Government</t>
  </si>
  <si>
    <t>https://www.desmogblog.com/doctors-disaster-preparedness</t>
  </si>
  <si>
    <t>https://www.desmogblog.com/national-black-chamber-commerce</t>
  </si>
  <si>
    <t>https://www.sourcewatch.org/index.php/Taxpayers_Protection_Alliance</t>
  </si>
  <si>
    <t>https://www.desmogblog.com/60-plus-association</t>
  </si>
  <si>
    <t>https://www.sourcewatch.org/index.php/The_Buckeye_Institute</t>
  </si>
  <si>
    <t>Donor</t>
  </si>
  <si>
    <t>Year</t>
  </si>
  <si>
    <t>Recipient</t>
  </si>
  <si>
    <t>American Fuel and Petrochemical Manufacturers</t>
  </si>
  <si>
    <t>**In addition to donations, AFPM paid AEA $450,000 in 2013 and $350,000 in 2014 for "consulting" services as an independent contractor</t>
  </si>
  <si>
    <t>American Fuel and Petrochemical Manufacturers*</t>
  </si>
  <si>
    <t>Alliance of Automobile Manufacturers</t>
  </si>
  <si>
    <t>https://www.desmogblog.com/american-fuel-petrochemical-manufacturers-afpm</t>
  </si>
  <si>
    <t>https://www.sourcewatch.org/index.php/Alliance_of_Automobile_Manufacturers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</si>
</sst>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&quot;$&quot;#,##0"/>
    <numFmt numFmtId="166" formatCode="yyyy\-mm\-dd;@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7" applyFont="1"/>
    <xf numFmtId="0" fontId="7" fillId="2" borderId="1" xfId="0" applyFont="1" applyFill="1" applyBorder="1"/>
    <xf numFmtId="0" fontId="6" fillId="0" borderId="0" xfId="0" applyFont="1"/>
    <xf numFmtId="0" fontId="0" fillId="0" borderId="0" xfId="0" applyFill="1"/>
    <xf numFmtId="0" fontId="8" fillId="0" borderId="0" xfId="0" applyFont="1" applyFill="1"/>
    <xf numFmtId="165" fontId="6" fillId="0" borderId="0" xfId="0" applyNumberFormat="1" applyFont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 applyAlignme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17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907.524307754633" createdVersion="4" refreshedVersion="6" minRefreshableVersion="3" recordCount="28" xr:uid="{00000000-000A-0000-FFFF-FFFF08000000}">
  <cacheSource type="worksheet">
    <worksheetSource ref="C1:F1048576" sheet="Data"/>
  </cacheSource>
  <cacheFields count="4">
    <cacheField name="donor_name" numFmtId="0">
      <sharedItems containsBlank="1" count="8">
        <s v="American Energy Alliance"/>
        <s v="Americans for Prosperity"/>
        <s v="Center to Protect Patient Rights"/>
        <s v="Freedom Partners"/>
        <s v="Wellspring Committee"/>
        <s v="American Fuel and Petrochemical Manufacturers"/>
        <s v="Alliance of Automobile Manufacturers"/>
        <m/>
      </sharedItems>
    </cacheField>
    <cacheField name="recipient_name" numFmtId="0">
      <sharedItems containsBlank="1" count="15">
        <s v="Americans for Prosperity"/>
        <s v="Institute for Energy Research"/>
        <s v="United for Jobs"/>
        <s v="American Energy Alliance"/>
        <s v="American Commitment"/>
        <s v="Americans for Limited Government"/>
        <s v="Doctors for Disaster Preparedness"/>
        <s v="Energy Policy Network"/>
        <s v="Hispanic Leadership Fund"/>
        <s v="National Black Chamber of Commerce"/>
        <s v="Taxpayers Protection Alliance"/>
        <s v="The 60 Plus Association"/>
        <s v="The Buckeye Institute"/>
        <m/>
        <s v="American Committment" u="1"/>
      </sharedItems>
    </cacheField>
    <cacheField name="contribution" numFmtId="165">
      <sharedItems containsString="0" containsBlank="1" containsNumber="1" containsInteger="1" minValue="5000" maxValue="2935000"/>
    </cacheField>
    <cacheField name="year" numFmtId="0">
      <sharedItems containsString="0" containsBlank="1" containsNumber="1" containsInteger="1" minValue="2008" maxValue="2017" count="11">
        <n v="2011"/>
        <n v="2009"/>
        <n v="2012"/>
        <n v="2010"/>
        <n v="2016"/>
        <n v="2015"/>
        <n v="2014"/>
        <n v="2013"/>
        <n v="2008"/>
        <n v="20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n v="100000"/>
    <x v="0"/>
  </r>
  <r>
    <x v="0"/>
    <x v="1"/>
    <n v="300000"/>
    <x v="0"/>
  </r>
  <r>
    <x v="0"/>
    <x v="2"/>
    <n v="15000"/>
    <x v="1"/>
  </r>
  <r>
    <x v="1"/>
    <x v="3"/>
    <n v="15000"/>
    <x v="2"/>
  </r>
  <r>
    <x v="2"/>
    <x v="3"/>
    <n v="864960"/>
    <x v="2"/>
  </r>
  <r>
    <x v="2"/>
    <x v="3"/>
    <n v="250000"/>
    <x v="3"/>
  </r>
  <r>
    <x v="3"/>
    <x v="3"/>
    <n v="1000000"/>
    <x v="4"/>
  </r>
  <r>
    <x v="3"/>
    <x v="3"/>
    <n v="2935000"/>
    <x v="5"/>
  </r>
  <r>
    <x v="3"/>
    <x v="3"/>
    <n v="2367500"/>
    <x v="6"/>
  </r>
  <r>
    <x v="3"/>
    <x v="3"/>
    <n v="40000"/>
    <x v="7"/>
  </r>
  <r>
    <x v="3"/>
    <x v="3"/>
    <n v="1460000"/>
    <x v="2"/>
  </r>
  <r>
    <x v="4"/>
    <x v="3"/>
    <n v="95000"/>
    <x v="3"/>
  </r>
  <r>
    <x v="4"/>
    <x v="3"/>
    <n v="509000"/>
    <x v="8"/>
  </r>
  <r>
    <x v="0"/>
    <x v="4"/>
    <n v="10000"/>
    <x v="5"/>
  </r>
  <r>
    <x v="0"/>
    <x v="5"/>
    <n v="20000"/>
    <x v="5"/>
  </r>
  <r>
    <x v="0"/>
    <x v="6"/>
    <n v="10000"/>
    <x v="5"/>
  </r>
  <r>
    <x v="0"/>
    <x v="7"/>
    <n v="200000"/>
    <x v="5"/>
  </r>
  <r>
    <x v="0"/>
    <x v="8"/>
    <n v="7500"/>
    <x v="5"/>
  </r>
  <r>
    <x v="0"/>
    <x v="1"/>
    <n v="500000"/>
    <x v="5"/>
  </r>
  <r>
    <x v="0"/>
    <x v="9"/>
    <n v="15000"/>
    <x v="5"/>
  </r>
  <r>
    <x v="0"/>
    <x v="10"/>
    <n v="7500"/>
    <x v="5"/>
  </r>
  <r>
    <x v="0"/>
    <x v="11"/>
    <n v="37500"/>
    <x v="5"/>
  </r>
  <r>
    <x v="0"/>
    <x v="12"/>
    <n v="5000"/>
    <x v="5"/>
  </r>
  <r>
    <x v="5"/>
    <x v="3"/>
    <n v="350000"/>
    <x v="9"/>
  </r>
  <r>
    <x v="6"/>
    <x v="3"/>
    <n v="50000"/>
    <x v="9"/>
  </r>
  <r>
    <x v="5"/>
    <x v="3"/>
    <n v="250000"/>
    <x v="4"/>
  </r>
  <r>
    <x v="5"/>
    <x v="3"/>
    <n v="340000"/>
    <x v="5"/>
  </r>
  <r>
    <x v="7"/>
    <x v="13"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4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Recipient" colHeaderCaption="Year">
  <location ref="A21:E35" firstHeaderRow="1" firstDataRow="2" firstDataCol="1" rowPageCount="1" colPageCount="1"/>
  <pivotFields count="4">
    <pivotField axis="axisPage" multipleItemSelectionAllowed="1" showAll="0">
      <items count="9">
        <item h="1" sd="0" x="3"/>
        <item h="1" sd="0" x="2"/>
        <item h="1" sd="0" x="4"/>
        <item sd="0" x="0"/>
        <item h="1" sd="0" x="1"/>
        <item h="1" sd="0" x="7"/>
        <item h="1" x="5"/>
        <item h="1" x="6"/>
        <item t="default" sd="0"/>
      </items>
    </pivotField>
    <pivotField axis="axisRow" showAll="0" sortType="descending">
      <items count="16">
        <item x="1"/>
        <item x="0"/>
        <item x="2"/>
        <item x="3"/>
        <item x="13"/>
        <item m="1" x="14"/>
        <item x="5"/>
        <item x="6"/>
        <item x="7"/>
        <item x="8"/>
        <item x="9"/>
        <item x="10"/>
        <item x="11"/>
        <item x="1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12">
        <item x="8"/>
        <item x="1"/>
        <item x="3"/>
        <item x="0"/>
        <item x="2"/>
        <item x="7"/>
        <item x="6"/>
        <item x="10"/>
        <item x="4"/>
        <item x="5"/>
        <item x="9"/>
        <item t="default"/>
      </items>
    </pivotField>
  </pivotFields>
  <rowFields count="1">
    <field x="1"/>
  </rowFields>
  <rowItems count="13">
    <i>
      <x/>
    </i>
    <i>
      <x v="8"/>
    </i>
    <i>
      <x v="1"/>
    </i>
    <i>
      <x v="12"/>
    </i>
    <i>
      <x v="6"/>
    </i>
    <i>
      <x v="10"/>
    </i>
    <i>
      <x v="2"/>
    </i>
    <i>
      <x v="14"/>
    </i>
    <i>
      <x v="7"/>
    </i>
    <i>
      <x v="11"/>
    </i>
    <i>
      <x v="9"/>
    </i>
    <i>
      <x v="13"/>
    </i>
    <i t="grand">
      <x/>
    </i>
  </rowItems>
  <colFields count="1">
    <field x="3"/>
  </colFields>
  <colItems count="4">
    <i>
      <x v="1"/>
    </i>
    <i>
      <x v="3"/>
    </i>
    <i>
      <x v="9"/>
    </i>
    <i t="grand">
      <x/>
    </i>
  </colItems>
  <pageFields count="1">
    <pageField fld="0" hier="-1"/>
  </pageFields>
  <dataFields count="1">
    <dataField name="Sum of contribution" fld="2" baseField="0" baseItem="0" numFmtId="164"/>
  </dataFields>
  <formats count="1">
    <format dxfId="15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" colHeaderCaption="Year">
  <location ref="A7:J15" firstHeaderRow="1" firstDataRow="2" firstDataCol="1"/>
  <pivotFields count="4">
    <pivotField axis="axisRow" showAll="0" sortType="descending">
      <items count="9">
        <item sd="0" x="3"/>
        <item sd="0" x="2"/>
        <item sd="0" x="4"/>
        <item h="1" sd="0" x="0"/>
        <item sd="0" x="1"/>
        <item h="1" sd="0" x="7"/>
        <item n="American Fuel and Petrochemical Manufacturers*" x="5"/>
        <item x="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 sortType="ascending">
      <items count="12">
        <item x="8"/>
        <item x="1"/>
        <item x="3"/>
        <item x="0"/>
        <item x="2"/>
        <item x="7"/>
        <item x="6"/>
        <item x="5"/>
        <item x="4"/>
        <item x="9"/>
        <item x="10"/>
        <item t="default"/>
      </items>
    </pivotField>
  </pivotFields>
  <rowFields count="1">
    <field x="0"/>
  </rowFields>
  <rowItems count="7">
    <i>
      <x/>
    </i>
    <i>
      <x v="1"/>
    </i>
    <i>
      <x v="6"/>
    </i>
    <i>
      <x v="2"/>
    </i>
    <i>
      <x v="7"/>
    </i>
    <i>
      <x v="4"/>
    </i>
    <i t="grand">
      <x/>
    </i>
  </rowItems>
  <colFields count="1">
    <field x="3"/>
  </colFields>
  <colItems count="9">
    <i>
      <x/>
    </i>
    <i>
      <x v="2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contribution" fld="2" baseField="0" baseItem="0" numFmtId="164"/>
  </dataFields>
  <formats count="1">
    <format dxfId="16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american-energy-alliance-aea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G21" sqref="G21"/>
    </sheetView>
  </sheetViews>
  <sheetFormatPr baseColWidth="10" defaultRowHeight="16" x14ac:dyDescent="0.2"/>
  <cols>
    <col min="1" max="1" width="43.1640625" bestFit="1" customWidth="1"/>
    <col min="2" max="3" width="8.6640625" bestFit="1" customWidth="1"/>
    <col min="4" max="4" width="10.1640625" bestFit="1" customWidth="1"/>
    <col min="5" max="5" width="10.83203125" bestFit="1" customWidth="1"/>
    <col min="6" max="8" width="10.1640625" bestFit="1" customWidth="1"/>
    <col min="9" max="9" width="8.6640625" bestFit="1" customWidth="1"/>
    <col min="10" max="10" width="11.1640625" bestFit="1" customWidth="1"/>
    <col min="11" max="11" width="19.33203125" customWidth="1"/>
  </cols>
  <sheetData>
    <row r="1" spans="1:11" ht="29" x14ac:dyDescent="0.35">
      <c r="A1" s="10" t="s">
        <v>15</v>
      </c>
      <c r="B1" s="9"/>
    </row>
    <row r="2" spans="1:11" ht="19" x14ac:dyDescent="0.25">
      <c r="A2" s="5" t="s">
        <v>16</v>
      </c>
      <c r="B2" s="13">
        <v>43907</v>
      </c>
      <c r="C2" s="14"/>
    </row>
    <row r="3" spans="1:11" ht="19" x14ac:dyDescent="0.25">
      <c r="A3" s="6" t="s">
        <v>17</v>
      </c>
    </row>
    <row r="5" spans="1:11" ht="21" x14ac:dyDescent="0.25">
      <c r="A5" s="4" t="s">
        <v>13</v>
      </c>
    </row>
    <row r="6" spans="1:11" x14ac:dyDescent="0.2">
      <c r="A6" s="8" t="s">
        <v>31</v>
      </c>
    </row>
    <row r="7" spans="1:11" x14ac:dyDescent="0.2">
      <c r="A7" s="1" t="s">
        <v>12</v>
      </c>
      <c r="B7" s="1" t="s">
        <v>51</v>
      </c>
    </row>
    <row r="8" spans="1:11" x14ac:dyDescent="0.2">
      <c r="A8" s="1" t="s">
        <v>50</v>
      </c>
      <c r="B8">
        <v>2008</v>
      </c>
      <c r="C8">
        <v>2010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 t="s">
        <v>11</v>
      </c>
      <c r="K8" s="7" t="s">
        <v>23</v>
      </c>
    </row>
    <row r="9" spans="1:11" x14ac:dyDescent="0.2">
      <c r="A9" s="2" t="s">
        <v>4</v>
      </c>
      <c r="B9" s="3"/>
      <c r="C9" s="3"/>
      <c r="D9" s="3">
        <v>1460000</v>
      </c>
      <c r="E9" s="3">
        <v>40000</v>
      </c>
      <c r="F9" s="3">
        <v>2367500</v>
      </c>
      <c r="G9" s="3">
        <v>2935000</v>
      </c>
      <c r="H9" s="3">
        <v>1000000</v>
      </c>
      <c r="I9" s="3"/>
      <c r="J9" s="3">
        <v>7802500</v>
      </c>
      <c r="K9" t="str">
        <f>IFERROR(IF(VLOOKUP(A9,Resources!A:B,2,FALSE)=0,"",VLOOKUP(A9,Resources!A:B,2,FALSE)),"")</f>
        <v>http://www.sourcewatch.org/index.php/Freedom_Partners</v>
      </c>
    </row>
    <row r="10" spans="1:11" x14ac:dyDescent="0.2">
      <c r="A10" s="2" t="s">
        <v>6</v>
      </c>
      <c r="B10" s="3"/>
      <c r="C10" s="3">
        <v>250000</v>
      </c>
      <c r="D10" s="3">
        <v>864960</v>
      </c>
      <c r="E10" s="3"/>
      <c r="F10" s="3"/>
      <c r="G10" s="3"/>
      <c r="H10" s="3"/>
      <c r="I10" s="3"/>
      <c r="J10" s="3">
        <v>1114960</v>
      </c>
      <c r="K10" t="str">
        <f>IFERROR(IF(VLOOKUP(A10,Resources!A:B,2,FALSE)=0,"",VLOOKUP(A10,Resources!A:B,2,FALSE)),"")</f>
        <v>http://www.sourcewatch.org/index.php/Coalition_to_Protect_Patients'_Rights#Financing_Right-Wing_Groups_Through_the_Center_to_Protect_Patient_Rights.3F</v>
      </c>
    </row>
    <row r="11" spans="1:11" x14ac:dyDescent="0.2">
      <c r="A11" s="2" t="s">
        <v>55</v>
      </c>
      <c r="B11" s="3"/>
      <c r="C11" s="3"/>
      <c r="D11" s="3"/>
      <c r="E11" s="3"/>
      <c r="F11" s="3"/>
      <c r="G11" s="3">
        <v>340000</v>
      </c>
      <c r="H11" s="3">
        <v>250000</v>
      </c>
      <c r="I11" s="3">
        <v>350000</v>
      </c>
      <c r="J11" s="3">
        <v>940000</v>
      </c>
      <c r="K11" t="str">
        <f>IFERROR(IF(VLOOKUP(A11,Resources!A:B,2,FALSE)=0,"",VLOOKUP(A11,Resources!A:B,2,FALSE)),"")</f>
        <v>https://www.desmogblog.com/american-fuel-petrochemical-manufacturers-afpm</v>
      </c>
    </row>
    <row r="12" spans="1:11" x14ac:dyDescent="0.2">
      <c r="A12" s="2" t="s">
        <v>9</v>
      </c>
      <c r="B12" s="3">
        <v>509000</v>
      </c>
      <c r="C12" s="3">
        <v>95000</v>
      </c>
      <c r="D12" s="3"/>
      <c r="E12" s="3"/>
      <c r="F12" s="3"/>
      <c r="G12" s="3"/>
      <c r="H12" s="3"/>
      <c r="I12" s="3"/>
      <c r="J12" s="3">
        <v>604000</v>
      </c>
      <c r="K12" t="str">
        <f>IFERROR(IF(VLOOKUP(A12,Resources!A:B,2,FALSE)=0,"",VLOOKUP(A12,Resources!A:B,2,FALSE)),"")</f>
        <v>http://www.sourcewatch.org/index.php/Wellspring_Committee</v>
      </c>
    </row>
    <row r="13" spans="1:11" x14ac:dyDescent="0.2">
      <c r="A13" s="2" t="s">
        <v>56</v>
      </c>
      <c r="B13" s="3"/>
      <c r="C13" s="3"/>
      <c r="D13" s="3"/>
      <c r="E13" s="3"/>
      <c r="F13" s="3"/>
      <c r="G13" s="3"/>
      <c r="H13" s="3"/>
      <c r="I13" s="3">
        <v>50000</v>
      </c>
      <c r="J13" s="3">
        <v>50000</v>
      </c>
      <c r="K13" t="str">
        <f>IFERROR(IF(VLOOKUP(A13,Resources!A:B,2,FALSE)=0,"",VLOOKUP(A13,Resources!A:B,2,FALSE)),"")</f>
        <v>https://www.sourcewatch.org/index.php/Alliance_of_Automobile_Manufacturers</v>
      </c>
    </row>
    <row r="14" spans="1:11" x14ac:dyDescent="0.2">
      <c r="A14" s="2" t="s">
        <v>7</v>
      </c>
      <c r="B14" s="3"/>
      <c r="C14" s="3"/>
      <c r="D14" s="3">
        <v>15000</v>
      </c>
      <c r="E14" s="3"/>
      <c r="F14" s="3"/>
      <c r="G14" s="3"/>
      <c r="H14" s="3"/>
      <c r="I14" s="3"/>
      <c r="J14" s="3">
        <v>15000</v>
      </c>
      <c r="K14" t="str">
        <f>IFERROR(IF(VLOOKUP(A14,Resources!A:B,2,FALSE)=0,"",VLOOKUP(A14,Resources!A:B,2,FALSE)),"")</f>
        <v>https://www.desmogblog.com/americans-for-prosperity</v>
      </c>
    </row>
    <row r="15" spans="1:11" x14ac:dyDescent="0.2">
      <c r="A15" s="2" t="s">
        <v>11</v>
      </c>
      <c r="B15" s="3">
        <v>509000</v>
      </c>
      <c r="C15" s="3">
        <v>345000</v>
      </c>
      <c r="D15" s="3">
        <v>2339960</v>
      </c>
      <c r="E15" s="3">
        <v>40000</v>
      </c>
      <c r="F15" s="3">
        <v>2367500</v>
      </c>
      <c r="G15" s="3">
        <v>3275000</v>
      </c>
      <c r="H15" s="3">
        <v>1250000</v>
      </c>
      <c r="I15" s="3">
        <v>400000</v>
      </c>
      <c r="J15" s="3">
        <v>10526460</v>
      </c>
    </row>
    <row r="18" spans="1:6" ht="21" x14ac:dyDescent="0.25">
      <c r="A18" s="4" t="s">
        <v>14</v>
      </c>
      <c r="C18" t="str">
        <f>IFERROR(IF(VLOOKUP(A18,Resources!A:B,2,FALSE)=0,"",VLOOKUP(A18,Resources!A:B,2,FALSE)),"")</f>
        <v/>
      </c>
    </row>
    <row r="19" spans="1:6" x14ac:dyDescent="0.2">
      <c r="A19" s="1" t="s">
        <v>0</v>
      </c>
      <c r="B19" t="s">
        <v>5</v>
      </c>
      <c r="C19" t="str">
        <f>IFERROR(IF(VLOOKUP(A19,Resources!A:B,2,FALSE)=0,"",VLOOKUP(A19,Resources!A:B,2,FALSE)),"")</f>
        <v/>
      </c>
    </row>
    <row r="20" spans="1:6" x14ac:dyDescent="0.2">
      <c r="A20" s="8" t="s">
        <v>30</v>
      </c>
      <c r="C20" t="str">
        <f>IFERROR(IF(VLOOKUP(A20,Resources!A:B,2,FALSE)=0,"",VLOOKUP(A20,Resources!A:B,2,FALSE)),"")</f>
        <v/>
      </c>
    </row>
    <row r="21" spans="1:6" x14ac:dyDescent="0.2">
      <c r="A21" s="1" t="s">
        <v>12</v>
      </c>
      <c r="B21" s="1" t="s">
        <v>51</v>
      </c>
    </row>
    <row r="22" spans="1:6" x14ac:dyDescent="0.2">
      <c r="A22" s="1" t="s">
        <v>52</v>
      </c>
      <c r="B22">
        <v>2009</v>
      </c>
      <c r="C22">
        <v>2011</v>
      </c>
      <c r="D22">
        <v>2015</v>
      </c>
      <c r="E22" t="s">
        <v>11</v>
      </c>
      <c r="F22" s="7" t="s">
        <v>23</v>
      </c>
    </row>
    <row r="23" spans="1:6" x14ac:dyDescent="0.2">
      <c r="A23" s="2" t="s">
        <v>8</v>
      </c>
      <c r="B23" s="3"/>
      <c r="C23" s="3">
        <v>300000</v>
      </c>
      <c r="D23" s="3">
        <v>500000</v>
      </c>
      <c r="E23" s="3">
        <v>800000</v>
      </c>
      <c r="F23" t="str">
        <f>IFERROR(IF(VLOOKUP(A23,Resources!A:B,2,FALSE)=0,"",VLOOKUP(A23,Resources!A:B,2,FALSE)),"")</f>
        <v>https://www.desmogblog.com/institute-energy-research</v>
      </c>
    </row>
    <row r="24" spans="1:6" x14ac:dyDescent="0.2">
      <c r="A24" s="2" t="s">
        <v>35</v>
      </c>
      <c r="B24" s="3"/>
      <c r="C24" s="3"/>
      <c r="D24" s="3">
        <v>200000</v>
      </c>
      <c r="E24" s="3">
        <v>200000</v>
      </c>
      <c r="F24" t="str">
        <f>IFERROR(IF(VLOOKUP(A24,Resources!A:B,2,FALSE)=0,"",VLOOKUP(A24,Resources!A:B,2,FALSE)),"")</f>
        <v/>
      </c>
    </row>
    <row r="25" spans="1:6" x14ac:dyDescent="0.2">
      <c r="A25" s="2" t="s">
        <v>7</v>
      </c>
      <c r="B25" s="3"/>
      <c r="C25" s="3">
        <v>100000</v>
      </c>
      <c r="D25" s="3"/>
      <c r="E25" s="3">
        <v>100000</v>
      </c>
      <c r="F25" t="str">
        <f>IFERROR(IF(VLOOKUP(A25,Resources!A:B,2,FALSE)=0,"",VLOOKUP(A25,Resources!A:B,2,FALSE)),"")</f>
        <v>https://www.desmogblog.com/americans-for-prosperity</v>
      </c>
    </row>
    <row r="26" spans="1:6" x14ac:dyDescent="0.2">
      <c r="A26" s="2" t="s">
        <v>39</v>
      </c>
      <c r="B26" s="3"/>
      <c r="C26" s="3"/>
      <c r="D26" s="3">
        <v>37500</v>
      </c>
      <c r="E26" s="3">
        <v>37500</v>
      </c>
      <c r="F26" t="str">
        <f>IFERROR(IF(VLOOKUP(A26,Resources!A:B,2,FALSE)=0,"",VLOOKUP(A26,Resources!A:B,2,FALSE)),"")</f>
        <v>https://www.desmogblog.com/60-plus-association</v>
      </c>
    </row>
    <row r="27" spans="1:6" x14ac:dyDescent="0.2">
      <c r="A27" s="2" t="s">
        <v>33</v>
      </c>
      <c r="B27" s="3"/>
      <c r="C27" s="3"/>
      <c r="D27" s="3">
        <v>20000</v>
      </c>
      <c r="E27" s="3">
        <v>20000</v>
      </c>
      <c r="F27" t="str">
        <f>IFERROR(IF(VLOOKUP(A27,Resources!A:B,2,FALSE)=0,"",VLOOKUP(A27,Resources!A:B,2,FALSE)),"")</f>
        <v>https://www.sourcewatch.org/index.php/Americans_for_Limited_Government</v>
      </c>
    </row>
    <row r="28" spans="1:6" x14ac:dyDescent="0.2">
      <c r="A28" s="2" t="s">
        <v>37</v>
      </c>
      <c r="B28" s="3"/>
      <c r="C28" s="3"/>
      <c r="D28" s="3">
        <v>15000</v>
      </c>
      <c r="E28" s="3">
        <v>15000</v>
      </c>
      <c r="F28" t="str">
        <f>IFERROR(IF(VLOOKUP(A28,Resources!A:B,2,FALSE)=0,"",VLOOKUP(A28,Resources!A:B,2,FALSE)),"")</f>
        <v>https://www.desmogblog.com/national-black-chamber-commerce</v>
      </c>
    </row>
    <row r="29" spans="1:6" x14ac:dyDescent="0.2">
      <c r="A29" s="2" t="s">
        <v>10</v>
      </c>
      <c r="B29" s="3">
        <v>15000</v>
      </c>
      <c r="C29" s="3"/>
      <c r="D29" s="3"/>
      <c r="E29" s="3">
        <v>15000</v>
      </c>
      <c r="F29" t="str">
        <f>IFERROR(IF(VLOOKUP(A29,Resources!A:B,2,FALSE)=0,"",VLOOKUP(A29,Resources!A:B,2,FALSE)),"")</f>
        <v>https://www.sourcewatch.org/index.php/United_For_Jobs</v>
      </c>
    </row>
    <row r="30" spans="1:6" x14ac:dyDescent="0.2">
      <c r="A30" s="2" t="s">
        <v>42</v>
      </c>
      <c r="B30" s="3"/>
      <c r="C30" s="3"/>
      <c r="D30" s="3">
        <v>10000</v>
      </c>
      <c r="E30" s="3">
        <v>10000</v>
      </c>
      <c r="F30" t="str">
        <f>IFERROR(IF(VLOOKUP(A30,Resources!A:B,2,FALSE)=0,"",VLOOKUP(A30,Resources!A:B,2,FALSE)),"")</f>
        <v>https://www.sourcewatch.org/index.php/American_Commitment</v>
      </c>
    </row>
    <row r="31" spans="1:6" x14ac:dyDescent="0.2">
      <c r="A31" s="2" t="s">
        <v>34</v>
      </c>
      <c r="B31" s="3"/>
      <c r="C31" s="3"/>
      <c r="D31" s="3">
        <v>10000</v>
      </c>
      <c r="E31" s="3">
        <v>10000</v>
      </c>
      <c r="F31" t="str">
        <f>IFERROR(IF(VLOOKUP(A31,Resources!A:B,2,FALSE)=0,"",VLOOKUP(A31,Resources!A:B,2,FALSE)),"")</f>
        <v>https://www.desmogblog.com/doctors-disaster-preparedness</v>
      </c>
    </row>
    <row r="32" spans="1:6" x14ac:dyDescent="0.2">
      <c r="A32" s="2" t="s">
        <v>38</v>
      </c>
      <c r="B32" s="3"/>
      <c r="C32" s="3"/>
      <c r="D32" s="3">
        <v>7500</v>
      </c>
      <c r="E32" s="3">
        <v>7500</v>
      </c>
      <c r="F32" t="str">
        <f>IFERROR(IF(VLOOKUP(A32,Resources!A:B,2,FALSE)=0,"",VLOOKUP(A32,Resources!A:B,2,FALSE)),"")</f>
        <v>https://www.sourcewatch.org/index.php/Taxpayers_Protection_Alliance</v>
      </c>
    </row>
    <row r="33" spans="1:6" x14ac:dyDescent="0.2">
      <c r="A33" s="2" t="s">
        <v>36</v>
      </c>
      <c r="B33" s="3"/>
      <c r="C33" s="3"/>
      <c r="D33" s="3">
        <v>7500</v>
      </c>
      <c r="E33" s="3">
        <v>7500</v>
      </c>
      <c r="F33" t="str">
        <f>IFERROR(IF(VLOOKUP(A33,Resources!A:B,2,FALSE)=0,"",VLOOKUP(A33,Resources!A:B,2,FALSE)),"")</f>
        <v/>
      </c>
    </row>
    <row r="34" spans="1:6" x14ac:dyDescent="0.2">
      <c r="A34" s="2" t="s">
        <v>40</v>
      </c>
      <c r="B34" s="3"/>
      <c r="C34" s="3"/>
      <c r="D34" s="3">
        <v>5000</v>
      </c>
      <c r="E34" s="3">
        <v>5000</v>
      </c>
      <c r="F34" t="str">
        <f>IFERROR(IF(VLOOKUP(A34,Resources!A:B,2,FALSE)=0,"",VLOOKUP(A34,Resources!A:B,2,FALSE)),"")</f>
        <v>https://www.sourcewatch.org/index.php/The_Buckeye_Institute</v>
      </c>
    </row>
    <row r="35" spans="1:6" x14ac:dyDescent="0.2">
      <c r="A35" s="2" t="s">
        <v>11</v>
      </c>
      <c r="B35" s="3">
        <v>15000</v>
      </c>
      <c r="C35" s="3">
        <v>400000</v>
      </c>
      <c r="D35" s="3">
        <v>812500</v>
      </c>
      <c r="E35" s="3">
        <v>1227500</v>
      </c>
      <c r="F35" t="str">
        <f>IFERROR(IF(VLOOKUP(A35,Resources!A:B,2,FALSE)=0,"",VLOOKUP(A35,Resources!A:B,2,FALSE)),"")</f>
        <v/>
      </c>
    </row>
    <row r="39" spans="1:6" x14ac:dyDescent="0.2">
      <c r="A39" s="8" t="s">
        <v>54</v>
      </c>
    </row>
  </sheetData>
  <sortState xmlns:xlrd2="http://schemas.microsoft.com/office/spreadsheetml/2017/richdata2" ref="A21:B26">
    <sortCondition descending="1" ref="B14"/>
  </sortState>
  <mergeCells count="1">
    <mergeCell ref="B2:C2"/>
  </mergeCells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A28" sqref="A28:B28"/>
    </sheetView>
  </sheetViews>
  <sheetFormatPr baseColWidth="10" defaultRowHeight="16" x14ac:dyDescent="0.2"/>
  <cols>
    <col min="2" max="2" width="49.83203125" bestFit="1" customWidth="1"/>
    <col min="3" max="3" width="27" bestFit="1" customWidth="1"/>
    <col min="4" max="4" width="41.83203125" customWidth="1"/>
    <col min="5" max="5" width="14.6640625" style="12" bestFit="1" customWidth="1"/>
    <col min="6" max="6" width="5.1640625" bestFit="1" customWidth="1"/>
  </cols>
  <sheetData>
    <row r="1" spans="1:7" s="8" customFormat="1" x14ac:dyDescent="0.2">
      <c r="A1" s="8" t="s">
        <v>19</v>
      </c>
      <c r="B1" s="8" t="s">
        <v>20</v>
      </c>
      <c r="C1" s="8" t="s">
        <v>0</v>
      </c>
      <c r="D1" s="8" t="s">
        <v>1</v>
      </c>
      <c r="E1" s="11" t="s">
        <v>2</v>
      </c>
      <c r="F1" s="8" t="s">
        <v>3</v>
      </c>
      <c r="G1" s="8" t="s">
        <v>18</v>
      </c>
    </row>
    <row r="2" spans="1:7" x14ac:dyDescent="0.2">
      <c r="A2" t="s">
        <v>21</v>
      </c>
      <c r="B2" t="str">
        <f t="shared" ref="B2:B15" si="0">C2&amp;"_"&amp;D2&amp;F2&amp;E2</f>
        <v>American Energy Alliance_Americans for Prosperity2011100000</v>
      </c>
      <c r="C2" t="s">
        <v>5</v>
      </c>
      <c r="D2" t="s">
        <v>7</v>
      </c>
      <c r="E2" s="12">
        <v>100000</v>
      </c>
      <c r="F2">
        <v>2011</v>
      </c>
    </row>
    <row r="3" spans="1:7" x14ac:dyDescent="0.2">
      <c r="A3" t="s">
        <v>21</v>
      </c>
      <c r="B3" t="str">
        <f t="shared" si="0"/>
        <v>American Energy Alliance_Institute for Energy Research2011300000</v>
      </c>
      <c r="C3" t="s">
        <v>5</v>
      </c>
      <c r="D3" t="s">
        <v>8</v>
      </c>
      <c r="E3" s="12">
        <v>300000</v>
      </c>
      <c r="F3">
        <v>2011</v>
      </c>
    </row>
    <row r="4" spans="1:7" x14ac:dyDescent="0.2">
      <c r="A4" t="s">
        <v>21</v>
      </c>
      <c r="B4" t="str">
        <f t="shared" si="0"/>
        <v>American Energy Alliance_United for Jobs200915000</v>
      </c>
      <c r="C4" t="s">
        <v>5</v>
      </c>
      <c r="D4" t="s">
        <v>10</v>
      </c>
      <c r="E4" s="12">
        <v>15000</v>
      </c>
      <c r="F4">
        <v>2009</v>
      </c>
    </row>
    <row r="5" spans="1:7" x14ac:dyDescent="0.2">
      <c r="A5" t="s">
        <v>21</v>
      </c>
      <c r="B5" t="str">
        <f t="shared" si="0"/>
        <v>Americans for Prosperity_American Energy Alliance201215000</v>
      </c>
      <c r="C5" t="s">
        <v>7</v>
      </c>
      <c r="D5" t="s">
        <v>5</v>
      </c>
      <c r="E5" s="12">
        <v>15000</v>
      </c>
      <c r="F5">
        <v>2012</v>
      </c>
    </row>
    <row r="6" spans="1:7" x14ac:dyDescent="0.2">
      <c r="A6" t="s">
        <v>21</v>
      </c>
      <c r="B6" t="str">
        <f t="shared" si="0"/>
        <v>Center to Protect Patient Rights_American Energy Alliance2012864960</v>
      </c>
      <c r="C6" t="s">
        <v>6</v>
      </c>
      <c r="D6" t="s">
        <v>5</v>
      </c>
      <c r="E6" s="12">
        <v>864960</v>
      </c>
      <c r="F6">
        <v>2012</v>
      </c>
    </row>
    <row r="7" spans="1:7" x14ac:dyDescent="0.2">
      <c r="A7" t="s">
        <v>21</v>
      </c>
      <c r="B7" t="str">
        <f t="shared" si="0"/>
        <v>Center to Protect Patient Rights_American Energy Alliance2010250000</v>
      </c>
      <c r="C7" t="s">
        <v>6</v>
      </c>
      <c r="D7" t="s">
        <v>5</v>
      </c>
      <c r="E7" s="12">
        <v>250000</v>
      </c>
      <c r="F7">
        <v>2010</v>
      </c>
      <c r="G7" t="s">
        <v>18</v>
      </c>
    </row>
    <row r="8" spans="1:7" x14ac:dyDescent="0.2">
      <c r="A8">
        <v>990</v>
      </c>
      <c r="B8" t="str">
        <f t="shared" si="0"/>
        <v>Freedom Partners_American Energy Alliance20161000000</v>
      </c>
      <c r="C8" t="s">
        <v>4</v>
      </c>
      <c r="D8" t="s">
        <v>5</v>
      </c>
      <c r="E8" s="12">
        <v>1000000</v>
      </c>
      <c r="F8">
        <v>2016</v>
      </c>
      <c r="G8" t="s">
        <v>32</v>
      </c>
    </row>
    <row r="9" spans="1:7" x14ac:dyDescent="0.2">
      <c r="A9">
        <v>990</v>
      </c>
      <c r="B9" t="str">
        <f t="shared" si="0"/>
        <v>Freedom Partners_American Energy Alliance20152935000</v>
      </c>
      <c r="C9" t="s">
        <v>4</v>
      </c>
      <c r="D9" t="s">
        <v>5</v>
      </c>
      <c r="E9" s="12">
        <v>2935000</v>
      </c>
      <c r="F9">
        <v>2015</v>
      </c>
      <c r="G9" t="s">
        <v>32</v>
      </c>
    </row>
    <row r="10" spans="1:7" x14ac:dyDescent="0.2">
      <c r="A10" t="s">
        <v>21</v>
      </c>
      <c r="B10" t="str">
        <f t="shared" si="0"/>
        <v>Freedom Partners_American Energy Alliance20142367500</v>
      </c>
      <c r="C10" t="s">
        <v>4</v>
      </c>
      <c r="D10" t="s">
        <v>5</v>
      </c>
      <c r="E10" s="12">
        <v>2367500</v>
      </c>
      <c r="F10">
        <v>2014</v>
      </c>
      <c r="G10" t="s">
        <v>18</v>
      </c>
    </row>
    <row r="11" spans="1:7" x14ac:dyDescent="0.2">
      <c r="A11" t="s">
        <v>21</v>
      </c>
      <c r="B11" t="str">
        <f t="shared" si="0"/>
        <v>Freedom Partners_American Energy Alliance201340000</v>
      </c>
      <c r="C11" t="s">
        <v>4</v>
      </c>
      <c r="D11" t="s">
        <v>5</v>
      </c>
      <c r="E11" s="12">
        <v>40000</v>
      </c>
      <c r="F11">
        <v>2013</v>
      </c>
      <c r="G11" t="s">
        <v>18</v>
      </c>
    </row>
    <row r="12" spans="1:7" x14ac:dyDescent="0.2">
      <c r="A12" t="s">
        <v>21</v>
      </c>
      <c r="B12" t="str">
        <f t="shared" si="0"/>
        <v>Freedom Partners_American Energy Alliance20121460000</v>
      </c>
      <c r="C12" t="s">
        <v>4</v>
      </c>
      <c r="D12" t="s">
        <v>5</v>
      </c>
      <c r="E12" s="12">
        <v>1460000</v>
      </c>
      <c r="F12">
        <v>2012</v>
      </c>
    </row>
    <row r="13" spans="1:7" x14ac:dyDescent="0.2">
      <c r="A13" t="s">
        <v>21</v>
      </c>
      <c r="B13" t="str">
        <f t="shared" si="0"/>
        <v>Wellspring Committee_American Energy Alliance201095000</v>
      </c>
      <c r="C13" t="s">
        <v>9</v>
      </c>
      <c r="D13" t="s">
        <v>5</v>
      </c>
      <c r="E13" s="12">
        <v>95000</v>
      </c>
      <c r="F13">
        <v>2010</v>
      </c>
    </row>
    <row r="14" spans="1:7" x14ac:dyDescent="0.2">
      <c r="A14" t="s">
        <v>21</v>
      </c>
      <c r="B14" t="str">
        <f t="shared" si="0"/>
        <v>Wellspring Committee_American Energy Alliance2008509000</v>
      </c>
      <c r="C14" t="s">
        <v>9</v>
      </c>
      <c r="D14" t="s">
        <v>5</v>
      </c>
      <c r="E14" s="12">
        <v>509000</v>
      </c>
      <c r="F14">
        <v>2008</v>
      </c>
    </row>
    <row r="15" spans="1:7" x14ac:dyDescent="0.2">
      <c r="A15">
        <v>990</v>
      </c>
      <c r="B15" t="str">
        <f t="shared" si="0"/>
        <v>American Energy Alliance_American Commitment201510000</v>
      </c>
      <c r="C15" t="s">
        <v>5</v>
      </c>
      <c r="D15" t="s">
        <v>42</v>
      </c>
      <c r="E15" s="12">
        <v>10000</v>
      </c>
      <c r="F15">
        <v>2015</v>
      </c>
      <c r="G15" t="s">
        <v>32</v>
      </c>
    </row>
    <row r="16" spans="1:7" x14ac:dyDescent="0.2">
      <c r="A16">
        <v>990</v>
      </c>
      <c r="B16" t="str">
        <f t="shared" ref="B16:B27" si="1">C16&amp;"_"&amp;D16&amp;F16&amp;E16</f>
        <v>American Energy Alliance_Americans for Limited Government201520000</v>
      </c>
      <c r="C16" t="s">
        <v>5</v>
      </c>
      <c r="D16" t="s">
        <v>33</v>
      </c>
      <c r="E16" s="12">
        <v>20000</v>
      </c>
      <c r="F16">
        <v>2015</v>
      </c>
      <c r="G16" t="s">
        <v>32</v>
      </c>
    </row>
    <row r="17" spans="1:7" x14ac:dyDescent="0.2">
      <c r="A17">
        <v>990</v>
      </c>
      <c r="B17" t="str">
        <f t="shared" si="1"/>
        <v>American Energy Alliance_Doctors for Disaster Preparedness201510000</v>
      </c>
      <c r="C17" t="s">
        <v>5</v>
      </c>
      <c r="D17" t="s">
        <v>34</v>
      </c>
      <c r="E17" s="12">
        <v>10000</v>
      </c>
      <c r="F17">
        <v>2015</v>
      </c>
      <c r="G17" t="s">
        <v>32</v>
      </c>
    </row>
    <row r="18" spans="1:7" x14ac:dyDescent="0.2">
      <c r="A18">
        <v>990</v>
      </c>
      <c r="B18" t="str">
        <f t="shared" si="1"/>
        <v>American Energy Alliance_Energy Policy Network2015200000</v>
      </c>
      <c r="C18" t="s">
        <v>5</v>
      </c>
      <c r="D18" t="s">
        <v>35</v>
      </c>
      <c r="E18" s="12">
        <v>200000</v>
      </c>
      <c r="F18">
        <v>2015</v>
      </c>
      <c r="G18" t="s">
        <v>32</v>
      </c>
    </row>
    <row r="19" spans="1:7" x14ac:dyDescent="0.2">
      <c r="A19">
        <v>990</v>
      </c>
      <c r="B19" t="str">
        <f t="shared" si="1"/>
        <v>American Energy Alliance_Hispanic Leadership Fund20157500</v>
      </c>
      <c r="C19" t="s">
        <v>5</v>
      </c>
      <c r="D19" t="s">
        <v>36</v>
      </c>
      <c r="E19" s="12">
        <v>7500</v>
      </c>
      <c r="F19">
        <v>2015</v>
      </c>
      <c r="G19" t="s">
        <v>32</v>
      </c>
    </row>
    <row r="20" spans="1:7" x14ac:dyDescent="0.2">
      <c r="A20">
        <v>990</v>
      </c>
      <c r="B20" t="str">
        <f t="shared" si="1"/>
        <v>American Energy Alliance_Institute for Energy Research2015500000</v>
      </c>
      <c r="C20" t="s">
        <v>5</v>
      </c>
      <c r="D20" t="s">
        <v>8</v>
      </c>
      <c r="E20" s="12">
        <v>500000</v>
      </c>
      <c r="F20">
        <v>2015</v>
      </c>
      <c r="G20" t="s">
        <v>32</v>
      </c>
    </row>
    <row r="21" spans="1:7" x14ac:dyDescent="0.2">
      <c r="A21">
        <v>990</v>
      </c>
      <c r="B21" t="str">
        <f t="shared" si="1"/>
        <v>American Energy Alliance_National Black Chamber of Commerce201515000</v>
      </c>
      <c r="C21" t="s">
        <v>5</v>
      </c>
      <c r="D21" t="s">
        <v>37</v>
      </c>
      <c r="E21" s="12">
        <v>15000</v>
      </c>
      <c r="F21">
        <v>2015</v>
      </c>
      <c r="G21" t="s">
        <v>32</v>
      </c>
    </row>
    <row r="22" spans="1:7" x14ac:dyDescent="0.2">
      <c r="A22">
        <v>990</v>
      </c>
      <c r="B22" t="str">
        <f t="shared" si="1"/>
        <v>American Energy Alliance_Taxpayers Protection Alliance20157500</v>
      </c>
      <c r="C22" t="s">
        <v>5</v>
      </c>
      <c r="D22" t="s">
        <v>38</v>
      </c>
      <c r="E22" s="12">
        <v>7500</v>
      </c>
      <c r="F22">
        <v>2015</v>
      </c>
      <c r="G22" t="s">
        <v>32</v>
      </c>
    </row>
    <row r="23" spans="1:7" x14ac:dyDescent="0.2">
      <c r="A23">
        <v>990</v>
      </c>
      <c r="B23" t="str">
        <f t="shared" si="1"/>
        <v>American Energy Alliance_The 60 Plus Association201537500</v>
      </c>
      <c r="C23" t="s">
        <v>5</v>
      </c>
      <c r="D23" t="s">
        <v>39</v>
      </c>
      <c r="E23" s="12">
        <v>37500</v>
      </c>
      <c r="F23">
        <v>2015</v>
      </c>
      <c r="G23" t="s">
        <v>32</v>
      </c>
    </row>
    <row r="24" spans="1:7" x14ac:dyDescent="0.2">
      <c r="A24">
        <v>990</v>
      </c>
      <c r="B24" t="str">
        <f t="shared" si="1"/>
        <v>American Energy Alliance_The Buckeye Institute20155000</v>
      </c>
      <c r="C24" t="s">
        <v>5</v>
      </c>
      <c r="D24" t="s">
        <v>40</v>
      </c>
      <c r="E24" s="12">
        <v>5000</v>
      </c>
      <c r="F24">
        <v>2015</v>
      </c>
      <c r="G24" t="s">
        <v>32</v>
      </c>
    </row>
    <row r="25" spans="1:7" x14ac:dyDescent="0.2">
      <c r="A25">
        <v>990</v>
      </c>
      <c r="B25" t="str">
        <f t="shared" si="1"/>
        <v>American Fuel and Petrochemical Manufacturers_American Energy Alliance2017350000</v>
      </c>
      <c r="C25" t="s">
        <v>53</v>
      </c>
      <c r="D25" t="s">
        <v>5</v>
      </c>
      <c r="E25" s="12">
        <v>350000</v>
      </c>
      <c r="F25">
        <v>2017</v>
      </c>
      <c r="G25" t="s">
        <v>32</v>
      </c>
    </row>
    <row r="26" spans="1:7" x14ac:dyDescent="0.2">
      <c r="A26">
        <v>990</v>
      </c>
      <c r="B26" t="str">
        <f t="shared" si="1"/>
        <v>Alliance of Automobile Manufacturers_American Energy Alliance201750000</v>
      </c>
      <c r="C26" t="s">
        <v>56</v>
      </c>
      <c r="D26" t="s">
        <v>5</v>
      </c>
      <c r="E26" s="12">
        <v>50000</v>
      </c>
      <c r="F26">
        <v>2017</v>
      </c>
      <c r="G26" t="s">
        <v>32</v>
      </c>
    </row>
    <row r="27" spans="1:7" x14ac:dyDescent="0.2">
      <c r="A27">
        <v>990</v>
      </c>
      <c r="B27" t="str">
        <f t="shared" si="1"/>
        <v>American Fuel and Petrochemical Manufacturers_American Energy Alliance2016250000</v>
      </c>
      <c r="C27" t="s">
        <v>53</v>
      </c>
      <c r="D27" t="s">
        <v>5</v>
      </c>
      <c r="E27" s="12">
        <v>250000</v>
      </c>
      <c r="F27">
        <v>2016</v>
      </c>
      <c r="G27" t="s">
        <v>32</v>
      </c>
    </row>
    <row r="28" spans="1:7" x14ac:dyDescent="0.2">
      <c r="A28">
        <v>990</v>
      </c>
      <c r="B28" t="str">
        <f t="shared" ref="B28" si="2">C28&amp;"_"&amp;D28&amp;F28&amp;E28</f>
        <v>American Fuel and Petrochemical Manufacturers_American Energy Alliance2015340000</v>
      </c>
      <c r="C28" t="s">
        <v>53</v>
      </c>
      <c r="D28" t="s">
        <v>5</v>
      </c>
      <c r="E28" s="12">
        <v>340000</v>
      </c>
      <c r="F28">
        <v>2015</v>
      </c>
      <c r="G28" t="s">
        <v>32</v>
      </c>
    </row>
  </sheetData>
  <sortState xmlns:xlrd2="http://schemas.microsoft.com/office/spreadsheetml/2017/richdata2" ref="A2:G14">
    <sortCondition ref="C2:C14"/>
    <sortCondition descending="1" ref="F2:F1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D5B5-5815-6242-A999-F67D805308B4}">
  <dimension ref="A1:B19"/>
  <sheetViews>
    <sheetView workbookViewId="0">
      <selection activeCell="A24" sqref="A24"/>
    </sheetView>
  </sheetViews>
  <sheetFormatPr baseColWidth="10" defaultRowHeight="16" x14ac:dyDescent="0.2"/>
  <cols>
    <col min="1" max="1" width="43.1640625" bestFit="1" customWidth="1"/>
    <col min="2" max="2" width="51" bestFit="1" customWidth="1"/>
  </cols>
  <sheetData>
    <row r="1" spans="1:2" x14ac:dyDescent="0.2">
      <c r="A1" s="8" t="s">
        <v>22</v>
      </c>
      <c r="B1" s="8" t="s">
        <v>23</v>
      </c>
    </row>
    <row r="2" spans="1:2" x14ac:dyDescent="0.2">
      <c r="A2" t="s">
        <v>4</v>
      </c>
      <c r="B2" t="s">
        <v>24</v>
      </c>
    </row>
    <row r="3" spans="1:2" x14ac:dyDescent="0.2">
      <c r="A3" t="s">
        <v>6</v>
      </c>
      <c r="B3" t="s">
        <v>25</v>
      </c>
    </row>
    <row r="4" spans="1:2" x14ac:dyDescent="0.2">
      <c r="A4" t="s">
        <v>7</v>
      </c>
      <c r="B4" t="s">
        <v>28</v>
      </c>
    </row>
    <row r="5" spans="1:2" x14ac:dyDescent="0.2">
      <c r="A5" t="s">
        <v>5</v>
      </c>
      <c r="B5" t="s">
        <v>27</v>
      </c>
    </row>
    <row r="6" spans="1:2" x14ac:dyDescent="0.2">
      <c r="A6" t="s">
        <v>9</v>
      </c>
      <c r="B6" t="s">
        <v>26</v>
      </c>
    </row>
    <row r="7" spans="1:2" x14ac:dyDescent="0.2">
      <c r="A7" t="s">
        <v>8</v>
      </c>
      <c r="B7" t="s">
        <v>29</v>
      </c>
    </row>
    <row r="8" spans="1:2" x14ac:dyDescent="0.2">
      <c r="A8" t="s">
        <v>10</v>
      </c>
      <c r="B8" t="s">
        <v>41</v>
      </c>
    </row>
    <row r="9" spans="1:2" x14ac:dyDescent="0.2">
      <c r="A9" t="s">
        <v>42</v>
      </c>
      <c r="B9" t="s">
        <v>43</v>
      </c>
    </row>
    <row r="10" spans="1:2" x14ac:dyDescent="0.2">
      <c r="A10" t="s">
        <v>33</v>
      </c>
      <c r="B10" t="s">
        <v>44</v>
      </c>
    </row>
    <row r="11" spans="1:2" x14ac:dyDescent="0.2">
      <c r="A11" t="s">
        <v>34</v>
      </c>
      <c r="B11" t="s">
        <v>45</v>
      </c>
    </row>
    <row r="12" spans="1:2" x14ac:dyDescent="0.2">
      <c r="A12" t="s">
        <v>35</v>
      </c>
    </row>
    <row r="13" spans="1:2" x14ac:dyDescent="0.2">
      <c r="A13" t="s">
        <v>36</v>
      </c>
    </row>
    <row r="14" spans="1:2" x14ac:dyDescent="0.2">
      <c r="A14" t="s">
        <v>37</v>
      </c>
      <c r="B14" t="s">
        <v>46</v>
      </c>
    </row>
    <row r="15" spans="1:2" x14ac:dyDescent="0.2">
      <c r="A15" t="s">
        <v>38</v>
      </c>
      <c r="B15" t="s">
        <v>47</v>
      </c>
    </row>
    <row r="16" spans="1:2" x14ac:dyDescent="0.2">
      <c r="A16" t="s">
        <v>39</v>
      </c>
      <c r="B16" t="s">
        <v>48</v>
      </c>
    </row>
    <row r="17" spans="1:2" x14ac:dyDescent="0.2">
      <c r="A17" t="s">
        <v>40</v>
      </c>
      <c r="B17" t="s">
        <v>49</v>
      </c>
    </row>
    <row r="18" spans="1:2" x14ac:dyDescent="0.2">
      <c r="A18" t="s">
        <v>55</v>
      </c>
      <c r="B18" t="s">
        <v>57</v>
      </c>
    </row>
    <row r="19" spans="1:2" x14ac:dyDescent="0.2">
      <c r="A19" t="s">
        <v>56</v>
      </c>
      <c r="B1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2016-05-20T19:34:57Z</dcterms:created>
  <dcterms:modified xsi:type="dcterms:W3CDTF">2020-03-17T20:27:37Z</dcterms:modified>
  <cp:category/>
</cp:coreProperties>
</file>