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Barbara and Barre Seid Foundation/"/>
    </mc:Choice>
  </mc:AlternateContent>
  <xr:revisionPtr revIDLastSave="0" documentId="13_ncr:1_{8358E3C5-3540-1245-8827-136BE62DDD8A}" xr6:coauthVersionLast="45" xr6:coauthVersionMax="45" xr10:uidLastSave="{00000000-0000-0000-0000-000000000000}"/>
  <bookViews>
    <workbookView xWindow="51200" yWindow="5060" windowWidth="38400" windowHeight="2114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Data!$A$1:$I$1090</definedName>
    <definedName name="_xlnm._FilterDatabase" localSheetId="2" hidden="1">Resources!$A$1:$C$271</definedName>
  </definedNames>
  <calcPr calcId="191029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2" i="2" l="1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11" i="2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B1042" i="1"/>
  <c r="I1020" i="1" l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2" i="1"/>
  <c r="B238" i="1"/>
  <c r="B237" i="1"/>
  <c r="B236" i="1"/>
  <c r="B235" i="1"/>
  <c r="B229" i="1"/>
  <c r="B233" i="1"/>
  <c r="B232" i="1"/>
  <c r="B231" i="1"/>
  <c r="B230" i="1"/>
  <c r="B228" i="1"/>
  <c r="B227" i="1"/>
  <c r="B187" i="1"/>
  <c r="B226" i="1"/>
  <c r="B225" i="1"/>
  <c r="B224" i="1"/>
  <c r="B223" i="1"/>
  <c r="B222" i="1"/>
  <c r="B234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8" i="1"/>
  <c r="B207" i="1"/>
  <c r="B209" i="1"/>
  <c r="B206" i="1"/>
  <c r="B205" i="1"/>
  <c r="B204" i="1"/>
  <c r="B203" i="1"/>
  <c r="B202" i="1"/>
  <c r="B201" i="1"/>
  <c r="B200" i="1"/>
  <c r="B168" i="1"/>
  <c r="B193" i="1"/>
  <c r="B167" i="1"/>
  <c r="B189" i="1"/>
  <c r="B166" i="1"/>
  <c r="B154" i="1"/>
  <c r="B179" i="1"/>
  <c r="B178" i="1"/>
  <c r="B153" i="1"/>
  <c r="B165" i="1"/>
  <c r="B196" i="1"/>
  <c r="B164" i="1"/>
  <c r="B172" i="1"/>
  <c r="B176" i="1"/>
  <c r="B163" i="1"/>
  <c r="B185" i="1"/>
  <c r="B162" i="1"/>
  <c r="B161" i="1"/>
  <c r="B171" i="1"/>
  <c r="B160" i="1"/>
  <c r="B159" i="1"/>
  <c r="B190" i="1"/>
  <c r="B181" i="1"/>
  <c r="B180" i="1"/>
  <c r="B188" i="1"/>
  <c r="B194" i="1"/>
  <c r="B155" i="1"/>
  <c r="B158" i="1"/>
  <c r="B170" i="1"/>
  <c r="B199" i="1"/>
  <c r="B198" i="1"/>
  <c r="B197" i="1"/>
  <c r="B191" i="1"/>
  <c r="B192" i="1"/>
  <c r="B186" i="1"/>
  <c r="B184" i="1"/>
  <c r="B183" i="1"/>
  <c r="B182" i="1"/>
  <c r="B174" i="1"/>
  <c r="B173" i="1"/>
  <c r="B169" i="1"/>
  <c r="B156" i="1"/>
  <c r="B195" i="1"/>
  <c r="B175" i="1"/>
  <c r="B157" i="1"/>
  <c r="B177" i="1"/>
  <c r="B131" i="1"/>
  <c r="B120" i="1"/>
  <c r="B143" i="1"/>
  <c r="B152" i="1"/>
  <c r="B146" i="1"/>
  <c r="B126" i="1"/>
  <c r="B119" i="1"/>
  <c r="B118" i="1"/>
  <c r="B117" i="1"/>
  <c r="B139" i="1"/>
  <c r="B104" i="1"/>
  <c r="B105" i="1"/>
  <c r="B116" i="1"/>
  <c r="B115" i="1"/>
  <c r="B114" i="1"/>
  <c r="B135" i="1"/>
  <c r="B113" i="1"/>
  <c r="B112" i="1"/>
  <c r="B124" i="1"/>
  <c r="B130" i="1"/>
  <c r="B128" i="1"/>
  <c r="B111" i="1"/>
  <c r="B103" i="1"/>
  <c r="B107" i="1"/>
  <c r="B141" i="1"/>
  <c r="B110" i="1"/>
  <c r="B147" i="1"/>
  <c r="B138" i="1"/>
  <c r="B123" i="1"/>
  <c r="B109" i="1"/>
  <c r="B108" i="1"/>
  <c r="B129" i="1"/>
  <c r="B151" i="1"/>
  <c r="B150" i="1"/>
  <c r="B149" i="1"/>
  <c r="B144" i="1"/>
  <c r="B140" i="1"/>
  <c r="B148" i="1"/>
  <c r="B145" i="1"/>
  <c r="B142" i="1"/>
  <c r="B137" i="1"/>
  <c r="B136" i="1"/>
  <c r="B134" i="1"/>
  <c r="B133" i="1"/>
  <c r="B132" i="1"/>
  <c r="B127" i="1"/>
  <c r="B125" i="1"/>
  <c r="B122" i="1"/>
  <c r="B121" i="1"/>
  <c r="B106" i="1"/>
  <c r="B102" i="1"/>
  <c r="B101" i="1"/>
  <c r="B100" i="1"/>
  <c r="B99" i="1"/>
  <c r="B98" i="1"/>
  <c r="B88" i="1"/>
  <c r="B97" i="1"/>
  <c r="B96" i="1"/>
  <c r="B95" i="1"/>
  <c r="B94" i="1"/>
  <c r="B93" i="1"/>
  <c r="B92" i="1"/>
  <c r="B91" i="1"/>
  <c r="B90" i="1"/>
  <c r="B89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11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 l="1"/>
  <c r="B53" i="1"/>
  <c r="B52" i="1"/>
  <c r="B51" i="1"/>
  <c r="B40" i="1"/>
  <c r="B50" i="1"/>
  <c r="B49" i="1"/>
  <c r="B48" i="1"/>
  <c r="B47" i="1"/>
  <c r="B46" i="1"/>
  <c r="B45" i="1"/>
  <c r="B44" i="1"/>
  <c r="B43" i="1"/>
  <c r="B42" i="1"/>
  <c r="B41" i="1"/>
  <c r="B39" i="1"/>
  <c r="B38" i="1"/>
  <c r="B37" i="1"/>
  <c r="B36" i="1"/>
  <c r="B34" i="1"/>
  <c r="B35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3" i="1"/>
  <c r="B12" i="1"/>
  <c r="B14" i="1"/>
  <c r="B10" i="1"/>
  <c r="B9" i="1"/>
  <c r="B8" i="1"/>
  <c r="B7" i="1"/>
  <c r="B6" i="1"/>
  <c r="B5" i="1"/>
  <c r="B4" i="1"/>
  <c r="B3" i="1"/>
  <c r="B2" i="1"/>
  <c r="B281" i="1"/>
  <c r="B283" i="1"/>
  <c r="B280" i="1"/>
  <c r="B279" i="1"/>
  <c r="B278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85" i="1"/>
  <c r="B245" i="1"/>
  <c r="B246" i="1"/>
  <c r="B247" i="1"/>
  <c r="B239" i="1"/>
  <c r="B240" i="1"/>
  <c r="B242" i="1"/>
  <c r="B243" i="1"/>
  <c r="B244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82" i="1"/>
  <c r="B286" i="1"/>
  <c r="B241" i="1"/>
  <c r="B277" i="1"/>
  <c r="B287" i="1"/>
  <c r="B288" i="1"/>
  <c r="B289" i="1"/>
  <c r="B290" i="1"/>
  <c r="B291" i="1"/>
  <c r="B292" i="1"/>
  <c r="B293" i="1"/>
  <c r="B294" i="1"/>
  <c r="B32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7" i="1"/>
  <c r="B314" i="1"/>
  <c r="B315" i="1"/>
  <c r="B316" i="1"/>
  <c r="B318" i="1"/>
  <c r="B319" i="1"/>
  <c r="B331" i="1"/>
  <c r="B332" i="1"/>
  <c r="B320" i="1"/>
  <c r="B321" i="1"/>
  <c r="B322" i="1"/>
  <c r="B323" i="1"/>
  <c r="B325" i="1"/>
  <c r="B326" i="1"/>
  <c r="B327" i="1"/>
  <c r="B328" i="1"/>
  <c r="B329" i="1"/>
  <c r="B330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84" i="1"/>
  <c r="B372" i="1"/>
  <c r="B373" i="1"/>
  <c r="B375" i="1"/>
  <c r="B376" i="1"/>
  <c r="B377" i="1"/>
  <c r="B378" i="1"/>
  <c r="B379" i="1"/>
  <c r="B374" i="1"/>
  <c r="B380" i="1"/>
  <c r="B381" i="1"/>
  <c r="B382" i="1"/>
  <c r="B383" i="1"/>
  <c r="B385" i="1"/>
  <c r="B386" i="1"/>
  <c r="B388" i="1"/>
  <c r="B387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30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39" i="1"/>
  <c r="B427" i="1"/>
  <c r="B428" i="1"/>
  <c r="B429" i="1"/>
  <c r="B431" i="1"/>
  <c r="B432" i="1"/>
  <c r="B433" i="1"/>
  <c r="B434" i="1"/>
  <c r="B435" i="1"/>
  <c r="B436" i="1"/>
  <c r="B437" i="1"/>
  <c r="B438" i="1"/>
  <c r="B440" i="1"/>
  <c r="B441" i="1"/>
  <c r="B442" i="1"/>
  <c r="B443" i="1"/>
  <c r="B444" i="1"/>
  <c r="B445" i="1"/>
  <c r="B446" i="1"/>
  <c r="B447" i="1"/>
  <c r="B448" i="1"/>
  <c r="B449" i="1"/>
  <c r="B450" i="1"/>
  <c r="B482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93" i="1"/>
  <c r="B494" i="1"/>
  <c r="B480" i="1"/>
  <c r="B481" i="1"/>
  <c r="B483" i="1"/>
  <c r="B495" i="1"/>
  <c r="B484" i="1"/>
  <c r="B485" i="1"/>
  <c r="B486" i="1"/>
  <c r="B487" i="1"/>
  <c r="B488" i="1"/>
  <c r="B489" i="1"/>
  <c r="B490" i="1"/>
  <c r="B491" i="1"/>
  <c r="B492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59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61" i="1"/>
  <c r="B562" i="1"/>
  <c r="B560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30" i="1"/>
  <c r="B629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4" i="1"/>
  <c r="B735" i="1"/>
  <c r="B733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90" i="1"/>
  <c r="B759" i="1"/>
  <c r="B760" i="1"/>
  <c r="B761" i="1"/>
  <c r="B762" i="1"/>
  <c r="B763" i="1"/>
  <c r="B765" i="1"/>
  <c r="B766" i="1"/>
  <c r="B767" i="1"/>
  <c r="B768" i="1"/>
  <c r="B769" i="1"/>
  <c r="B764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2" i="1"/>
  <c r="B791" i="1"/>
  <c r="B793" i="1"/>
  <c r="B794" i="1"/>
  <c r="B795" i="1"/>
  <c r="B796" i="1"/>
  <c r="B797" i="1"/>
  <c r="B798" i="1"/>
  <c r="B799" i="1"/>
  <c r="B800" i="1"/>
  <c r="B801" i="1"/>
  <c r="B802" i="1"/>
  <c r="B804" i="1"/>
  <c r="B805" i="1"/>
  <c r="B806" i="1"/>
  <c r="B807" i="1"/>
  <c r="B808" i="1"/>
  <c r="B809" i="1"/>
  <c r="B810" i="1"/>
  <c r="B811" i="1"/>
  <c r="B812" i="1"/>
  <c r="B845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03" i="1"/>
  <c r="B847" i="1"/>
  <c r="B846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908" i="1"/>
  <c r="B873" i="1"/>
  <c r="B874" i="1"/>
  <c r="B875" i="1"/>
  <c r="B876" i="1"/>
  <c r="B877" i="1"/>
  <c r="B878" i="1"/>
  <c r="B879" i="1"/>
  <c r="B880" i="1"/>
  <c r="B881" i="1"/>
  <c r="B883" i="1"/>
  <c r="B884" i="1"/>
  <c r="B885" i="1"/>
  <c r="B882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9" i="1"/>
  <c r="B911" i="1"/>
  <c r="B912" i="1"/>
  <c r="B910" i="1"/>
  <c r="B913" i="1"/>
  <c r="B914" i="1"/>
  <c r="B915" i="1"/>
  <c r="B916" i="1"/>
  <c r="B917" i="1"/>
  <c r="B918" i="1"/>
  <c r="B919" i="1"/>
  <c r="B920" i="1"/>
  <c r="B921" i="1"/>
  <c r="B922" i="1"/>
  <c r="B923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24" i="1"/>
  <c r="B954" i="1"/>
  <c r="B955" i="1"/>
  <c r="B956" i="1"/>
  <c r="B957" i="1"/>
  <c r="B959" i="1"/>
  <c r="B958" i="1"/>
  <c r="B960" i="1"/>
  <c r="B961" i="1"/>
  <c r="B962" i="1"/>
  <c r="B963" i="1"/>
  <c r="B964" i="1"/>
  <c r="B965" i="1"/>
  <c r="B966" i="1"/>
  <c r="B967" i="1"/>
  <c r="B968" i="1"/>
  <c r="B970" i="1"/>
  <c r="B971" i="1"/>
  <c r="B972" i="1"/>
  <c r="B973" i="1"/>
  <c r="B974" i="1"/>
  <c r="B975" i="1"/>
  <c r="B976" i="1"/>
  <c r="B977" i="1"/>
  <c r="B1010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969" i="1"/>
  <c r="B1011" i="1"/>
  <c r="B1012" i="1"/>
  <c r="B1013" i="1"/>
  <c r="B1014" i="1"/>
  <c r="B1015" i="1"/>
  <c r="B1016" i="1"/>
  <c r="B1017" i="1"/>
  <c r="B1018" i="1"/>
  <c r="B1019" i="1"/>
  <c r="B284" i="1"/>
</calcChain>
</file>

<file path=xl/sharedStrings.xml><?xml version="1.0" encoding="utf-8"?>
<sst xmlns="http://schemas.openxmlformats.org/spreadsheetml/2006/main" count="4024" uniqueCount="330">
  <si>
    <t>donor_name</t>
  </si>
  <si>
    <t>recipient_name</t>
  </si>
  <si>
    <t>contribution</t>
  </si>
  <si>
    <t>year</t>
  </si>
  <si>
    <t>Barbara and Barre Seid Foundation</t>
  </si>
  <si>
    <t>WFMT Public Radio</t>
  </si>
  <si>
    <t>University of Chicago Laboratory Schools</t>
  </si>
  <si>
    <t>Visitation Church</t>
  </si>
  <si>
    <t>United Way of Metropolitan Chicago</t>
  </si>
  <si>
    <t>The Metropolitan Museum of Art</t>
  </si>
  <si>
    <t>The Center for Enriched Living</t>
  </si>
  <si>
    <t>St. Laurence High School</t>
  </si>
  <si>
    <t>St. Jude Children's Research Hospital</t>
  </si>
  <si>
    <t>Society of the Divine Saviour</t>
  </si>
  <si>
    <t>School of the Art Institute of Chicago</t>
  </si>
  <si>
    <t>Santa Fe Opera</t>
  </si>
  <si>
    <t>Salvation Army - Chicago</t>
  </si>
  <si>
    <t>Old Town Triangle Association</t>
  </si>
  <si>
    <t>Morehouse College</t>
  </si>
  <si>
    <t>Metropolitan Opera Association</t>
  </si>
  <si>
    <t>Lyric Opera of Chicago</t>
  </si>
  <si>
    <t>Lincoln Park Zoological Society</t>
  </si>
  <si>
    <t>Lincoln Central Association</t>
  </si>
  <si>
    <t>Light Opera Works</t>
  </si>
  <si>
    <t>Jewish United Fund</t>
  </si>
  <si>
    <t>Immaculate Conception Church</t>
  </si>
  <si>
    <t>WTTW Public Television</t>
  </si>
  <si>
    <t>Chamber Opera Chicago</t>
  </si>
  <si>
    <t>Chicago Academy for the Arts</t>
  </si>
  <si>
    <t>Chicago Child Care Society</t>
  </si>
  <si>
    <t>Annual Catholic Appeal</t>
  </si>
  <si>
    <t>Anshe Emet Synagogue</t>
  </si>
  <si>
    <t>Avon Walk for Breast Cancer</t>
  </si>
  <si>
    <t>Boy Scouts of America - Chicago Area Council</t>
  </si>
  <si>
    <t>Catholic Relief Services</t>
  </si>
  <si>
    <t>Chicago Opera Theater</t>
  </si>
  <si>
    <t>Chicago Shakespeare Theater</t>
  </si>
  <si>
    <t>Chicago Symphony Orchestra</t>
  </si>
  <si>
    <t>Church of the Three Crosses</t>
  </si>
  <si>
    <t>Civic Orchestra of Chicago</t>
  </si>
  <si>
    <t>Classical Symphony Orchestra</t>
  </si>
  <si>
    <t>Da Corneto Opera Ensemble</t>
  </si>
  <si>
    <t>DePaul University</t>
  </si>
  <si>
    <t>Elgin Opera</t>
  </si>
  <si>
    <t>Emergency Fund</t>
  </si>
  <si>
    <t>Ensemble Espanol</t>
  </si>
  <si>
    <t>Executive Service Corps of Chicago</t>
  </si>
  <si>
    <t>Verismo Opera Club</t>
  </si>
  <si>
    <t>Wyoming Valley School</t>
  </si>
  <si>
    <t>Athenaeum Theatre Productions</t>
  </si>
  <si>
    <t>Blessed Sacrament Youth Center</t>
  </si>
  <si>
    <t>Boy Scouts of America</t>
  </si>
  <si>
    <t>Roosevelt University</t>
  </si>
  <si>
    <t>Chinese Fine Arts Society</t>
  </si>
  <si>
    <t>Community Action Centers Project</t>
  </si>
  <si>
    <t>Covenant House</t>
  </si>
  <si>
    <t>Lost Boys Rebuilding Southern Sudan</t>
  </si>
  <si>
    <t>The Metropolitan Opera</t>
  </si>
  <si>
    <t>Northbrook Symphony Orchestra</t>
  </si>
  <si>
    <t>Pianoforte Foundation</t>
  </si>
  <si>
    <t>SCT Productions</t>
  </si>
  <si>
    <t>St. Michael's in Old Town</t>
  </si>
  <si>
    <t>The Salvation Army</t>
  </si>
  <si>
    <t>The University of Chicago</t>
  </si>
  <si>
    <t>Vecinos del Rio</t>
  </si>
  <si>
    <t>WDCB</t>
  </si>
  <si>
    <t>Alliance for Justice</t>
  </si>
  <si>
    <t>Chabad of Hyde Park</t>
  </si>
  <si>
    <t>Grant Park Orchestral Association</t>
  </si>
  <si>
    <t>Holy Trinity School Scholarship Fund</t>
  </si>
  <si>
    <t>Loyola University</t>
  </si>
  <si>
    <t>Oistrach Symphony Orchestra</t>
  </si>
  <si>
    <t>Saint Michael and All Angels Episcopal Church</t>
  </si>
  <si>
    <t>St. Vincent de Paul - Chicago</t>
  </si>
  <si>
    <t>Tall Grass Arts Association</t>
  </si>
  <si>
    <t>The Goodman Theater</t>
  </si>
  <si>
    <t>The Saints</t>
  </si>
  <si>
    <t>Zion Evangelical Lutheran Church</t>
  </si>
  <si>
    <t>American Alliance of Jews and Christians</t>
  </si>
  <si>
    <t>American Diabetes Association</t>
  </si>
  <si>
    <t>Annual Catholic Appeal of the Archdiocese of Chicago</t>
  </si>
  <si>
    <t>Children's Memorial Hospital Spina Bifida Clinic</t>
  </si>
  <si>
    <t>Dream Tree Project</t>
  </si>
  <si>
    <t>Foundation for Jewish Camping</t>
  </si>
  <si>
    <t>Loyola University Chicago</t>
  </si>
  <si>
    <t>Northbrook Symphony</t>
  </si>
  <si>
    <t>Shimer College</t>
  </si>
  <si>
    <t>St. Michael in Old Town</t>
  </si>
  <si>
    <t>Chamber Opera House of Chicago</t>
  </si>
  <si>
    <t>Church of the Immaculate Conception</t>
  </si>
  <si>
    <t>City of Chicago Gun Turn-In Program</t>
  </si>
  <si>
    <t>Congregation Shaare Tikvah B'nai Zion</t>
  </si>
  <si>
    <t>do Cometo Opera</t>
  </si>
  <si>
    <t>Engine 22 Restoration Fund</t>
  </si>
  <si>
    <t>Greater Educational Opportunities Foundation</t>
  </si>
  <si>
    <t>Heartland Institute</t>
  </si>
  <si>
    <t>Holocaust Memorial Foundation of Illinois</t>
  </si>
  <si>
    <t>Menotti Lync Theatre</t>
  </si>
  <si>
    <t>Society of American Musicians</t>
  </si>
  <si>
    <t>St. Albert the Great School</t>
  </si>
  <si>
    <t>University of Maryland</t>
  </si>
  <si>
    <t>Victory Gardens Theater</t>
  </si>
  <si>
    <t>Welltone New Music</t>
  </si>
  <si>
    <t>Agudath Israel of America</t>
  </si>
  <si>
    <t>AIMS-American Institute of Musical Studies</t>
  </si>
  <si>
    <t>American Foundation for Suicide Prevention</t>
  </si>
  <si>
    <t>Cardinal's Scholarship Fund</t>
  </si>
  <si>
    <t>Congress of Racial Equality</t>
  </si>
  <si>
    <t>ECO Arts Center</t>
  </si>
  <si>
    <t>George Mason University</t>
  </si>
  <si>
    <t>Illinois Taxpayer Education Foundation</t>
  </si>
  <si>
    <t>Institute for Humane Studies</t>
  </si>
  <si>
    <t>Marist High School</t>
  </si>
  <si>
    <t>Maud Powell Music Festival</t>
  </si>
  <si>
    <t>Multiple Myeloma Research Foundation</t>
  </si>
  <si>
    <t>Opera Moda</t>
  </si>
  <si>
    <t>Philanthropy Roundtable</t>
  </si>
  <si>
    <t>Phyllis Schwarcz Memorial Fund</t>
  </si>
  <si>
    <t>Shaare Tikvah B'nai Zion</t>
  </si>
  <si>
    <t>St. Ambrose</t>
  </si>
  <si>
    <t>St. Damien</t>
  </si>
  <si>
    <t>State Policy Network</t>
  </si>
  <si>
    <t>The Chrysalis Alternative School</t>
  </si>
  <si>
    <t>The V.O.I.C.Experience Foundation</t>
  </si>
  <si>
    <t>Advocates for Self-Government</t>
  </si>
  <si>
    <t>American Enterprise Institute for Public Policy Research</t>
  </si>
  <si>
    <t>American Opera Group</t>
  </si>
  <si>
    <t>American Spectator Foundation</t>
  </si>
  <si>
    <t>Americans For Limited Government Foundation</t>
  </si>
  <si>
    <t>Cato Institute</t>
  </si>
  <si>
    <t>Competitive Enterprise Institute</t>
  </si>
  <si>
    <t>David Horowitz Freedom Center</t>
  </si>
  <si>
    <t>Donors Capital Fund</t>
  </si>
  <si>
    <t>Ethics and Public Policy Center</t>
  </si>
  <si>
    <t>Foundation for Individual Rights in Education</t>
  </si>
  <si>
    <t>Fund for American Studies</t>
  </si>
  <si>
    <t>Greater Erie Youth Symphony Orchestra</t>
  </si>
  <si>
    <t>Institute for Policy Innovation</t>
  </si>
  <si>
    <t>Intercollegiate Studies Institute</t>
  </si>
  <si>
    <t>International Society for Individual Liberty</t>
  </si>
  <si>
    <t>Keren Yehoshua V'Yisroel Inc.</t>
  </si>
  <si>
    <t>Leukemia and Lymphoma Society - Illinois Chapter</t>
  </si>
  <si>
    <t>Morley Publishing Group</t>
  </si>
  <si>
    <t>Mount Assisi Academy</t>
  </si>
  <si>
    <t>Palmer R. Chitester Fund</t>
  </si>
  <si>
    <t>Parents in Charge Foundation</t>
  </si>
  <si>
    <t>Saint Xavier University</t>
  </si>
  <si>
    <t>San Miguel School</t>
  </si>
  <si>
    <t>St. Ignatius</t>
  </si>
  <si>
    <t>St. Louis</t>
  </si>
  <si>
    <t>The Heritage Foundation</t>
  </si>
  <si>
    <t>The Jerusalem Foundation</t>
  </si>
  <si>
    <t>The New Criterion</t>
  </si>
  <si>
    <t>United Way/Crusade of Mercy</t>
  </si>
  <si>
    <t>Villa Maria Elementary School</t>
  </si>
  <si>
    <t>Collegiate Network</t>
  </si>
  <si>
    <t>Contemporary Art Workshop - Chicago</t>
  </si>
  <si>
    <t>Corporation for Maintaining Editorial Diversity in America</t>
  </si>
  <si>
    <t>Friends of the Windows</t>
  </si>
  <si>
    <t>Illinois Family Institute</t>
  </si>
  <si>
    <t>Juvenile Diabetes Foundation</t>
  </si>
  <si>
    <t>Legislative Education Action Drive Foundation</t>
  </si>
  <si>
    <t>Lincoln Legal Foundation</t>
  </si>
  <si>
    <t>Oklahoma Family Policy Council</t>
  </si>
  <si>
    <t>Public Service Research Foundation</t>
  </si>
  <si>
    <t>The Opera Factory</t>
  </si>
  <si>
    <t>American Lung Association of Chicago</t>
  </si>
  <si>
    <t>Capital Research Center</t>
  </si>
  <si>
    <t>Grant Park Musical Festival</t>
  </si>
  <si>
    <t>La Musica Lirica</t>
  </si>
  <si>
    <t>Lyric Theatre</t>
  </si>
  <si>
    <t>National Legal and Policy Center</t>
  </si>
  <si>
    <t>National Taxpayers Union Foundation</t>
  </si>
  <si>
    <t>Project CURE</t>
  </si>
  <si>
    <t>Rainbow Hospice</t>
  </si>
  <si>
    <t>St. Michael's Church</t>
  </si>
  <si>
    <t>U.S. Term Limits Foundation - NY</t>
  </si>
  <si>
    <t>Alan Stone Debut Artists</t>
  </si>
  <si>
    <t>Citizen Government Foundation</t>
  </si>
  <si>
    <t>Golden West Opera</t>
  </si>
  <si>
    <t>HAVE</t>
  </si>
  <si>
    <t>Henry Hazlitt Foundation</t>
  </si>
  <si>
    <t>Jewish Day School</t>
  </si>
  <si>
    <t>Lincoln Park Conservation Association</t>
  </si>
  <si>
    <t>L'Opera Piccola</t>
  </si>
  <si>
    <t>National Louis University</t>
  </si>
  <si>
    <t>Alliance for School Choice</t>
  </si>
  <si>
    <t>Ars Musica Chicago</t>
  </si>
  <si>
    <t>Contemporary Art Workshop</t>
  </si>
  <si>
    <t>Council for the Jewish Elderly</t>
  </si>
  <si>
    <t>Golden Gate Opera</t>
  </si>
  <si>
    <t>LEAD Foundation</t>
  </si>
  <si>
    <t>Center for Individual Rights</t>
  </si>
  <si>
    <t>Urban LOVE Community Development Corp.</t>
  </si>
  <si>
    <t>Young America's Foundation</t>
  </si>
  <si>
    <t>Bethel New Life</t>
  </si>
  <si>
    <t>Blessed Kateri Tekakwitha League</t>
  </si>
  <si>
    <t>Chicago AIDS Ride</t>
  </si>
  <si>
    <t>Indiana University</t>
  </si>
  <si>
    <t>National Gaucher Foundation</t>
  </si>
  <si>
    <t>Project LEAP</t>
  </si>
  <si>
    <t>St. Jean Baptiste Church</t>
  </si>
  <si>
    <t>St. Patrick's Cathedral</t>
  </si>
  <si>
    <t>U.S. Term Limits Foundation</t>
  </si>
  <si>
    <t>WNIB Radio</t>
  </si>
  <si>
    <t>Avon's Breast Cancer Crusade</t>
  </si>
  <si>
    <t>Chabad Luavitch Foundation</t>
  </si>
  <si>
    <t>Council Urging Reform in Education</t>
  </si>
  <si>
    <t>IYSB</t>
  </si>
  <si>
    <t>Our Lady of Fatima School</t>
  </si>
  <si>
    <t>Shepherd House</t>
  </si>
  <si>
    <t>Temple Shalom</t>
  </si>
  <si>
    <t>The Fairness Foundation</t>
  </si>
  <si>
    <t>The Opera Studio of Highland Park</t>
  </si>
  <si>
    <t>American Lung Association</t>
  </si>
  <si>
    <t>ARCS Foundation</t>
  </si>
  <si>
    <t>Education Freedom Fund</t>
  </si>
  <si>
    <t>PCA Chicago Region</t>
  </si>
  <si>
    <t>The Unity Foundation</t>
  </si>
  <si>
    <t>transaction_id</t>
  </si>
  <si>
    <t>data_source</t>
  </si>
  <si>
    <t>CT2020</t>
  </si>
  <si>
    <t>verified</t>
  </si>
  <si>
    <t>Mercy Home for Boys &amp; Girls</t>
  </si>
  <si>
    <t>St. Peter &amp; Paul Catholic Church (Chicago)</t>
  </si>
  <si>
    <t>Illinois Holocaust Museum &amp; Education Center</t>
  </si>
  <si>
    <t>Amizad Global Service-Learning &amp; Volunteer Programs</t>
  </si>
  <si>
    <t>Holocaust Museum &amp; Education Center</t>
  </si>
  <si>
    <t>Leukemia &amp; Lymphoma Society - White Plains New York</t>
  </si>
  <si>
    <t>The Education &amp; Research Institute</t>
  </si>
  <si>
    <t>St. Peter &amp; Paul Church</t>
  </si>
  <si>
    <t>Boys &amp; Girls Clubs of Chicago</t>
  </si>
  <si>
    <t>Boy Scouts of America Chicago Chapter</t>
  </si>
  <si>
    <t>added</t>
  </si>
  <si>
    <t>Chicago College of Performing Arts at Roosevelt University</t>
  </si>
  <si>
    <t>Chicago Freedom Trust</t>
  </si>
  <si>
    <t>Dead Writers Threatre Collective</t>
  </si>
  <si>
    <t>In My Brother's Shoes</t>
  </si>
  <si>
    <t>Jewish United Fund of Metro Chicago</t>
  </si>
  <si>
    <t>Metropolitan Museum of Art</t>
  </si>
  <si>
    <t>National Shrine of St. Frances Xavier Cabrini</t>
  </si>
  <si>
    <t>Remy Bumppo Theatre</t>
  </si>
  <si>
    <t>Society of St. Vincent de Paul</t>
  </si>
  <si>
    <t>Soiree Lyrique</t>
  </si>
  <si>
    <t>St. Irenaeus Church</t>
  </si>
  <si>
    <t>St. Jude's Children's Hospital</t>
  </si>
  <si>
    <t>Wunder's Cemetery</t>
  </si>
  <si>
    <t>Avon 39-Walk to End Breast Cancer</t>
  </si>
  <si>
    <t>notes</t>
  </si>
  <si>
    <t>2016 990</t>
  </si>
  <si>
    <t>Chicago Jewish Day School</t>
  </si>
  <si>
    <t>Ensemble Espanol Dance Theater</t>
  </si>
  <si>
    <t>Flagship Olympia Foundation</t>
  </si>
  <si>
    <t>Northwestern University Feinberg School of Medicine</t>
  </si>
  <si>
    <t>Jewish Federation of Metro Chicago</t>
  </si>
  <si>
    <t>University of Chicago</t>
  </si>
  <si>
    <t>Music in the Mountains</t>
  </si>
  <si>
    <t>Bridges Project for Education</t>
  </si>
  <si>
    <t>American Friends of Magen David Adom</t>
  </si>
  <si>
    <t>Typo in original</t>
  </si>
  <si>
    <t>Becker-Friedman Institute at the University of Chicago</t>
  </si>
  <si>
    <t>Greek University Women's Club</t>
  </si>
  <si>
    <t>Old Town Art Fair</t>
  </si>
  <si>
    <t>Chamber opera Chicago</t>
  </si>
  <si>
    <t>UNICEF Children's Fund</t>
  </si>
  <si>
    <t>American Support for Israel</t>
  </si>
  <si>
    <t>Artists Walk Threatre</t>
  </si>
  <si>
    <t>Old Holy Resurrection Serbian Orthodox Church</t>
  </si>
  <si>
    <t>Agriculture Implementation Research &amp; Education (AIRE)</t>
  </si>
  <si>
    <t>Chicago Innovation Awards Foundation</t>
  </si>
  <si>
    <t>Court Theatre Foundation</t>
  </si>
  <si>
    <t>Diamond/Coal City Disaster Relief</t>
  </si>
  <si>
    <t>The World Orphan Fund</t>
  </si>
  <si>
    <t>2013 990</t>
  </si>
  <si>
    <t>Grand Total</t>
  </si>
  <si>
    <t>Sum of contribution</t>
  </si>
  <si>
    <t>Recipient</t>
  </si>
  <si>
    <t>Of Interest</t>
  </si>
  <si>
    <t>Y</t>
  </si>
  <si>
    <t>N</t>
  </si>
  <si>
    <t>Chabad Lubavitch Foundation</t>
  </si>
  <si>
    <t>Fairvote/Center for Voting and Democracy</t>
  </si>
  <si>
    <t>The Laboratory Schools in orginal</t>
  </si>
  <si>
    <t>Resource URL</t>
  </si>
  <si>
    <t>https://www.sourcewatch.org/index.php/Alliance_for_Justice</t>
  </si>
  <si>
    <t>https://www.sourcewatch.org/index.php/Alliance_for_School_Choice</t>
  </si>
  <si>
    <t>https://www.desmogblog.com/american-enterprise-institute</t>
  </si>
  <si>
    <t>https://www.greenpeace.org/usa/global-warming/climate-deniers/front-groups/american-spectator-foundation/</t>
  </si>
  <si>
    <t>https://www.sourcewatch.org/index.php/Americans_for_Limited_Government</t>
  </si>
  <si>
    <t>https://www.desmogblog.com/capital-research-center</t>
  </si>
  <si>
    <t>https://www.desmogblog.com/cato-institute</t>
  </si>
  <si>
    <t>https://www.sourcewatch.org/index.php/Center_for_Individual_Rights</t>
  </si>
  <si>
    <t>https://www.sourcewatch.org/index.php/Collegiate_Network</t>
  </si>
  <si>
    <t>https://www.desmogblog.com/competitive-enterprise-institute</t>
  </si>
  <si>
    <t>https://www.desmogblog.com/congress-of-racial-equality-core</t>
  </si>
  <si>
    <t>https://www.sourcewatch.org/index.php/David_Horowitz_Freedom_Center</t>
  </si>
  <si>
    <t>https://www.desmogblog.com/donors-capital-fund</t>
  </si>
  <si>
    <t>https://www.sourcewatch.org/index.php/Ethics_and_Public_Policy_Center</t>
  </si>
  <si>
    <t>https://www.sourcewatch.org/index.php/FairVote</t>
  </si>
  <si>
    <t>https://www.sourcewatch.org/index.php/Foundation_for_Individual_Rights_in_Education</t>
  </si>
  <si>
    <t>https://www.sourcewatch.org/index.php/Fund_for_American_Studies</t>
  </si>
  <si>
    <t>https://www.desmogblog.com/george-mason-university</t>
  </si>
  <si>
    <t>https://www.sourcewatch.org/index.php/Greater_Educational_Opportunities_Foundation</t>
  </si>
  <si>
    <t>https://www.desmogblog.com/heartland-institute</t>
  </si>
  <si>
    <t>https://www.desmogblog.com/institute-humane-studies-george-mason-university</t>
  </si>
  <si>
    <t>https://www.sourcewatch.org/index.php/Institute_for_Policy_Innovation</t>
  </si>
  <si>
    <t>https://www.sourcewatch.org/index.php/Intercollegiate_Studies_Institute</t>
  </si>
  <si>
    <t>https://www.sourcewatch.org/index.php/National_Legal_and_Policy_Center</t>
  </si>
  <si>
    <t>https://www.sourcewatch.org/index.php/National_Taxpayers_Union</t>
  </si>
  <si>
    <t>https://www.desmogblog.com/free-choose-network</t>
  </si>
  <si>
    <t>https://www.sourcewatch.org/index.php/Parents_in_Charge_Foundation</t>
  </si>
  <si>
    <t>https://www.desmogblog.com/philanthropy-roundtable</t>
  </si>
  <si>
    <t>https://www.desmogblog.com/state-policy-network</t>
  </si>
  <si>
    <t>https://www.desmogblog.com/heritage-foundation</t>
  </si>
  <si>
    <t>https://www.sourcewatch.org/index.php/U.S._Term_Limits</t>
  </si>
  <si>
    <t>NY</t>
  </si>
  <si>
    <t>of interest</t>
  </si>
  <si>
    <t>Barbara and Barre Seid Foundation Funding</t>
  </si>
  <si>
    <t>Data retrieved</t>
  </si>
  <si>
    <t>https://www.desmogblog.com/barbara-and-barre-seid-foundation</t>
  </si>
  <si>
    <t>American Heart Association</t>
  </si>
  <si>
    <t>Cohn Well MS Game Day</t>
  </si>
  <si>
    <t>Melta Theater</t>
  </si>
  <si>
    <t>Jewish Federations of North America</t>
  </si>
  <si>
    <t>Year</t>
  </si>
  <si>
    <t>Center for America</t>
  </si>
  <si>
    <t>Holy Name Cathedral</t>
  </si>
  <si>
    <t>Long Beach Opera</t>
  </si>
  <si>
    <t>Wunder's Cemetary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</si>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</sst>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16" fillId="33" borderId="10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5" fontId="22" fillId="0" borderId="0" xfId="0" applyNumberFormat="1" applyFont="1"/>
    <xf numFmtId="0" fontId="23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860.612191666667" createdVersion="6" refreshedVersion="6" minRefreshableVersion="3" recordCount="1090" xr:uid="{E010BC4A-039A-D443-A172-B6F13BAC3FCF}">
  <cacheSource type="worksheet">
    <worksheetSource ref="A1:I1048576" sheet="Data"/>
  </cacheSource>
  <cacheFields count="9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/>
    </cacheField>
    <cacheField name="recipient_name" numFmtId="0">
      <sharedItems containsBlank="1" count="270">
        <s v="Boy Scouts of America Chicago Chapter"/>
        <s v="Chamber Opera Chicago"/>
        <s v="Chicago Academy for the Arts"/>
        <s v="Chicago Child Care Society"/>
        <s v="Chicago College of Performing Arts at Roosevelt University"/>
        <s v="Chicago Freedom Trust"/>
        <s v="Chicago Shakespeare Theater"/>
        <s v="Chicago Symphony Orchestra"/>
        <s v="Civic Orchestra of Chicago"/>
        <s v="Classical Symphony Orchestra"/>
        <s v="Dead Writers Threatre Collective"/>
        <s v="Emergency Fund"/>
        <s v="Executive Service Corps of Chicago"/>
        <s v="Grant Park Musical Festival"/>
        <s v="Immaculate Conception Church"/>
        <s v="In My Brother's Shoes"/>
        <s v="Jewish Federations of North America"/>
        <s v="Jewish United Fund of Metro Chicago"/>
        <s v="Lincoln Central Association"/>
        <s v="Lincoln Park Zoological Society"/>
        <s v="Lyric Opera of Chicago"/>
        <s v="Mercy Home for Boys &amp; Girls"/>
        <s v="Metropolitan Museum of Art"/>
        <s v="Metropolitan Opera Association"/>
        <s v="National Shrine of St. Frances Xavier Cabrini"/>
        <s v="Northbrook Symphony Orchestra"/>
        <s v="Old Town Triangle Association"/>
        <s v="Remy Bumppo Theatre"/>
        <s v="Salvation Army - Chicago"/>
        <s v="Santa Fe Opera"/>
        <s v="School of the Art Institute of Chicago"/>
        <s v="Society of St. Vincent de Paul"/>
        <s v="Soiree Lyrique"/>
        <s v="St. Irenaeus Church"/>
        <s v="St. Jude's Children's Hospital"/>
        <s v="St. Michael's in Old Town"/>
        <s v="Tall Grass Arts Association"/>
        <s v="United Way of Metropolitan Chicago"/>
        <s v="WFMT Public Radio"/>
        <s v="WTTW Public Television"/>
        <s v="Wunder's Cemetery"/>
        <s v="Anshe Emet Synagogue"/>
        <s v="Avon 39-Walk to End Breast Cancer"/>
        <s v="Chicago Jewish Day School"/>
        <s v="Ensemble Espanol Dance Theater"/>
        <s v="Flagship Olympia Foundation"/>
        <s v="Jewish Federation of Metro Chicago"/>
        <s v="Northwestern University Feinberg School of Medicine"/>
        <s v="University of Chicago"/>
        <s v="American Friends of Magen David Adom"/>
        <s v="Becker-Friedman Institute at the University of Chicago"/>
        <s v="Bridges Project for Education"/>
        <s v="Chicago Opera Theater"/>
        <s v="Church of the Three Crosses"/>
        <s v="Music in the Mountains"/>
        <s v="University of Chicago Laboratory Schools"/>
        <s v="American Support for Israel"/>
        <s v="Artists Walk Threatre"/>
        <s v="Greek University Women's Club"/>
        <s v="Jewish United Fund"/>
        <s v="Old Holy Resurrection Serbian Orthodox Church"/>
        <s v="Old Town Art Fair"/>
        <s v="UNICEF Children's Fund"/>
        <s v="Agriculture Implementation Research &amp; Education (AIRE)"/>
        <s v="Annual Catholic Appeal"/>
        <s v="Avon Walk for Breast Cancer"/>
        <s v="Blessed Sacrament Youth Center"/>
        <s v="Chicago Innovation Awards Foundation"/>
        <s v="Court Theatre Foundation"/>
        <s v="Diamond/Coal City Disaster Relief"/>
        <s v="Light Opera Works"/>
        <s v="Society of the Divine Saviour"/>
        <s v="The World Orphan Fund"/>
        <s v="Athenaeum Theatre Productions"/>
        <s v="Boy Scouts of America - Chicago Area Council"/>
        <s v="Catholic Relief Services"/>
        <s v="Da Corneto Opera Ensemble"/>
        <s v="DePaul University"/>
        <s v="Elgin Opera"/>
        <s v="Ensemble Espanol"/>
        <s v="Fairvote/Center for Voting and Democracy"/>
        <s v="Morehouse College"/>
        <s v="St. Jude Children's Research Hospital"/>
        <s v="St. Laurence High School"/>
        <s v="St. Peter &amp; Paul Catholic Church (Chicago)"/>
        <s v="The Center for Enriched Living"/>
        <s v="The Metropolitan Museum of Art"/>
        <s v="Verismo Opera Club"/>
        <s v="Visitation Church"/>
        <s v="Wyoming Valley School"/>
        <s v="Boy Scouts of America"/>
        <s v="Chinese Fine Arts Society"/>
        <s v="Community Action Centers Project"/>
        <s v="Covenant House"/>
        <s v="Illinois Holocaust Museum &amp; Education Center"/>
        <s v="Lost Boys Rebuilding Southern Sudan"/>
        <s v="Pianoforte Foundation"/>
        <s v="Roosevelt University"/>
        <s v="SCT Productions"/>
        <s v="The Metropolitan Opera"/>
        <s v="The Salvation Army"/>
        <s v="The University of Chicago"/>
        <s v="Vecinos del Rio"/>
        <s v="WDCB"/>
        <s v="Alliance for Justice"/>
        <s v="Amizad Global Service-Learning &amp; Volunteer Programs"/>
        <s v="Chabad of Hyde Park"/>
        <s v="Congregation Shaare Tikvah B'nai Zion"/>
        <s v="Grant Park Orchestral Association"/>
        <s v="Holy Trinity School Scholarship Fund"/>
        <s v="Loyola University"/>
        <s v="Oistrach Symphony Orchestra"/>
        <s v="Saint Michael and All Angels Episcopal Church"/>
        <s v="St. Vincent de Paul - Chicago"/>
        <s v="The Goodman Theater"/>
        <s v="The Saints"/>
        <s v="Zion Evangelical Lutheran Church"/>
        <s v="American Alliance of Jews and Christians"/>
        <s v="American Diabetes Association"/>
        <s v="Annual Catholic Appeal of the Archdiocese of Chicago"/>
        <s v="Children's Memorial Hospital Spina Bifida Clinic"/>
        <s v="Dream Tree Project"/>
        <s v="Foundation for Jewish Camping"/>
        <s v="Loyola University Chicago"/>
        <s v="Northbrook Symphony"/>
        <s v="Shimer College"/>
        <s v="Chamber Opera House of Chicago"/>
        <s v="Church of the Immaculate Conception"/>
        <s v="City of Chicago Gun Turn-In Program"/>
        <s v="do Cometo Opera"/>
        <s v="Engine 22 Restoration Fund"/>
        <s v="Greater Educational Opportunities Foundation"/>
        <s v="Heartland Institute"/>
        <s v="Holocaust Memorial Foundation of Illinois"/>
        <s v="Menotti Lync Theatre"/>
        <s v="Society of American Musicians"/>
        <s v="St. Albert the Great School"/>
        <s v="University of Maryland"/>
        <s v="Victory Gardens Theater"/>
        <s v="Welltone New Music"/>
        <s v="Agudath Israel of America"/>
        <s v="AIMS-American Institute of Musical Studies"/>
        <s v="American Foundation for Suicide Prevention"/>
        <s v="Cardinal's Scholarship Fund"/>
        <s v="Congress of Racial Equality"/>
        <s v="ECO Arts Center"/>
        <s v="George Mason University"/>
        <s v="Holocaust Museum &amp; Education Center"/>
        <s v="Illinois Taxpayer Education Foundation"/>
        <s v="Institute for Humane Studies"/>
        <s v="Marist High School"/>
        <s v="Maud Powell Music Festival"/>
        <s v="Multiple Myeloma Research Foundation"/>
        <s v="Opera Moda"/>
        <s v="Philanthropy Roundtable"/>
        <s v="Phyllis Schwarcz Memorial Fund"/>
        <s v="Shaare Tikvah B'nai Zion"/>
        <s v="St. Ambrose"/>
        <s v="St. Damien"/>
        <s v="State Policy Network"/>
        <s v="The Chrysalis Alternative School"/>
        <s v="The V.O.I.C.Experience Foundation"/>
        <s v="Advocates for Self-Government"/>
        <s v="American Enterprise Institute for Public Policy Research"/>
        <s v="American Opera Group"/>
        <s v="American Spectator Foundation"/>
        <s v="Americans For Limited Government Foundation"/>
        <s v="Cato Institute"/>
        <s v="Competitive Enterprise Institute"/>
        <s v="David Horowitz Freedom Center"/>
        <s v="Donors Capital Fund"/>
        <s v="Ethics and Public Policy Center"/>
        <s v="Foundation for Individual Rights in Education"/>
        <s v="Fund for American Studies"/>
        <s v="Greater Erie Youth Symphony Orchestra"/>
        <s v="Institute for Policy Innovation"/>
        <s v="Intercollegiate Studies Institute"/>
        <s v="International Society for Individual Liberty"/>
        <s v="Keren Yehoshua V'Yisroel Inc."/>
        <s v="Leukemia and Lymphoma Society - Illinois Chapter"/>
        <s v="Morley Publishing Group"/>
        <s v="Mount Assisi Academy"/>
        <s v="Palmer R. Chitester Fund"/>
        <s v="Parents in Charge Foundation"/>
        <s v="Saint Xavier University"/>
        <s v="San Miguel School"/>
        <s v="St. Ignatius"/>
        <s v="St. Louis"/>
        <s v="The Heritage Foundation"/>
        <s v="The Jerusalem Foundation"/>
        <s v="The New Criterion"/>
        <s v="United Way/Crusade of Mercy"/>
        <s v="Villa Maria Elementary School"/>
        <s v="Collegiate Network"/>
        <s v="Contemporary Art Workshop - Chicago"/>
        <s v="Corporation for Maintaining Editorial Diversity in America"/>
        <s v="Friends of the Windows"/>
        <s v="Illinois Family Institute"/>
        <s v="Juvenile Diabetes Foundation"/>
        <s v="Legislative Education Action Drive Foundation"/>
        <s v="Lincoln Legal Foundation"/>
        <s v="Oklahoma Family Policy Council"/>
        <s v="Public Service Research Foundation"/>
        <s v="The Opera Factory"/>
        <s v="American Lung Association of Chicago"/>
        <s v="Capital Research Center"/>
        <s v="La Musica Lirica"/>
        <s v="Leukemia &amp; Lymphoma Society - White Plains New York"/>
        <s v="Lyric Theatre"/>
        <s v="National Legal and Policy Center"/>
        <s v="National Taxpayers Union Foundation"/>
        <s v="Project CURE"/>
        <s v="Rainbow Hospice"/>
        <s v="St. Michael's Church"/>
        <s v="U.S. Term Limits Foundation"/>
        <s v="Alan Stone Debut Artists"/>
        <s v="Citizen Government Foundation"/>
        <s v="Golden West Opera"/>
        <s v="HAVE"/>
        <s v="Henry Hazlitt Foundation"/>
        <s v="Jewish Day School"/>
        <s v="L'Opera Piccola"/>
        <s v="Lincoln Park Conservation Association"/>
        <s v="National Louis University"/>
        <s v="Alliance for School Choice"/>
        <s v="Ars Musica Chicago"/>
        <s v="Center for Individual Rights"/>
        <s v="Contemporary Art Workshop"/>
        <s v="Council for the Jewish Elderly"/>
        <s v="Golden Gate Opera"/>
        <s v="LEAD Foundation"/>
        <s v="St. Peter &amp; Paul Church"/>
        <s v="The Education &amp; Research Institute"/>
        <s v="Urban LOVE Community Development Corp."/>
        <s v="Young America's Foundation"/>
        <s v="Bethel New Life"/>
        <s v="Blessed Kateri Tekakwitha League"/>
        <s v="Chicago AIDS Ride"/>
        <s v="Indiana University"/>
        <s v="National Gaucher Foundation"/>
        <s v="Project LEAP"/>
        <s v="St. Jean Baptiste Church"/>
        <s v="St. Patrick's Cathedral"/>
        <s v="WNIB Radio"/>
        <s v="Avon's Breast Cancer Crusade"/>
        <s v="Boys &amp; Girls Clubs of Chicago"/>
        <s v="Chabad Lubavitch Foundation"/>
        <s v="Council Urging Reform in Education"/>
        <s v="IYSB"/>
        <s v="Our Lady of Fatima School"/>
        <s v="Shepherd House"/>
        <s v="Temple Shalom"/>
        <s v="The Fairness Foundation"/>
        <s v="The Opera Studio of Highland Park"/>
        <s v="American Lung Association"/>
        <s v="ARCS Foundation"/>
        <s v="Education Freedom Fund"/>
        <s v="PCA Chicago Region"/>
        <s v="The Unity Foundation"/>
        <s v="American Heart Association"/>
        <s v="Cohn Well MS Game Day"/>
        <s v="Melta Theater"/>
        <s v="Center for America"/>
        <s v="Holy Name Cathedral"/>
        <s v="Long Beach Opera"/>
        <s v="Wunder's Cemetary"/>
        <m/>
        <s v="Jewish Federation of North America" u="1"/>
        <s v="Sante Fe Opera" u="1"/>
        <s v="St. Michael in Old Town" u="1"/>
      </sharedItems>
    </cacheField>
    <cacheField name="contribution" numFmtId="164">
      <sharedItems containsString="0" containsBlank="1" containsNumber="1" containsInteger="1" minValue="25" maxValue="2000000"/>
    </cacheField>
    <cacheField name="year" numFmtId="0">
      <sharedItems containsString="0" containsBlank="1" containsNumber="1" containsInteger="1" minValue="1998" maxValue="2018" count="22">
        <n v="2017"/>
        <n v="2016"/>
        <n v="2015"/>
        <n v="2014"/>
        <n v="2013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  <n v="2012"/>
        <n v="2018"/>
        <m/>
      </sharedItems>
    </cacheField>
    <cacheField name="verified" numFmtId="0">
      <sharedItems containsBlank="1"/>
    </cacheField>
    <cacheField name="notes" numFmtId="0">
      <sharedItems containsBlank="1"/>
    </cacheField>
    <cacheField name="of interest" numFmtId="0">
      <sharedItems containsBlank="1" count="4">
        <s v="N"/>
        <s v="Y"/>
        <s v="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0">
  <r>
    <n v="990"/>
    <s v="Barbara and Barre Seid Foundation_Boy Scouts of America Chicago Chapter20172500"/>
    <s v="Barbara and Barre Seid Foundation"/>
    <x v="0"/>
    <n v="2500"/>
    <x v="0"/>
    <s v="added"/>
    <m/>
    <x v="0"/>
  </r>
  <r>
    <n v="990"/>
    <s v="Barbara and Barre Seid Foundation_Chamber Opera Chicago201775000"/>
    <s v="Barbara and Barre Seid Foundation"/>
    <x v="1"/>
    <n v="75000"/>
    <x v="0"/>
    <s v="added"/>
    <m/>
    <x v="0"/>
  </r>
  <r>
    <n v="990"/>
    <s v="Barbara and Barre Seid Foundation_Chamber Opera Chicago201720000"/>
    <s v="Barbara and Barre Seid Foundation"/>
    <x v="1"/>
    <n v="20000"/>
    <x v="0"/>
    <s v="added"/>
    <m/>
    <x v="0"/>
  </r>
  <r>
    <n v="990"/>
    <s v="Barbara and Barre Seid Foundation_Chamber Opera Chicago201725000"/>
    <s v="Barbara and Barre Seid Foundation"/>
    <x v="1"/>
    <n v="25000"/>
    <x v="0"/>
    <s v="added"/>
    <m/>
    <x v="0"/>
  </r>
  <r>
    <n v="990"/>
    <s v="Barbara and Barre Seid Foundation_Chamber Opera Chicago201725"/>
    <s v="Barbara and Barre Seid Foundation"/>
    <x v="1"/>
    <n v="25"/>
    <x v="0"/>
    <s v="added"/>
    <m/>
    <x v="0"/>
  </r>
  <r>
    <n v="990"/>
    <s v="Barbara and Barre Seid Foundation_Chamber Opera Chicago201724975"/>
    <s v="Barbara and Barre Seid Foundation"/>
    <x v="1"/>
    <n v="24975"/>
    <x v="0"/>
    <s v="added"/>
    <m/>
    <x v="0"/>
  </r>
  <r>
    <n v="990"/>
    <s v="Barbara and Barre Seid Foundation_Chamber Opera Chicago2017100000"/>
    <s v="Barbara and Barre Seid Foundation"/>
    <x v="1"/>
    <n v="100000"/>
    <x v="0"/>
    <s v="added"/>
    <m/>
    <x v="0"/>
  </r>
  <r>
    <n v="990"/>
    <s v="Barbara and Barre Seid Foundation_Chamber Opera Chicago20171000000"/>
    <s v="Barbara and Barre Seid Foundation"/>
    <x v="1"/>
    <n v="1000000"/>
    <x v="0"/>
    <s v="added"/>
    <m/>
    <x v="0"/>
  </r>
  <r>
    <n v="990"/>
    <s v="Barbara and Barre Seid Foundation_Chamber Opera Chicago201725000"/>
    <s v="Barbara and Barre Seid Foundation"/>
    <x v="1"/>
    <n v="25000"/>
    <x v="0"/>
    <s v="added"/>
    <m/>
    <x v="0"/>
  </r>
  <r>
    <n v="990"/>
    <s v="Barbara and Barre Seid Foundation_Chamber Opera Chicago201775000"/>
    <s v="Barbara and Barre Seid Foundation"/>
    <x v="1"/>
    <n v="75000"/>
    <x v="0"/>
    <s v="added"/>
    <s v="2016 990"/>
    <x v="0"/>
  </r>
  <r>
    <n v="990"/>
    <s v="Barbara and Barre Seid Foundation_Chicago Academy for the Arts20172500"/>
    <s v="Barbara and Barre Seid Foundation"/>
    <x v="2"/>
    <n v="2500"/>
    <x v="0"/>
    <s v="added"/>
    <m/>
    <x v="0"/>
  </r>
  <r>
    <n v="990"/>
    <s v="Barbara and Barre Seid Foundation_Chicago Child Care Society20175000"/>
    <s v="Barbara and Barre Seid Foundation"/>
    <x v="3"/>
    <n v="5000"/>
    <x v="0"/>
    <s v="added"/>
    <m/>
    <x v="0"/>
  </r>
  <r>
    <n v="990"/>
    <s v="Barbara and Barre Seid Foundation_Chicago College of Performing Arts at Roosevelt University20171000"/>
    <s v="Barbara and Barre Seid Foundation"/>
    <x v="4"/>
    <n v="1000"/>
    <x v="0"/>
    <s v="added"/>
    <m/>
    <x v="0"/>
  </r>
  <r>
    <n v="990"/>
    <s v="Barbara and Barre Seid Foundation_Chicago Freedom Trust201725000"/>
    <s v="Barbara and Barre Seid Foundation"/>
    <x v="5"/>
    <n v="25000"/>
    <x v="0"/>
    <s v="added"/>
    <m/>
    <x v="1"/>
  </r>
  <r>
    <n v="990"/>
    <s v="Barbara and Barre Seid Foundation_Chicago Shakespeare Theater201725000"/>
    <s v="Barbara and Barre Seid Foundation"/>
    <x v="6"/>
    <n v="25000"/>
    <x v="0"/>
    <s v="added"/>
    <m/>
    <x v="0"/>
  </r>
  <r>
    <n v="990"/>
    <s v="Barbara and Barre Seid Foundation_Chicago Shakespeare Theater201725000"/>
    <s v="Barbara and Barre Seid Foundation"/>
    <x v="6"/>
    <n v="25000"/>
    <x v="0"/>
    <s v="added"/>
    <m/>
    <x v="0"/>
  </r>
  <r>
    <n v="990"/>
    <s v="Barbara and Barre Seid Foundation_Chicago Symphony Orchestra201710000"/>
    <s v="Barbara and Barre Seid Foundation"/>
    <x v="7"/>
    <n v="10000"/>
    <x v="0"/>
    <s v="added"/>
    <m/>
    <x v="0"/>
  </r>
  <r>
    <n v="990"/>
    <s v="Barbara and Barre Seid Foundation_Civic Orchestra of Chicago201750000"/>
    <s v="Barbara and Barre Seid Foundation"/>
    <x v="8"/>
    <n v="50000"/>
    <x v="0"/>
    <s v="added"/>
    <m/>
    <x v="0"/>
  </r>
  <r>
    <n v="990"/>
    <s v="Barbara and Barre Seid Foundation_Classical Symphony Orchestra20175000"/>
    <s v="Barbara and Barre Seid Foundation"/>
    <x v="9"/>
    <n v="5000"/>
    <x v="0"/>
    <s v="added"/>
    <m/>
    <x v="0"/>
  </r>
  <r>
    <n v="990"/>
    <s v="Barbara and Barre Seid Foundation_Dead Writers Threatre Collective20172000"/>
    <s v="Barbara and Barre Seid Foundation"/>
    <x v="10"/>
    <n v="2000"/>
    <x v="0"/>
    <s v="added"/>
    <m/>
    <x v="0"/>
  </r>
  <r>
    <n v="990"/>
    <s v="Barbara and Barre Seid Foundation_Emergency Fund201710000"/>
    <s v="Barbara and Barre Seid Foundation"/>
    <x v="11"/>
    <n v="10000"/>
    <x v="0"/>
    <s v="added"/>
    <m/>
    <x v="0"/>
  </r>
  <r>
    <n v="990"/>
    <s v="Barbara and Barre Seid Foundation_Executive Service Corps of Chicago20175000"/>
    <s v="Barbara and Barre Seid Foundation"/>
    <x v="12"/>
    <n v="5000"/>
    <x v="0"/>
    <s v="added"/>
    <m/>
    <x v="0"/>
  </r>
  <r>
    <n v="990"/>
    <s v="Barbara and Barre Seid Foundation_Grant Park Musical Festival20171000"/>
    <s v="Barbara and Barre Seid Foundation"/>
    <x v="13"/>
    <n v="1000"/>
    <x v="0"/>
    <s v="added"/>
    <m/>
    <x v="0"/>
  </r>
  <r>
    <n v="990"/>
    <s v="Barbara and Barre Seid Foundation_Immaculate Conception Church20171000"/>
    <s v="Barbara and Barre Seid Foundation"/>
    <x v="14"/>
    <n v="1000"/>
    <x v="0"/>
    <s v="added"/>
    <m/>
    <x v="0"/>
  </r>
  <r>
    <n v="990"/>
    <s v="Barbara and Barre Seid Foundation_In My Brother's Shoes201710000"/>
    <s v="Barbara and Barre Seid Foundation"/>
    <x v="15"/>
    <n v="10000"/>
    <x v="0"/>
    <s v="added"/>
    <m/>
    <x v="0"/>
  </r>
  <r>
    <n v="990"/>
    <s v="Barbara and Barre Seid Foundation_Jewish Federations of North America2017500000"/>
    <s v="Barbara and Barre Seid Foundation"/>
    <x v="16"/>
    <n v="500000"/>
    <x v="0"/>
    <s v="added"/>
    <m/>
    <x v="0"/>
  </r>
  <r>
    <n v="990"/>
    <s v="Barbara and Barre Seid Foundation_Jewish United Fund of Metro Chicago2017250000"/>
    <s v="Barbara and Barre Seid Foundation"/>
    <x v="17"/>
    <n v="250000"/>
    <x v="0"/>
    <s v="added"/>
    <m/>
    <x v="0"/>
  </r>
  <r>
    <n v="990"/>
    <s v="Barbara and Barre Seid Foundation_Jewish United Fund of Metro Chicago2017250000"/>
    <s v="Barbara and Barre Seid Foundation"/>
    <x v="17"/>
    <n v="250000"/>
    <x v="0"/>
    <s v="added"/>
    <m/>
    <x v="0"/>
  </r>
  <r>
    <n v="990"/>
    <s v="Barbara and Barre Seid Foundation_Lincoln Central Association2017100"/>
    <s v="Barbara and Barre Seid Foundation"/>
    <x v="18"/>
    <n v="100"/>
    <x v="0"/>
    <s v="added"/>
    <m/>
    <x v="0"/>
  </r>
  <r>
    <n v="990"/>
    <s v="Barbara and Barre Seid Foundation_Lincoln Park Zoological Society20171000"/>
    <s v="Barbara and Barre Seid Foundation"/>
    <x v="19"/>
    <n v="1000"/>
    <x v="0"/>
    <s v="added"/>
    <m/>
    <x v="0"/>
  </r>
  <r>
    <n v="990"/>
    <s v="Barbara and Barre Seid Foundation_Lyric Opera of Chicago201725000"/>
    <s v="Barbara and Barre Seid Foundation"/>
    <x v="20"/>
    <n v="25000"/>
    <x v="0"/>
    <s v="added"/>
    <m/>
    <x v="0"/>
  </r>
  <r>
    <n v="990"/>
    <s v="Barbara and Barre Seid Foundation_Mercy Home for Boys &amp; Girls20176000"/>
    <s v="Barbara and Barre Seid Foundation"/>
    <x v="21"/>
    <n v="6000"/>
    <x v="0"/>
    <s v="added"/>
    <m/>
    <x v="0"/>
  </r>
  <r>
    <n v="990"/>
    <s v="Barbara and Barre Seid Foundation_Metropolitan Museum of Art20171500"/>
    <s v="Barbara and Barre Seid Foundation"/>
    <x v="22"/>
    <n v="1500"/>
    <x v="0"/>
    <s v="added"/>
    <m/>
    <x v="0"/>
  </r>
  <r>
    <n v="990"/>
    <s v="Barbara and Barre Seid Foundation_Metropolitan Opera Association201712500"/>
    <s v="Barbara and Barre Seid Foundation"/>
    <x v="23"/>
    <n v="12500"/>
    <x v="0"/>
    <s v="added"/>
    <m/>
    <x v="0"/>
  </r>
  <r>
    <n v="990"/>
    <s v="Barbara and Barre Seid Foundation_National Shrine of St. Frances Xavier Cabrini20175000"/>
    <s v="Barbara and Barre Seid Foundation"/>
    <x v="24"/>
    <n v="5000"/>
    <x v="0"/>
    <s v="added"/>
    <m/>
    <x v="0"/>
  </r>
  <r>
    <n v="990"/>
    <s v="Barbara and Barre Seid Foundation_Northbrook Symphony Orchestra201725000"/>
    <s v="Barbara and Barre Seid Foundation"/>
    <x v="25"/>
    <n v="25000"/>
    <x v="0"/>
    <s v="added"/>
    <m/>
    <x v="0"/>
  </r>
  <r>
    <n v="990"/>
    <s v="Barbara and Barre Seid Foundation_Old Town Triangle Association2017500"/>
    <s v="Barbara and Barre Seid Foundation"/>
    <x v="26"/>
    <n v="500"/>
    <x v="0"/>
    <s v="added"/>
    <m/>
    <x v="0"/>
  </r>
  <r>
    <n v="990"/>
    <s v="Barbara and Barre Seid Foundation_Remy Bumppo Theatre20174000"/>
    <s v="Barbara and Barre Seid Foundation"/>
    <x v="27"/>
    <n v="4000"/>
    <x v="0"/>
    <s v="added"/>
    <m/>
    <x v="0"/>
  </r>
  <r>
    <n v="990"/>
    <s v="Barbara and Barre Seid Foundation_Salvation Army - Chicago20175000"/>
    <s v="Barbara and Barre Seid Foundation"/>
    <x v="28"/>
    <n v="5000"/>
    <x v="0"/>
    <s v="added"/>
    <m/>
    <x v="0"/>
  </r>
  <r>
    <n v="990"/>
    <s v="Barbara and Barre Seid Foundation_Santa Fe Opera201735000"/>
    <s v="Barbara and Barre Seid Foundation"/>
    <x v="29"/>
    <n v="35000"/>
    <x v="0"/>
    <s v="added"/>
    <m/>
    <x v="0"/>
  </r>
  <r>
    <n v="990"/>
    <s v="Barbara and Barre Seid Foundation_School of the Art Institute of Chicago201725000"/>
    <s v="Barbara and Barre Seid Foundation"/>
    <x v="30"/>
    <n v="25000"/>
    <x v="0"/>
    <s v="added"/>
    <m/>
    <x v="0"/>
  </r>
  <r>
    <n v="990"/>
    <s v="Barbara and Barre Seid Foundation_Society of St. Vincent de Paul20172000"/>
    <s v="Barbara and Barre Seid Foundation"/>
    <x v="31"/>
    <n v="2000"/>
    <x v="0"/>
    <s v="added"/>
    <m/>
    <x v="0"/>
  </r>
  <r>
    <n v="990"/>
    <s v="Barbara and Barre Seid Foundation_Soiree Lyrique20171000"/>
    <s v="Barbara and Barre Seid Foundation"/>
    <x v="32"/>
    <n v="1000"/>
    <x v="0"/>
    <s v="added"/>
    <m/>
    <x v="0"/>
  </r>
  <r>
    <n v="990"/>
    <s v="Barbara and Barre Seid Foundation_Soiree Lyrique20172000"/>
    <s v="Barbara and Barre Seid Foundation"/>
    <x v="32"/>
    <n v="2000"/>
    <x v="0"/>
    <s v="added"/>
    <m/>
    <x v="0"/>
  </r>
  <r>
    <n v="990"/>
    <s v="Barbara and Barre Seid Foundation_Soiree Lyrique20173000"/>
    <s v="Barbara and Barre Seid Foundation"/>
    <x v="32"/>
    <n v="3000"/>
    <x v="0"/>
    <s v="added"/>
    <m/>
    <x v="0"/>
  </r>
  <r>
    <n v="990"/>
    <s v="Barbara and Barre Seid Foundation_St. Irenaeus Church20175000"/>
    <s v="Barbara and Barre Seid Foundation"/>
    <x v="33"/>
    <n v="5000"/>
    <x v="0"/>
    <s v="added"/>
    <m/>
    <x v="0"/>
  </r>
  <r>
    <n v="990"/>
    <s v="Barbara and Barre Seid Foundation_St. Jude's Children's Hospital20176000"/>
    <s v="Barbara and Barre Seid Foundation"/>
    <x v="34"/>
    <n v="6000"/>
    <x v="0"/>
    <s v="added"/>
    <m/>
    <x v="0"/>
  </r>
  <r>
    <n v="990"/>
    <s v="Barbara and Barre Seid Foundation_St. Michael's in Old Town20172000"/>
    <s v="Barbara and Barre Seid Foundation"/>
    <x v="35"/>
    <n v="2000"/>
    <x v="0"/>
    <s v="added"/>
    <m/>
    <x v="0"/>
  </r>
  <r>
    <n v="990"/>
    <s v="Barbara and Barre Seid Foundation_Tall Grass Arts Association20175000"/>
    <s v="Barbara and Barre Seid Foundation"/>
    <x v="36"/>
    <n v="5000"/>
    <x v="0"/>
    <s v="added"/>
    <m/>
    <x v="0"/>
  </r>
  <r>
    <n v="990"/>
    <s v="Barbara and Barre Seid Foundation_United Way of Metropolitan Chicago20175000"/>
    <s v="Barbara and Barre Seid Foundation"/>
    <x v="37"/>
    <n v="5000"/>
    <x v="0"/>
    <s v="added"/>
    <m/>
    <x v="0"/>
  </r>
  <r>
    <n v="990"/>
    <s v="Barbara and Barre Seid Foundation_WFMT Public Radio20173500"/>
    <s v="Barbara and Barre Seid Foundation"/>
    <x v="38"/>
    <n v="3500"/>
    <x v="0"/>
    <s v="added"/>
    <m/>
    <x v="2"/>
  </r>
  <r>
    <n v="990"/>
    <s v="Barbara and Barre Seid Foundation_WTTW Public Television20173500"/>
    <s v="Barbara and Barre Seid Foundation"/>
    <x v="39"/>
    <n v="3500"/>
    <x v="0"/>
    <s v="added"/>
    <m/>
    <x v="2"/>
  </r>
  <r>
    <n v="990"/>
    <s v="Barbara and Barre Seid Foundation_Wunder's Cemetery20171000"/>
    <s v="Barbara and Barre Seid Foundation"/>
    <x v="40"/>
    <n v="1000"/>
    <x v="0"/>
    <s v="added"/>
    <m/>
    <x v="0"/>
  </r>
  <r>
    <n v="990"/>
    <s v="Barbara and Barre Seid Foundation_Anshe Emet Synagogue20161000"/>
    <s v="Barbara and Barre Seid Foundation"/>
    <x v="41"/>
    <n v="1000"/>
    <x v="1"/>
    <s v="added"/>
    <m/>
    <x v="0"/>
  </r>
  <r>
    <n v="990"/>
    <s v="Barbara and Barre Seid Foundation_Avon 39-Walk to End Breast Cancer2016500"/>
    <s v="Barbara and Barre Seid Foundation"/>
    <x v="42"/>
    <n v="500"/>
    <x v="1"/>
    <s v="added"/>
    <m/>
    <x v="0"/>
  </r>
  <r>
    <n v="990"/>
    <s v="Barbara and Barre Seid Foundation_Boy Scouts of America Chicago Chapter20162500"/>
    <s v="Barbara and Barre Seid Foundation"/>
    <x v="0"/>
    <n v="2500"/>
    <x v="1"/>
    <s v="added"/>
    <m/>
    <x v="0"/>
  </r>
  <r>
    <n v="990"/>
    <s v="Barbara and Barre Seid Foundation_Chamber Opera Chicago201620000"/>
    <s v="Barbara and Barre Seid Foundation"/>
    <x v="1"/>
    <n v="20000"/>
    <x v="1"/>
    <s v="added"/>
    <m/>
    <x v="0"/>
  </r>
  <r>
    <n v="990"/>
    <s v="Barbara and Barre Seid Foundation_Chamber Opera Chicago201650000"/>
    <s v="Barbara and Barre Seid Foundation"/>
    <x v="1"/>
    <n v="50000"/>
    <x v="1"/>
    <s v="added"/>
    <m/>
    <x v="0"/>
  </r>
  <r>
    <n v="990"/>
    <s v="Barbara and Barre Seid Foundation_Chamber Opera Chicago2016100000"/>
    <s v="Barbara and Barre Seid Foundation"/>
    <x v="1"/>
    <n v="100000"/>
    <x v="1"/>
    <s v="added"/>
    <m/>
    <x v="0"/>
  </r>
  <r>
    <n v="990"/>
    <s v="Barbara and Barre Seid Foundation_Chamber Opera Chicago2016150000"/>
    <s v="Barbara and Barre Seid Foundation"/>
    <x v="1"/>
    <n v="150000"/>
    <x v="1"/>
    <s v="added"/>
    <m/>
    <x v="0"/>
  </r>
  <r>
    <n v="990"/>
    <s v="Barbara and Barre Seid Foundation_Chamber Opera Chicago2016150000"/>
    <s v="Barbara and Barre Seid Foundation"/>
    <x v="1"/>
    <n v="150000"/>
    <x v="1"/>
    <s v="added"/>
    <m/>
    <x v="0"/>
  </r>
  <r>
    <n v="990"/>
    <s v="Barbara and Barre Seid Foundation_Chamber Opera Chicago2016200000"/>
    <s v="Barbara and Barre Seid Foundation"/>
    <x v="1"/>
    <n v="200000"/>
    <x v="1"/>
    <s v="added"/>
    <m/>
    <x v="0"/>
  </r>
  <r>
    <n v="990"/>
    <s v="Barbara and Barre Seid Foundation_Chamber Opera Chicago2016100000"/>
    <s v="Barbara and Barre Seid Foundation"/>
    <x v="1"/>
    <n v="100000"/>
    <x v="1"/>
    <s v="added"/>
    <m/>
    <x v="0"/>
  </r>
  <r>
    <n v="990"/>
    <s v="Barbara and Barre Seid Foundation_Chamber Opera Chicago2016350000"/>
    <s v="Barbara and Barre Seid Foundation"/>
    <x v="1"/>
    <n v="350000"/>
    <x v="1"/>
    <s v="added"/>
    <m/>
    <x v="0"/>
  </r>
  <r>
    <n v="990"/>
    <s v="Barbara and Barre Seid Foundation_Chamber Opera Chicago2016100000"/>
    <s v="Barbara and Barre Seid Foundation"/>
    <x v="1"/>
    <n v="100000"/>
    <x v="1"/>
    <s v="added"/>
    <m/>
    <x v="0"/>
  </r>
  <r>
    <n v="990"/>
    <s v="Barbara and Barre Seid Foundation_Chamber Opera Chicago201675000"/>
    <s v="Barbara and Barre Seid Foundation"/>
    <x v="1"/>
    <n v="75000"/>
    <x v="1"/>
    <s v="added"/>
    <m/>
    <x v="0"/>
  </r>
  <r>
    <n v="990"/>
    <s v="Barbara and Barre Seid Foundation_Chamber Opera Chicago201675000"/>
    <s v="Barbara and Barre Seid Foundation"/>
    <x v="1"/>
    <n v="75000"/>
    <x v="1"/>
    <s v="added"/>
    <m/>
    <x v="0"/>
  </r>
  <r>
    <n v="990"/>
    <s v="Barbara and Barre Seid Foundation_Chamber Opera Chicago2016100000"/>
    <s v="Barbara and Barre Seid Foundation"/>
    <x v="1"/>
    <n v="100000"/>
    <x v="1"/>
    <s v="added"/>
    <m/>
    <x v="0"/>
  </r>
  <r>
    <n v="990"/>
    <s v="Barbara and Barre Seid Foundation_Chicago Academy for the Arts20162500"/>
    <s v="Barbara and Barre Seid Foundation"/>
    <x v="2"/>
    <n v="2500"/>
    <x v="1"/>
    <s v="added"/>
    <m/>
    <x v="0"/>
  </r>
  <r>
    <n v="990"/>
    <s v="Barbara and Barre Seid Foundation_Chicago Child Care Society20165000"/>
    <s v="Barbara and Barre Seid Foundation"/>
    <x v="3"/>
    <n v="5000"/>
    <x v="1"/>
    <s v="added"/>
    <m/>
    <x v="0"/>
  </r>
  <r>
    <n v="990"/>
    <s v="Barbara and Barre Seid Foundation_Chicago Jewish Day School201610000"/>
    <s v="Barbara and Barre Seid Foundation"/>
    <x v="43"/>
    <n v="10000"/>
    <x v="1"/>
    <s v="added"/>
    <m/>
    <x v="0"/>
  </r>
  <r>
    <n v="990"/>
    <s v="Barbara and Barre Seid Foundation_Chicago Symphony Orchestra201610000"/>
    <s v="Barbara and Barre Seid Foundation"/>
    <x v="7"/>
    <n v="10000"/>
    <x v="1"/>
    <s v="added"/>
    <m/>
    <x v="0"/>
  </r>
  <r>
    <n v="990"/>
    <s v="Barbara and Barre Seid Foundation_Civic Orchestra of Chicago201650000"/>
    <s v="Barbara and Barre Seid Foundation"/>
    <x v="8"/>
    <n v="50000"/>
    <x v="1"/>
    <s v="added"/>
    <m/>
    <x v="0"/>
  </r>
  <r>
    <n v="990"/>
    <s v="Barbara and Barre Seid Foundation_Classical Symphony Orchestra20162500"/>
    <s v="Barbara and Barre Seid Foundation"/>
    <x v="9"/>
    <n v="2500"/>
    <x v="1"/>
    <s v="added"/>
    <m/>
    <x v="0"/>
  </r>
  <r>
    <n v="990"/>
    <s v="Barbara and Barre Seid Foundation_Dead Writers Threatre Collective20162000"/>
    <s v="Barbara and Barre Seid Foundation"/>
    <x v="10"/>
    <n v="2000"/>
    <x v="1"/>
    <s v="added"/>
    <m/>
    <x v="0"/>
  </r>
  <r>
    <n v="990"/>
    <s v="Barbara and Barre Seid Foundation_Ensemble Espanol Dance Theater20161500"/>
    <s v="Barbara and Barre Seid Foundation"/>
    <x v="44"/>
    <n v="1500"/>
    <x v="1"/>
    <s v="added"/>
    <m/>
    <x v="0"/>
  </r>
  <r>
    <n v="990"/>
    <s v="Barbara and Barre Seid Foundation_Executive Service Corps of Chicago20165000"/>
    <s v="Barbara and Barre Seid Foundation"/>
    <x v="12"/>
    <n v="5000"/>
    <x v="1"/>
    <s v="added"/>
    <m/>
    <x v="0"/>
  </r>
  <r>
    <n v="990"/>
    <s v="Barbara and Barre Seid Foundation_Flagship Olympia Foundation201650000"/>
    <s v="Barbara and Barre Seid Foundation"/>
    <x v="45"/>
    <n v="50000"/>
    <x v="1"/>
    <s v="added"/>
    <m/>
    <x v="0"/>
  </r>
  <r>
    <n v="990"/>
    <s v="Barbara and Barre Seid Foundation_Immaculate Conception Church20163000"/>
    <s v="Barbara and Barre Seid Foundation"/>
    <x v="14"/>
    <n v="3000"/>
    <x v="1"/>
    <s v="added"/>
    <m/>
    <x v="0"/>
  </r>
  <r>
    <n v="990"/>
    <s v="Barbara and Barre Seid Foundation_Jewish Federation of Metro Chicago20161000000"/>
    <s v="Barbara and Barre Seid Foundation"/>
    <x v="46"/>
    <n v="1000000"/>
    <x v="1"/>
    <s v="added"/>
    <m/>
    <x v="0"/>
  </r>
  <r>
    <n v="990"/>
    <s v="Barbara and Barre Seid Foundation_Jewish Federations of North America2016500000"/>
    <s v="Barbara and Barre Seid Foundation"/>
    <x v="16"/>
    <n v="500000"/>
    <x v="1"/>
    <s v="added"/>
    <m/>
    <x v="0"/>
  </r>
  <r>
    <n v="990"/>
    <s v="Barbara and Barre Seid Foundation_Jewish United Fund of Metro Chicago2016250000"/>
    <s v="Barbara and Barre Seid Foundation"/>
    <x v="17"/>
    <n v="250000"/>
    <x v="1"/>
    <s v="added"/>
    <m/>
    <x v="0"/>
  </r>
  <r>
    <n v="990"/>
    <s v="Barbara and Barre Seid Foundation_Lincoln Central Association2016100"/>
    <s v="Barbara and Barre Seid Foundation"/>
    <x v="18"/>
    <n v="100"/>
    <x v="1"/>
    <s v="added"/>
    <m/>
    <x v="0"/>
  </r>
  <r>
    <n v="990"/>
    <s v="Barbara and Barre Seid Foundation_Lincoln Park Zoological Society20165000"/>
    <s v="Barbara and Barre Seid Foundation"/>
    <x v="19"/>
    <n v="5000"/>
    <x v="1"/>
    <s v="added"/>
    <m/>
    <x v="0"/>
  </r>
  <r>
    <n v="990"/>
    <s v="Barbara and Barre Seid Foundation_Lyric Opera of Chicago201650000"/>
    <s v="Barbara and Barre Seid Foundation"/>
    <x v="20"/>
    <n v="50000"/>
    <x v="1"/>
    <s v="added"/>
    <m/>
    <x v="0"/>
  </r>
  <r>
    <n v="990"/>
    <s v="Barbara and Barre Seid Foundation_Mercy Home for Boys &amp; Girls20165000"/>
    <s v="Barbara and Barre Seid Foundation"/>
    <x v="21"/>
    <n v="5000"/>
    <x v="1"/>
    <s v="added"/>
    <m/>
    <x v="0"/>
  </r>
  <r>
    <n v="990"/>
    <s v="Barbara and Barre Seid Foundation_Metropolitan Museum of Art20161500"/>
    <s v="Barbara and Barre Seid Foundation"/>
    <x v="22"/>
    <n v="1500"/>
    <x v="1"/>
    <s v="added"/>
    <m/>
    <x v="0"/>
  </r>
  <r>
    <n v="990"/>
    <s v="Barbara and Barre Seid Foundation_Metropolitan Opera Association201610000"/>
    <s v="Barbara and Barre Seid Foundation"/>
    <x v="23"/>
    <n v="10000"/>
    <x v="1"/>
    <s v="added"/>
    <m/>
    <x v="0"/>
  </r>
  <r>
    <n v="990"/>
    <s v="Barbara and Barre Seid Foundation_Metropolitan Opera Association20162500"/>
    <s v="Barbara and Barre Seid Foundation"/>
    <x v="23"/>
    <n v="2500"/>
    <x v="1"/>
    <s v="added"/>
    <m/>
    <x v="0"/>
  </r>
  <r>
    <n v="990"/>
    <s v="Barbara and Barre Seid Foundation_Northwestern University Feinberg School of Medicine201650000"/>
    <s v="Barbara and Barre Seid Foundation"/>
    <x v="47"/>
    <n v="50000"/>
    <x v="1"/>
    <s v="added"/>
    <m/>
    <x v="0"/>
  </r>
  <r>
    <n v="990"/>
    <s v="Barbara and Barre Seid Foundation_Old Town Triangle Association2016500"/>
    <s v="Barbara and Barre Seid Foundation"/>
    <x v="26"/>
    <n v="500"/>
    <x v="1"/>
    <s v="added"/>
    <m/>
    <x v="0"/>
  </r>
  <r>
    <n v="990"/>
    <s v="Barbara and Barre Seid Foundation_Remy Bumppo Theatre20163000"/>
    <s v="Barbara and Barre Seid Foundation"/>
    <x v="27"/>
    <n v="3000"/>
    <x v="1"/>
    <s v="added"/>
    <m/>
    <x v="0"/>
  </r>
  <r>
    <n v="990"/>
    <s v="Barbara and Barre Seid Foundation_Salvation Army - Chicago20165000"/>
    <s v="Barbara and Barre Seid Foundation"/>
    <x v="28"/>
    <n v="5000"/>
    <x v="1"/>
    <s v="added"/>
    <m/>
    <x v="0"/>
  </r>
  <r>
    <n v="990"/>
    <s v="Barbara and Barre Seid Foundation_Santa Fe Opera201635000"/>
    <s v="Barbara and Barre Seid Foundation"/>
    <x v="29"/>
    <n v="35000"/>
    <x v="1"/>
    <s v="added"/>
    <m/>
    <x v="0"/>
  </r>
  <r>
    <n v="990"/>
    <s v="Barbara and Barre Seid Foundation_St. Irenaeus Church20162500"/>
    <s v="Barbara and Barre Seid Foundation"/>
    <x v="33"/>
    <n v="2500"/>
    <x v="1"/>
    <s v="added"/>
    <m/>
    <x v="0"/>
  </r>
  <r>
    <n v="990"/>
    <s v="Barbara and Barre Seid Foundation_St. Jude's Children's Hospital20166000"/>
    <s v="Barbara and Barre Seid Foundation"/>
    <x v="34"/>
    <n v="6000"/>
    <x v="1"/>
    <s v="added"/>
    <m/>
    <x v="0"/>
  </r>
  <r>
    <n v="990"/>
    <s v="Barbara and Barre Seid Foundation_United Way of Metropolitan Chicago20165000"/>
    <s v="Barbara and Barre Seid Foundation"/>
    <x v="37"/>
    <n v="5000"/>
    <x v="1"/>
    <s v="added"/>
    <m/>
    <x v="0"/>
  </r>
  <r>
    <n v="990"/>
    <s v="Barbara and Barre Seid Foundation_University of Chicago20161500000"/>
    <s v="Barbara and Barre Seid Foundation"/>
    <x v="48"/>
    <n v="1500000"/>
    <x v="1"/>
    <s v="added"/>
    <m/>
    <x v="2"/>
  </r>
  <r>
    <n v="990"/>
    <s v="Barbara and Barre Seid Foundation_WFMT Public Radio20162500"/>
    <s v="Barbara and Barre Seid Foundation"/>
    <x v="38"/>
    <n v="2500"/>
    <x v="1"/>
    <s v="added"/>
    <m/>
    <x v="2"/>
  </r>
  <r>
    <n v="990"/>
    <s v="Barbara and Barre Seid Foundation_WFMT Public Radio20161000"/>
    <s v="Barbara and Barre Seid Foundation"/>
    <x v="38"/>
    <n v="1000"/>
    <x v="1"/>
    <s v="added"/>
    <m/>
    <x v="2"/>
  </r>
  <r>
    <n v="990"/>
    <s v="Barbara and Barre Seid Foundation_WTTW Public Television20163500"/>
    <s v="Barbara and Barre Seid Foundation"/>
    <x v="39"/>
    <n v="3500"/>
    <x v="1"/>
    <s v="added"/>
    <m/>
    <x v="2"/>
  </r>
  <r>
    <n v="990"/>
    <s v="Barbara and Barre Seid Foundation_American Friends of Magen David Adom20151000"/>
    <s v="Barbara and Barre Seid Foundation"/>
    <x v="49"/>
    <n v="1000"/>
    <x v="2"/>
    <s v="added"/>
    <m/>
    <x v="0"/>
  </r>
  <r>
    <n v="990"/>
    <s v="Barbara and Barre Seid Foundation_Anshe Emet Synagogue20151000"/>
    <s v="Barbara and Barre Seid Foundation"/>
    <x v="41"/>
    <n v="1000"/>
    <x v="2"/>
    <s v="added"/>
    <m/>
    <x v="0"/>
  </r>
  <r>
    <n v="990"/>
    <s v="Barbara and Barre Seid Foundation_Becker-Friedman Institute at the University of Chicago2015100000"/>
    <s v="Barbara and Barre Seid Foundation"/>
    <x v="50"/>
    <n v="100000"/>
    <x v="2"/>
    <s v="added"/>
    <m/>
    <x v="1"/>
  </r>
  <r>
    <n v="990"/>
    <s v="Barbara and Barre Seid Foundation_Boy Scouts of America Chicago Chapter20152500"/>
    <s v="Barbara and Barre Seid Foundation"/>
    <x v="0"/>
    <n v="2500"/>
    <x v="2"/>
    <s v="added"/>
    <m/>
    <x v="0"/>
  </r>
  <r>
    <n v="990"/>
    <s v="Barbara and Barre Seid Foundation_Bridges Project for Education20152500"/>
    <s v="Barbara and Barre Seid Foundation"/>
    <x v="51"/>
    <n v="2500"/>
    <x v="2"/>
    <s v="added"/>
    <s v="Typo in original"/>
    <x v="2"/>
  </r>
  <r>
    <n v="990"/>
    <s v="Barbara and Barre Seid Foundation_Chamber Opera Chicago201550000"/>
    <s v="Barbara and Barre Seid Foundation"/>
    <x v="1"/>
    <n v="50000"/>
    <x v="2"/>
    <s v="added"/>
    <m/>
    <x v="0"/>
  </r>
  <r>
    <n v="990"/>
    <s v="Barbara and Barre Seid Foundation_Chamber Opera Chicago201550000"/>
    <s v="Barbara and Barre Seid Foundation"/>
    <x v="1"/>
    <n v="50000"/>
    <x v="2"/>
    <s v="added"/>
    <m/>
    <x v="0"/>
  </r>
  <r>
    <n v="990"/>
    <s v="Barbara and Barre Seid Foundation_Chamber Opera Chicago201525000"/>
    <s v="Barbara and Barre Seid Foundation"/>
    <x v="1"/>
    <n v="25000"/>
    <x v="2"/>
    <s v="added"/>
    <m/>
    <x v="0"/>
  </r>
  <r>
    <n v="990"/>
    <s v="Barbara and Barre Seid Foundation_Chamber Opera Chicago201550000"/>
    <s v="Barbara and Barre Seid Foundation"/>
    <x v="1"/>
    <n v="50000"/>
    <x v="2"/>
    <s v="added"/>
    <m/>
    <x v="0"/>
  </r>
  <r>
    <n v="990"/>
    <s v="Barbara and Barre Seid Foundation_Chamber Opera Chicago2015200000"/>
    <s v="Barbara and Barre Seid Foundation"/>
    <x v="1"/>
    <n v="200000"/>
    <x v="2"/>
    <s v="added"/>
    <m/>
    <x v="0"/>
  </r>
  <r>
    <n v="990"/>
    <s v="Barbara and Barre Seid Foundation_Chamber Opera Chicago2015100000"/>
    <s v="Barbara and Barre Seid Foundation"/>
    <x v="1"/>
    <n v="100000"/>
    <x v="2"/>
    <s v="added"/>
    <m/>
    <x v="0"/>
  </r>
  <r>
    <n v="990"/>
    <s v="Barbara and Barre Seid Foundation_Chamber Opera Chicago2015200000"/>
    <s v="Barbara and Barre Seid Foundation"/>
    <x v="1"/>
    <n v="200000"/>
    <x v="2"/>
    <s v="added"/>
    <m/>
    <x v="0"/>
  </r>
  <r>
    <n v="990"/>
    <s v="Barbara and Barre Seid Foundation_Chamber Opera Chicago2015200000"/>
    <s v="Barbara and Barre Seid Foundation"/>
    <x v="1"/>
    <n v="200000"/>
    <x v="2"/>
    <s v="added"/>
    <m/>
    <x v="0"/>
  </r>
  <r>
    <n v="990"/>
    <s v="Barbara and Barre Seid Foundation_Chamber Opera Chicago201525000"/>
    <s v="Barbara and Barre Seid Foundation"/>
    <x v="1"/>
    <n v="25000"/>
    <x v="2"/>
    <s v="added"/>
    <m/>
    <x v="0"/>
  </r>
  <r>
    <n v="990"/>
    <s v="Barbara and Barre Seid Foundation_Chamber Opera Chicago201550000"/>
    <s v="Barbara and Barre Seid Foundation"/>
    <x v="1"/>
    <n v="50000"/>
    <x v="2"/>
    <s v="added"/>
    <m/>
    <x v="0"/>
  </r>
  <r>
    <n v="990"/>
    <s v="Barbara and Barre Seid Foundation_Chamber Opera Chicago201525000"/>
    <s v="Barbara and Barre Seid Foundation"/>
    <x v="1"/>
    <n v="25000"/>
    <x v="2"/>
    <s v="added"/>
    <m/>
    <x v="0"/>
  </r>
  <r>
    <n v="990"/>
    <s v="Barbara and Barre Seid Foundation_Chamber Opera Chicago201525000"/>
    <s v="Barbara and Barre Seid Foundation"/>
    <x v="1"/>
    <n v="25000"/>
    <x v="2"/>
    <s v="added"/>
    <m/>
    <x v="0"/>
  </r>
  <r>
    <n v="990"/>
    <s v="Barbara and Barre Seid Foundation_Chamber Opera Chicago2015150000"/>
    <s v="Barbara and Barre Seid Foundation"/>
    <x v="1"/>
    <n v="150000"/>
    <x v="2"/>
    <s v="added"/>
    <m/>
    <x v="0"/>
  </r>
  <r>
    <n v="990"/>
    <s v="Barbara and Barre Seid Foundation_Chicago Academy for the Arts20152500"/>
    <s v="Barbara and Barre Seid Foundation"/>
    <x v="2"/>
    <n v="2500"/>
    <x v="2"/>
    <s v="added"/>
    <m/>
    <x v="0"/>
  </r>
  <r>
    <n v="990"/>
    <s v="Barbara and Barre Seid Foundation_Chicago Child Care Society20155000"/>
    <s v="Barbara and Barre Seid Foundation"/>
    <x v="3"/>
    <n v="5000"/>
    <x v="2"/>
    <s v="added"/>
    <m/>
    <x v="0"/>
  </r>
  <r>
    <n v="990"/>
    <s v="Barbara and Barre Seid Foundation_Chicago Opera Theater2015250000"/>
    <s v="Barbara and Barre Seid Foundation"/>
    <x v="52"/>
    <n v="250000"/>
    <x v="2"/>
    <s v="added"/>
    <m/>
    <x v="0"/>
  </r>
  <r>
    <n v="990"/>
    <s v="Barbara and Barre Seid Foundation_Chicago Opera Theater2015500000"/>
    <s v="Barbara and Barre Seid Foundation"/>
    <x v="52"/>
    <n v="500000"/>
    <x v="2"/>
    <s v="added"/>
    <m/>
    <x v="0"/>
  </r>
  <r>
    <n v="990"/>
    <s v="Barbara and Barre Seid Foundation_Chicago Shakespeare Theater201525000"/>
    <s v="Barbara and Barre Seid Foundation"/>
    <x v="6"/>
    <n v="25000"/>
    <x v="2"/>
    <s v="added"/>
    <m/>
    <x v="0"/>
  </r>
  <r>
    <n v="990"/>
    <s v="Barbara and Barre Seid Foundation_Chicago Shakespeare Theater201550000"/>
    <s v="Barbara and Barre Seid Foundation"/>
    <x v="6"/>
    <n v="50000"/>
    <x v="2"/>
    <s v="added"/>
    <m/>
    <x v="0"/>
  </r>
  <r>
    <n v="990"/>
    <s v="Barbara and Barre Seid Foundation_Chicago Symphony Orchestra201510000"/>
    <s v="Barbara and Barre Seid Foundation"/>
    <x v="7"/>
    <n v="10000"/>
    <x v="2"/>
    <s v="added"/>
    <m/>
    <x v="0"/>
  </r>
  <r>
    <n v="990"/>
    <s v="Barbara and Barre Seid Foundation_Church of the Three Crosses20151000"/>
    <s v="Barbara and Barre Seid Foundation"/>
    <x v="53"/>
    <n v="1000"/>
    <x v="2"/>
    <s v="added"/>
    <m/>
    <x v="0"/>
  </r>
  <r>
    <n v="990"/>
    <s v="Barbara and Barre Seid Foundation_Civic Orchestra of Chicago201550000"/>
    <s v="Barbara and Barre Seid Foundation"/>
    <x v="8"/>
    <n v="50000"/>
    <x v="2"/>
    <s v="added"/>
    <m/>
    <x v="0"/>
  </r>
  <r>
    <n v="990"/>
    <s v="Barbara and Barre Seid Foundation_Dead Writers Threatre Collective20155000"/>
    <s v="Barbara and Barre Seid Foundation"/>
    <x v="10"/>
    <n v="5000"/>
    <x v="2"/>
    <s v="added"/>
    <m/>
    <x v="0"/>
  </r>
  <r>
    <n v="990"/>
    <s v="Barbara and Barre Seid Foundation_Emergency Fund201510000"/>
    <s v="Barbara and Barre Seid Foundation"/>
    <x v="11"/>
    <n v="10000"/>
    <x v="2"/>
    <s v="added"/>
    <m/>
    <x v="0"/>
  </r>
  <r>
    <n v="990"/>
    <s v="Barbara and Barre Seid Foundation_Jewish Federation of Metro Chicago20151000000"/>
    <s v="Barbara and Barre Seid Foundation"/>
    <x v="46"/>
    <n v="1000000"/>
    <x v="2"/>
    <s v="added"/>
    <m/>
    <x v="0"/>
  </r>
  <r>
    <n v="990"/>
    <s v="Barbara and Barre Seid Foundation_Jewish United Fund of Metro Chicago2015250000"/>
    <s v="Barbara and Barre Seid Foundation"/>
    <x v="17"/>
    <n v="250000"/>
    <x v="2"/>
    <s v="added"/>
    <m/>
    <x v="0"/>
  </r>
  <r>
    <n v="990"/>
    <s v="Barbara and Barre Seid Foundation_Lincoln Central Association2015100"/>
    <s v="Barbara and Barre Seid Foundation"/>
    <x v="18"/>
    <n v="100"/>
    <x v="2"/>
    <s v="added"/>
    <m/>
    <x v="0"/>
  </r>
  <r>
    <n v="990"/>
    <s v="Barbara and Barre Seid Foundation_Lincoln Central Association2015100"/>
    <s v="Barbara and Barre Seid Foundation"/>
    <x v="18"/>
    <n v="100"/>
    <x v="2"/>
    <s v="added"/>
    <m/>
    <x v="0"/>
  </r>
  <r>
    <n v="990"/>
    <s v="Barbara and Barre Seid Foundation_Lincoln Park Zoological Society20155000"/>
    <s v="Barbara and Barre Seid Foundation"/>
    <x v="19"/>
    <n v="5000"/>
    <x v="2"/>
    <s v="added"/>
    <m/>
    <x v="0"/>
  </r>
  <r>
    <n v="990"/>
    <s v="Barbara and Barre Seid Foundation_Lyric Opera of Chicago201525000"/>
    <s v="Barbara and Barre Seid Foundation"/>
    <x v="20"/>
    <n v="25000"/>
    <x v="2"/>
    <s v="added"/>
    <m/>
    <x v="0"/>
  </r>
  <r>
    <n v="990"/>
    <s v="Barbara and Barre Seid Foundation_Mercy Home for Boys &amp; Girls20156000"/>
    <s v="Barbara and Barre Seid Foundation"/>
    <x v="21"/>
    <n v="6000"/>
    <x v="2"/>
    <s v="added"/>
    <m/>
    <x v="0"/>
  </r>
  <r>
    <n v="990"/>
    <s v="Barbara and Barre Seid Foundation_Metropolitan Museum of Art20151500"/>
    <s v="Barbara and Barre Seid Foundation"/>
    <x v="22"/>
    <n v="1500"/>
    <x v="2"/>
    <s v="added"/>
    <m/>
    <x v="0"/>
  </r>
  <r>
    <n v="990"/>
    <s v="Barbara and Barre Seid Foundation_Metropolitan Opera Association201510000"/>
    <s v="Barbara and Barre Seid Foundation"/>
    <x v="23"/>
    <n v="10000"/>
    <x v="2"/>
    <s v="added"/>
    <m/>
    <x v="0"/>
  </r>
  <r>
    <n v="990"/>
    <s v="Barbara and Barre Seid Foundation_Music in the Mountains20155000"/>
    <s v="Barbara and Barre Seid Foundation"/>
    <x v="54"/>
    <n v="5000"/>
    <x v="2"/>
    <s v="added"/>
    <m/>
    <x v="0"/>
  </r>
  <r>
    <n v="990"/>
    <s v="Barbara and Barre Seid Foundation_Old Town Triangle Association2015500"/>
    <s v="Barbara and Barre Seid Foundation"/>
    <x v="26"/>
    <n v="500"/>
    <x v="2"/>
    <s v="added"/>
    <m/>
    <x v="0"/>
  </r>
  <r>
    <n v="990"/>
    <s v="Barbara and Barre Seid Foundation_Remy Bumppo Theatre20152500"/>
    <s v="Barbara and Barre Seid Foundation"/>
    <x v="27"/>
    <n v="2500"/>
    <x v="2"/>
    <s v="added"/>
    <m/>
    <x v="0"/>
  </r>
  <r>
    <n v="990"/>
    <s v="Barbara and Barre Seid Foundation_Salvation Army - Chicago20155000"/>
    <s v="Barbara and Barre Seid Foundation"/>
    <x v="28"/>
    <n v="5000"/>
    <x v="2"/>
    <s v="added"/>
    <m/>
    <x v="0"/>
  </r>
  <r>
    <n v="990"/>
    <s v="Barbara and Barre Seid Foundation_Santa Fe Opera201535000"/>
    <s v="Barbara and Barre Seid Foundation"/>
    <x v="29"/>
    <n v="35000"/>
    <x v="2"/>
    <s v="added"/>
    <m/>
    <x v="0"/>
  </r>
  <r>
    <n v="990"/>
    <s v="Barbara and Barre Seid Foundation_St. Irenaeus Church20152500"/>
    <s v="Barbara and Barre Seid Foundation"/>
    <x v="33"/>
    <n v="2500"/>
    <x v="2"/>
    <s v="added"/>
    <m/>
    <x v="0"/>
  </r>
  <r>
    <n v="990"/>
    <s v="Barbara and Barre Seid Foundation_St. Jude's Children's Hospital20156000"/>
    <s v="Barbara and Barre Seid Foundation"/>
    <x v="34"/>
    <n v="6000"/>
    <x v="2"/>
    <s v="added"/>
    <m/>
    <x v="0"/>
  </r>
  <r>
    <n v="990"/>
    <s v="Barbara and Barre Seid Foundation_University of Chicago Laboratory Schools2015200000"/>
    <s v="Barbara and Barre Seid Foundation"/>
    <x v="55"/>
    <n v="200000"/>
    <x v="2"/>
    <s v="added"/>
    <s v="The Laboratory Schools in orginal"/>
    <x v="2"/>
  </r>
  <r>
    <n v="990"/>
    <s v="Barbara and Barre Seid Foundation_United Way of Metropolitan Chicago20155000"/>
    <s v="Barbara and Barre Seid Foundation"/>
    <x v="37"/>
    <n v="5000"/>
    <x v="2"/>
    <s v="added"/>
    <m/>
    <x v="0"/>
  </r>
  <r>
    <n v="990"/>
    <s v="Barbara and Barre Seid Foundation_WFMT Public Radio20152500"/>
    <s v="Barbara and Barre Seid Foundation"/>
    <x v="38"/>
    <n v="2500"/>
    <x v="2"/>
    <s v="added"/>
    <m/>
    <x v="2"/>
  </r>
  <r>
    <n v="990"/>
    <s v="Barbara and Barre Seid Foundation_WTTW Public Television20153500"/>
    <s v="Barbara and Barre Seid Foundation"/>
    <x v="39"/>
    <n v="3500"/>
    <x v="2"/>
    <s v="added"/>
    <m/>
    <x v="2"/>
  </r>
  <r>
    <n v="990"/>
    <s v="Barbara and Barre Seid Foundation_Wunder's Cemetery20151000"/>
    <s v="Barbara and Barre Seid Foundation"/>
    <x v="40"/>
    <n v="1000"/>
    <x v="2"/>
    <s v="added"/>
    <m/>
    <x v="0"/>
  </r>
  <r>
    <n v="990"/>
    <s v="Barbara and Barre Seid Foundation_American Support for Israel20145000"/>
    <s v="Barbara and Barre Seid Foundation"/>
    <x v="56"/>
    <n v="5000"/>
    <x v="3"/>
    <s v="added"/>
    <m/>
    <x v="2"/>
  </r>
  <r>
    <n v="990"/>
    <s v="Barbara and Barre Seid Foundation_Artists Walk Threatre20145000"/>
    <s v="Barbara and Barre Seid Foundation"/>
    <x v="57"/>
    <n v="5000"/>
    <x v="3"/>
    <s v="added"/>
    <m/>
    <x v="0"/>
  </r>
  <r>
    <n v="990"/>
    <s v="Barbara and Barre Seid Foundation_Becker-Friedman Institute at the University of Chicago201445730"/>
    <s v="Barbara and Barre Seid Foundation"/>
    <x v="50"/>
    <n v="45730"/>
    <x v="3"/>
    <s v="added"/>
    <m/>
    <x v="1"/>
  </r>
  <r>
    <n v="990"/>
    <s v="Barbara and Barre Seid Foundation_Boy Scouts of America Chicago Chapter20142500"/>
    <s v="Barbara and Barre Seid Foundation"/>
    <x v="0"/>
    <n v="2500"/>
    <x v="3"/>
    <s v="added"/>
    <m/>
    <x v="0"/>
  </r>
  <r>
    <n v="990"/>
    <s v="Barbara and Barre Seid Foundation_Chamber Opera Chicago201450000"/>
    <s v="Barbara and Barre Seid Foundation"/>
    <x v="1"/>
    <n v="50000"/>
    <x v="3"/>
    <s v="added"/>
    <m/>
    <x v="0"/>
  </r>
  <r>
    <n v="990"/>
    <s v="Barbara and Barre Seid Foundation_Chamber Opera Chicago201475000"/>
    <s v="Barbara and Barre Seid Foundation"/>
    <x v="1"/>
    <n v="75000"/>
    <x v="3"/>
    <s v="added"/>
    <m/>
    <x v="0"/>
  </r>
  <r>
    <n v="990"/>
    <s v="Barbara and Barre Seid Foundation_Chamber Opera Chicago201475000"/>
    <s v="Barbara and Barre Seid Foundation"/>
    <x v="1"/>
    <n v="75000"/>
    <x v="3"/>
    <s v="added"/>
    <m/>
    <x v="0"/>
  </r>
  <r>
    <n v="990"/>
    <s v="Barbara and Barre Seid Foundation_Chamber Opera Chicago2014250000"/>
    <s v="Barbara and Barre Seid Foundation"/>
    <x v="1"/>
    <n v="250000"/>
    <x v="3"/>
    <s v="added"/>
    <m/>
    <x v="0"/>
  </r>
  <r>
    <n v="990"/>
    <s v="Barbara and Barre Seid Foundation_Chamber opera Chicago2014185000"/>
    <s v="Barbara and Barre Seid Foundation"/>
    <x v="1"/>
    <n v="185000"/>
    <x v="3"/>
    <s v="added"/>
    <m/>
    <x v="0"/>
  </r>
  <r>
    <n v="990"/>
    <s v="Barbara and Barre Seid Foundation_Chamber Opera Chicago2014100000"/>
    <s v="Barbara and Barre Seid Foundation"/>
    <x v="1"/>
    <n v="100000"/>
    <x v="3"/>
    <s v="added"/>
    <m/>
    <x v="0"/>
  </r>
  <r>
    <n v="990"/>
    <s v="Barbara and Barre Seid Foundation_Chamber Opera Chicago2014100000"/>
    <s v="Barbara and Barre Seid Foundation"/>
    <x v="1"/>
    <n v="100000"/>
    <x v="3"/>
    <s v="added"/>
    <m/>
    <x v="0"/>
  </r>
  <r>
    <n v="990"/>
    <s v="Barbara and Barre Seid Foundation_Chamber Opera Chicago201450000"/>
    <s v="Barbara and Barre Seid Foundation"/>
    <x v="1"/>
    <n v="50000"/>
    <x v="3"/>
    <s v="added"/>
    <m/>
    <x v="0"/>
  </r>
  <r>
    <n v="990"/>
    <s v="Barbara and Barre Seid Foundation_Chamber Opera Chicago201450000"/>
    <s v="Barbara and Barre Seid Foundation"/>
    <x v="1"/>
    <n v="50000"/>
    <x v="3"/>
    <s v="added"/>
    <m/>
    <x v="0"/>
  </r>
  <r>
    <n v="990"/>
    <s v="Barbara and Barre Seid Foundation_Chamber Opera Chicago2014100000"/>
    <s v="Barbara and Barre Seid Foundation"/>
    <x v="1"/>
    <n v="100000"/>
    <x v="3"/>
    <s v="added"/>
    <m/>
    <x v="0"/>
  </r>
  <r>
    <n v="990"/>
    <s v="Barbara and Barre Seid Foundation_Chamber Opera Chicago201440000"/>
    <s v="Barbara and Barre Seid Foundation"/>
    <x v="1"/>
    <n v="40000"/>
    <x v="3"/>
    <s v="added"/>
    <m/>
    <x v="0"/>
  </r>
  <r>
    <n v="990"/>
    <s v="Barbara and Barre Seid Foundation_Chamber Opera Chicago201435000"/>
    <s v="Barbara and Barre Seid Foundation"/>
    <x v="1"/>
    <n v="35000"/>
    <x v="3"/>
    <s v="added"/>
    <m/>
    <x v="0"/>
  </r>
  <r>
    <n v="990"/>
    <s v="Barbara and Barre Seid Foundation_Chicago Academy for the Arts20145000"/>
    <s v="Barbara and Barre Seid Foundation"/>
    <x v="2"/>
    <n v="5000"/>
    <x v="3"/>
    <s v="added"/>
    <m/>
    <x v="0"/>
  </r>
  <r>
    <n v="990"/>
    <s v="Barbara and Barre Seid Foundation_Chicago Child Care Society20145000"/>
    <s v="Barbara and Barre Seid Foundation"/>
    <x v="3"/>
    <n v="5000"/>
    <x v="3"/>
    <s v="added"/>
    <m/>
    <x v="0"/>
  </r>
  <r>
    <n v="990"/>
    <s v="Barbara and Barre Seid Foundation_Chicago Opera Theater2014100000"/>
    <s v="Barbara and Barre Seid Foundation"/>
    <x v="52"/>
    <n v="100000"/>
    <x v="3"/>
    <s v="added"/>
    <m/>
    <x v="0"/>
  </r>
  <r>
    <n v="990"/>
    <s v="Barbara and Barre Seid Foundation_Chicago Opera Theater2014150000"/>
    <s v="Barbara and Barre Seid Foundation"/>
    <x v="52"/>
    <n v="150000"/>
    <x v="3"/>
    <s v="added"/>
    <m/>
    <x v="0"/>
  </r>
  <r>
    <n v="990"/>
    <s v="Barbara and Barre Seid Foundation_Chicago Shakespeare Theater201425000"/>
    <s v="Barbara and Barre Seid Foundation"/>
    <x v="6"/>
    <n v="25000"/>
    <x v="3"/>
    <s v="added"/>
    <m/>
    <x v="0"/>
  </r>
  <r>
    <n v="990"/>
    <s v="Barbara and Barre Seid Foundation_Chicago Symphony Orchestra201410000"/>
    <s v="Barbara and Barre Seid Foundation"/>
    <x v="7"/>
    <n v="10000"/>
    <x v="3"/>
    <s v="added"/>
    <m/>
    <x v="0"/>
  </r>
  <r>
    <n v="990"/>
    <s v="Barbara and Barre Seid Foundation_Civic Orchestra of Chicago201450000"/>
    <s v="Barbara and Barre Seid Foundation"/>
    <x v="8"/>
    <n v="50000"/>
    <x v="3"/>
    <s v="added"/>
    <m/>
    <x v="0"/>
  </r>
  <r>
    <n v="990"/>
    <s v="Barbara and Barre Seid Foundation_Classical Symphony Orchestra20145000"/>
    <s v="Barbara and Barre Seid Foundation"/>
    <x v="9"/>
    <n v="5000"/>
    <x v="3"/>
    <s v="added"/>
    <m/>
    <x v="0"/>
  </r>
  <r>
    <n v="990"/>
    <s v="Barbara and Barre Seid Foundation_Dead Writers Threatre Collective201412000"/>
    <s v="Barbara and Barre Seid Foundation"/>
    <x v="10"/>
    <n v="12000"/>
    <x v="3"/>
    <s v="added"/>
    <m/>
    <x v="0"/>
  </r>
  <r>
    <n v="990"/>
    <s v="Barbara and Barre Seid Foundation_Emergency Fund201410000"/>
    <s v="Barbara and Barre Seid Foundation"/>
    <x v="11"/>
    <n v="10000"/>
    <x v="3"/>
    <s v="added"/>
    <m/>
    <x v="0"/>
  </r>
  <r>
    <n v="990"/>
    <s v="Barbara and Barre Seid Foundation_Executive Service Corps of Chicago20145000"/>
    <s v="Barbara and Barre Seid Foundation"/>
    <x v="12"/>
    <n v="5000"/>
    <x v="3"/>
    <s v="added"/>
    <m/>
    <x v="0"/>
  </r>
  <r>
    <n v="990"/>
    <s v="Barbara and Barre Seid Foundation_Greek University Women's Club2014300"/>
    <s v="Barbara and Barre Seid Foundation"/>
    <x v="58"/>
    <n v="300"/>
    <x v="3"/>
    <s v="added"/>
    <m/>
    <x v="0"/>
  </r>
  <r>
    <n v="990"/>
    <s v="Barbara and Barre Seid Foundation_Jewish Federation of Metro Chicago2014500000"/>
    <s v="Barbara and Barre Seid Foundation"/>
    <x v="46"/>
    <n v="500000"/>
    <x v="3"/>
    <s v="added"/>
    <m/>
    <x v="0"/>
  </r>
  <r>
    <n v="990"/>
    <s v="Barbara and Barre Seid Foundation_Jewish United Fund2014250000"/>
    <s v="Barbara and Barre Seid Foundation"/>
    <x v="59"/>
    <n v="250000"/>
    <x v="3"/>
    <s v="added"/>
    <m/>
    <x v="0"/>
  </r>
  <r>
    <n v="990"/>
    <s v="Barbara and Barre Seid Foundation_Lincoln Park Zoological Society20145000"/>
    <s v="Barbara and Barre Seid Foundation"/>
    <x v="19"/>
    <n v="5000"/>
    <x v="3"/>
    <s v="added"/>
    <m/>
    <x v="0"/>
  </r>
  <r>
    <n v="990"/>
    <s v="Barbara and Barre Seid Foundation_Lyric Opera of Chicago201425000"/>
    <s v="Barbara and Barre Seid Foundation"/>
    <x v="20"/>
    <n v="25000"/>
    <x v="3"/>
    <s v="added"/>
    <m/>
    <x v="0"/>
  </r>
  <r>
    <n v="990"/>
    <s v="Barbara and Barre Seid Foundation_Metropolitan Museum of Art20141200"/>
    <s v="Barbara and Barre Seid Foundation"/>
    <x v="22"/>
    <n v="1200"/>
    <x v="3"/>
    <s v="added"/>
    <m/>
    <x v="0"/>
  </r>
  <r>
    <n v="990"/>
    <s v="Barbara and Barre Seid Foundation_Metropolitan Opera Association201410000"/>
    <s v="Barbara and Barre Seid Foundation"/>
    <x v="23"/>
    <n v="10000"/>
    <x v="3"/>
    <s v="added"/>
    <m/>
    <x v="0"/>
  </r>
  <r>
    <n v="990"/>
    <s v="Barbara and Barre Seid Foundation_Music in the Mountains20141000"/>
    <s v="Barbara and Barre Seid Foundation"/>
    <x v="54"/>
    <n v="1000"/>
    <x v="3"/>
    <s v="added"/>
    <s v="2013 990"/>
    <x v="0"/>
  </r>
  <r>
    <n v="990"/>
    <s v="Barbara and Barre Seid Foundation_Northbrook Symphony Orchestra201425000"/>
    <s v="Barbara and Barre Seid Foundation"/>
    <x v="25"/>
    <n v="25000"/>
    <x v="3"/>
    <s v="added"/>
    <m/>
    <x v="0"/>
  </r>
  <r>
    <n v="990"/>
    <s v="Barbara and Barre Seid Foundation_Old Holy Resurrection Serbian Orthodox Church20141000"/>
    <s v="Barbara and Barre Seid Foundation"/>
    <x v="60"/>
    <n v="1000"/>
    <x v="3"/>
    <s v="added"/>
    <m/>
    <x v="0"/>
  </r>
  <r>
    <n v="990"/>
    <s v="Barbara and Barre Seid Foundation_Old Town Art Fair2014500"/>
    <s v="Barbara and Barre Seid Foundation"/>
    <x v="61"/>
    <n v="500"/>
    <x v="3"/>
    <s v="added"/>
    <m/>
    <x v="0"/>
  </r>
  <r>
    <n v="990"/>
    <s v="Barbara and Barre Seid Foundation_Salvation Army - Chicago20145000"/>
    <s v="Barbara and Barre Seid Foundation"/>
    <x v="28"/>
    <n v="5000"/>
    <x v="3"/>
    <s v="added"/>
    <m/>
    <x v="0"/>
  </r>
  <r>
    <n v="990"/>
    <s v="Barbara and Barre Seid Foundation_Santa Fe Opera201435000"/>
    <s v="Barbara and Barre Seid Foundation"/>
    <x v="29"/>
    <n v="35000"/>
    <x v="3"/>
    <s v="added"/>
    <m/>
    <x v="0"/>
  </r>
  <r>
    <n v="990"/>
    <s v="Barbara and Barre Seid Foundation_St. Irenaeus Church20142500"/>
    <s v="Barbara and Barre Seid Foundation"/>
    <x v="33"/>
    <n v="2500"/>
    <x v="3"/>
    <s v="added"/>
    <m/>
    <x v="0"/>
  </r>
  <r>
    <n v="990"/>
    <s v="Barbara and Barre Seid Foundation_St. Jude's Children's Hospital20145000"/>
    <s v="Barbara and Barre Seid Foundation"/>
    <x v="34"/>
    <n v="5000"/>
    <x v="3"/>
    <s v="added"/>
    <m/>
    <x v="0"/>
  </r>
  <r>
    <n v="990"/>
    <s v="Barbara and Barre Seid Foundation_University of Chicago Laboratory Schools2014200000"/>
    <s v="Barbara and Barre Seid Foundation"/>
    <x v="55"/>
    <n v="200000"/>
    <x v="3"/>
    <s v="added"/>
    <s v="The Laboratory Schools in orginal"/>
    <x v="2"/>
  </r>
  <r>
    <n v="990"/>
    <s v="Barbara and Barre Seid Foundation_UNICEF Children's Fund2014100"/>
    <s v="Barbara and Barre Seid Foundation"/>
    <x v="62"/>
    <n v="100"/>
    <x v="3"/>
    <s v="added"/>
    <m/>
    <x v="0"/>
  </r>
  <r>
    <n v="990"/>
    <s v="Barbara and Barre Seid Foundation_United Way of Metropolitan Chicago20145000"/>
    <s v="Barbara and Barre Seid Foundation"/>
    <x v="37"/>
    <n v="5000"/>
    <x v="3"/>
    <s v="added"/>
    <m/>
    <x v="0"/>
  </r>
  <r>
    <n v="990"/>
    <s v="Barbara and Barre Seid Foundation_WFMT Public Radio20142500"/>
    <s v="Barbara and Barre Seid Foundation"/>
    <x v="38"/>
    <n v="2500"/>
    <x v="3"/>
    <s v="added"/>
    <m/>
    <x v="2"/>
  </r>
  <r>
    <n v="990"/>
    <s v="Barbara and Barre Seid Foundation_WTTW Public Television20143500"/>
    <s v="Barbara and Barre Seid Foundation"/>
    <x v="39"/>
    <n v="3500"/>
    <x v="3"/>
    <s v="added"/>
    <m/>
    <x v="2"/>
  </r>
  <r>
    <n v="990"/>
    <s v="Barbara and Barre Seid Foundation_Agriculture Implementation Research &amp; Education (AIRE)20132500"/>
    <s v="Barbara and Barre Seid Foundation"/>
    <x v="63"/>
    <n v="2500"/>
    <x v="4"/>
    <s v="added"/>
    <m/>
    <x v="2"/>
  </r>
  <r>
    <n v="990"/>
    <s v="Barbara and Barre Seid Foundation_Annual Catholic Appeal20135000"/>
    <s v="Barbara and Barre Seid Foundation"/>
    <x v="64"/>
    <n v="5000"/>
    <x v="4"/>
    <s v="added"/>
    <m/>
    <x v="0"/>
  </r>
  <r>
    <n v="990"/>
    <s v="Barbara and Barre Seid Foundation_Avon Walk for Breast Cancer2013500"/>
    <s v="Barbara and Barre Seid Foundation"/>
    <x v="65"/>
    <n v="500"/>
    <x v="4"/>
    <s v="added"/>
    <m/>
    <x v="0"/>
  </r>
  <r>
    <n v="990"/>
    <s v="Barbara and Barre Seid Foundation_Becker-Friedman Institute at the University of Chicago201342870"/>
    <s v="Barbara and Barre Seid Foundation"/>
    <x v="50"/>
    <n v="42870"/>
    <x v="4"/>
    <s v="added"/>
    <m/>
    <x v="1"/>
  </r>
  <r>
    <n v="990"/>
    <s v="Barbara and Barre Seid Foundation_Blessed Sacrament Youth Center20131000"/>
    <s v="Barbara and Barre Seid Foundation"/>
    <x v="66"/>
    <n v="1000"/>
    <x v="4"/>
    <s v="added"/>
    <m/>
    <x v="0"/>
  </r>
  <r>
    <n v="990"/>
    <s v="Barbara and Barre Seid Foundation_Boy Scouts of America Chicago Chapter20135000"/>
    <s v="Barbara and Barre Seid Foundation"/>
    <x v="0"/>
    <n v="5000"/>
    <x v="4"/>
    <s v="added"/>
    <m/>
    <x v="0"/>
  </r>
  <r>
    <n v="990"/>
    <s v="Barbara and Barre Seid Foundation_Chamber Opera Chicago2013966000"/>
    <s v="Barbara and Barre Seid Foundation"/>
    <x v="1"/>
    <n v="966000"/>
    <x v="4"/>
    <s v="added"/>
    <m/>
    <x v="0"/>
  </r>
  <r>
    <n v="990"/>
    <s v="Barbara and Barre Seid Foundation_Chicago Academy for the Arts201310000"/>
    <s v="Barbara and Barre Seid Foundation"/>
    <x v="2"/>
    <n v="10000"/>
    <x v="4"/>
    <s v="added"/>
    <m/>
    <x v="0"/>
  </r>
  <r>
    <n v="990"/>
    <s v="Barbara and Barre Seid Foundation_Chicago Child Care Society20135000"/>
    <s v="Barbara and Barre Seid Foundation"/>
    <x v="3"/>
    <n v="5000"/>
    <x v="4"/>
    <s v="added"/>
    <m/>
    <x v="0"/>
  </r>
  <r>
    <n v="990"/>
    <s v="Barbara and Barre Seid Foundation_Chicago Innovation Awards Foundation20135000"/>
    <s v="Barbara and Barre Seid Foundation"/>
    <x v="67"/>
    <n v="5000"/>
    <x v="4"/>
    <s v="added"/>
    <m/>
    <x v="0"/>
  </r>
  <r>
    <n v="990"/>
    <s v="Barbara and Barre Seid Foundation_Chicago Opera Theater2013250000"/>
    <s v="Barbara and Barre Seid Foundation"/>
    <x v="52"/>
    <n v="250000"/>
    <x v="4"/>
    <s v="added"/>
    <m/>
    <x v="0"/>
  </r>
  <r>
    <n v="990"/>
    <s v="Barbara and Barre Seid Foundation_Chicago Shakespeare Theater201325000"/>
    <s v="Barbara and Barre Seid Foundation"/>
    <x v="6"/>
    <n v="25000"/>
    <x v="4"/>
    <s v="added"/>
    <m/>
    <x v="0"/>
  </r>
  <r>
    <n v="990"/>
    <s v="Barbara and Barre Seid Foundation_Chicago Symphony Orchestra201310000"/>
    <s v="Barbara and Barre Seid Foundation"/>
    <x v="7"/>
    <n v="10000"/>
    <x v="4"/>
    <s v="added"/>
    <m/>
    <x v="0"/>
  </r>
  <r>
    <n v="990"/>
    <s v="Barbara and Barre Seid Foundation_Church of the Three Crosses20132000"/>
    <s v="Barbara and Barre Seid Foundation"/>
    <x v="53"/>
    <n v="2000"/>
    <x v="4"/>
    <s v="added"/>
    <m/>
    <x v="0"/>
  </r>
  <r>
    <n v="990"/>
    <s v="Barbara and Barre Seid Foundation_Civic Orchestra of Chicago201350000"/>
    <s v="Barbara and Barre Seid Foundation"/>
    <x v="8"/>
    <n v="50000"/>
    <x v="4"/>
    <s v="added"/>
    <m/>
    <x v="0"/>
  </r>
  <r>
    <n v="990"/>
    <s v="Barbara and Barre Seid Foundation_Classical Symphony Orchestra20135000"/>
    <s v="Barbara and Barre Seid Foundation"/>
    <x v="9"/>
    <n v="5000"/>
    <x v="4"/>
    <s v="added"/>
    <m/>
    <x v="0"/>
  </r>
  <r>
    <n v="990"/>
    <s v="Barbara and Barre Seid Foundation_Court Theatre Foundation2013150"/>
    <s v="Barbara and Barre Seid Foundation"/>
    <x v="68"/>
    <n v="150"/>
    <x v="4"/>
    <s v="added"/>
    <m/>
    <x v="0"/>
  </r>
  <r>
    <n v="990"/>
    <s v="Barbara and Barre Seid Foundation_Dead Writers Threatre Collective20139500"/>
    <s v="Barbara and Barre Seid Foundation"/>
    <x v="10"/>
    <n v="9500"/>
    <x v="4"/>
    <s v="added"/>
    <m/>
    <x v="0"/>
  </r>
  <r>
    <n v="990"/>
    <s v="Barbara and Barre Seid Foundation_Diamond/Coal City Disaster Relief2013500"/>
    <s v="Barbara and Barre Seid Foundation"/>
    <x v="69"/>
    <n v="500"/>
    <x v="4"/>
    <s v="added"/>
    <m/>
    <x v="2"/>
  </r>
  <r>
    <n v="990"/>
    <s v="Barbara and Barre Seid Foundation_Emergency Fund201320000"/>
    <s v="Barbara and Barre Seid Foundation"/>
    <x v="11"/>
    <n v="20000"/>
    <x v="4"/>
    <s v="added"/>
    <m/>
    <x v="0"/>
  </r>
  <r>
    <n v="990"/>
    <s v="Barbara and Barre Seid Foundation_Immaculate Conception Church20133000"/>
    <s v="Barbara and Barre Seid Foundation"/>
    <x v="14"/>
    <n v="3000"/>
    <x v="4"/>
    <s v="added"/>
    <m/>
    <x v="0"/>
  </r>
  <r>
    <n v="990"/>
    <s v="Barbara and Barre Seid Foundation_Jewish United Fund2013350000"/>
    <s v="Barbara and Barre Seid Foundation"/>
    <x v="59"/>
    <n v="350000"/>
    <x v="4"/>
    <s v="added"/>
    <m/>
    <x v="0"/>
  </r>
  <r>
    <n v="990"/>
    <s v="Barbara and Barre Seid Foundation_Light Opera Works201350000"/>
    <s v="Barbara and Barre Seid Foundation"/>
    <x v="70"/>
    <n v="50000"/>
    <x v="4"/>
    <s v="added"/>
    <m/>
    <x v="0"/>
  </r>
  <r>
    <n v="990"/>
    <s v="Barbara and Barre Seid Foundation_Lincoln Central Association2013100"/>
    <s v="Barbara and Barre Seid Foundation"/>
    <x v="18"/>
    <n v="100"/>
    <x v="4"/>
    <s v="added"/>
    <m/>
    <x v="0"/>
  </r>
  <r>
    <n v="990"/>
    <s v="Barbara and Barre Seid Foundation_Lincoln Park Zoological Society20135000"/>
    <s v="Barbara and Barre Seid Foundation"/>
    <x v="19"/>
    <n v="5000"/>
    <x v="4"/>
    <s v="added"/>
    <m/>
    <x v="0"/>
  </r>
  <r>
    <n v="990"/>
    <s v="Barbara and Barre Seid Foundation_Lyric Opera of Chicago201325000"/>
    <s v="Barbara and Barre Seid Foundation"/>
    <x v="20"/>
    <n v="25000"/>
    <x v="4"/>
    <s v="added"/>
    <m/>
    <x v="0"/>
  </r>
  <r>
    <n v="990"/>
    <s v="Barbara and Barre Seid Foundation_Metropolitan Opera Association201310000"/>
    <s v="Barbara and Barre Seid Foundation"/>
    <x v="23"/>
    <n v="10000"/>
    <x v="4"/>
    <s v="added"/>
    <m/>
    <x v="0"/>
  </r>
  <r>
    <n v="990"/>
    <s v="Barbara and Barre Seid Foundation_Old Town Triangle Association2013500"/>
    <s v="Barbara and Barre Seid Foundation"/>
    <x v="26"/>
    <n v="500"/>
    <x v="4"/>
    <s v="added"/>
    <m/>
    <x v="0"/>
  </r>
  <r>
    <n v="990"/>
    <s v="Barbara and Barre Seid Foundation_Remy Bumppo Theatre20133000"/>
    <s v="Barbara and Barre Seid Foundation"/>
    <x v="27"/>
    <n v="3000"/>
    <x v="4"/>
    <s v="added"/>
    <m/>
    <x v="0"/>
  </r>
  <r>
    <n v="990"/>
    <s v="Barbara and Barre Seid Foundation_Salvation Army - Chicago201310000"/>
    <s v="Barbara and Barre Seid Foundation"/>
    <x v="28"/>
    <n v="10000"/>
    <x v="4"/>
    <s v="added"/>
    <m/>
    <x v="0"/>
  </r>
  <r>
    <n v="990"/>
    <s v="Barbara and Barre Seid Foundation_Santa Fe Opera201325000"/>
    <s v="Barbara and Barre Seid Foundation"/>
    <x v="29"/>
    <n v="25000"/>
    <x v="4"/>
    <s v="added"/>
    <m/>
    <x v="0"/>
  </r>
  <r>
    <n v="990"/>
    <s v="Barbara and Barre Seid Foundation_Society of the Divine Saviour201327000"/>
    <s v="Barbara and Barre Seid Foundation"/>
    <x v="71"/>
    <n v="27000"/>
    <x v="4"/>
    <s v="added"/>
    <m/>
    <x v="0"/>
  </r>
  <r>
    <n v="990"/>
    <s v="Barbara and Barre Seid Foundation_St. Jude's Children's Hospital20134500"/>
    <s v="Barbara and Barre Seid Foundation"/>
    <x v="34"/>
    <n v="4500"/>
    <x v="4"/>
    <s v="added"/>
    <m/>
    <x v="0"/>
  </r>
  <r>
    <n v="990"/>
    <s v="Barbara and Barre Seid Foundation_Tall Grass Arts Association20132000"/>
    <s v="Barbara and Barre Seid Foundation"/>
    <x v="36"/>
    <n v="2000"/>
    <x v="4"/>
    <s v="added"/>
    <m/>
    <x v="0"/>
  </r>
  <r>
    <n v="990"/>
    <s v="Barbara and Barre Seid Foundation_University of Chicago Laboratory Schools2013200000"/>
    <s v="Barbara and Barre Seid Foundation"/>
    <x v="55"/>
    <n v="200000"/>
    <x v="4"/>
    <s v="added"/>
    <s v="The Laboratory Schools in orginal"/>
    <x v="2"/>
  </r>
  <r>
    <n v="990"/>
    <s v="Barbara and Barre Seid Foundation_The World Orphan Fund20135000"/>
    <s v="Barbara and Barre Seid Foundation"/>
    <x v="72"/>
    <n v="5000"/>
    <x v="4"/>
    <s v="added"/>
    <m/>
    <x v="0"/>
  </r>
  <r>
    <n v="990"/>
    <s v="Barbara and Barre Seid Foundation_United Way of Metropolitan Chicago20135000"/>
    <s v="Barbara and Barre Seid Foundation"/>
    <x v="37"/>
    <n v="5000"/>
    <x v="4"/>
    <s v="added"/>
    <m/>
    <x v="0"/>
  </r>
  <r>
    <n v="990"/>
    <s v="Barbara and Barre Seid Foundation_WFMT Public Radio20132500"/>
    <s v="Barbara and Barre Seid Foundation"/>
    <x v="38"/>
    <n v="2500"/>
    <x v="4"/>
    <s v="added"/>
    <m/>
    <x v="2"/>
  </r>
  <r>
    <n v="990"/>
    <s v="Barbara and Barre Seid Foundation_WTTW Public Television20133500"/>
    <s v="Barbara and Barre Seid Foundation"/>
    <x v="39"/>
    <n v="3500"/>
    <x v="4"/>
    <s v="added"/>
    <m/>
    <x v="2"/>
  </r>
  <r>
    <s v="CT2020"/>
    <s v="Barbara and Barre Seid Foundation_Annual Catholic Appeal20115000"/>
    <s v="Barbara and Barre Seid Foundation"/>
    <x v="64"/>
    <n v="5000"/>
    <x v="5"/>
    <m/>
    <m/>
    <x v="0"/>
  </r>
  <r>
    <s v="CT2020"/>
    <s v="Barbara and Barre Seid Foundation_Anshe Emet Synagogue20111000"/>
    <s v="Barbara and Barre Seid Foundation"/>
    <x v="41"/>
    <n v="1000"/>
    <x v="5"/>
    <m/>
    <m/>
    <x v="0"/>
  </r>
  <r>
    <s v="CT2020"/>
    <s v="Barbara and Barre Seid Foundation_Athenaeum Theatre Productions201170000"/>
    <s v="Barbara and Barre Seid Foundation"/>
    <x v="73"/>
    <n v="70000"/>
    <x v="5"/>
    <m/>
    <m/>
    <x v="0"/>
  </r>
  <r>
    <s v="CT2020"/>
    <s v="Barbara and Barre Seid Foundation_Avon Walk for Breast Cancer2011500"/>
    <s v="Barbara and Barre Seid Foundation"/>
    <x v="65"/>
    <n v="500"/>
    <x v="5"/>
    <m/>
    <m/>
    <x v="0"/>
  </r>
  <r>
    <s v="CT2020"/>
    <s v="Barbara and Barre Seid Foundation_Boy Scouts of America - Chicago Area Council20115000"/>
    <s v="Barbara and Barre Seid Foundation"/>
    <x v="74"/>
    <n v="5000"/>
    <x v="5"/>
    <m/>
    <m/>
    <x v="0"/>
  </r>
  <r>
    <s v="CT2020"/>
    <s v="Barbara and Barre Seid Foundation_Catholic Relief Services20115000"/>
    <s v="Barbara and Barre Seid Foundation"/>
    <x v="75"/>
    <n v="5000"/>
    <x v="5"/>
    <m/>
    <m/>
    <x v="0"/>
  </r>
  <r>
    <s v="CT2020"/>
    <s v="Barbara and Barre Seid Foundation_Chamber Opera Chicago2011945000"/>
    <s v="Barbara and Barre Seid Foundation"/>
    <x v="1"/>
    <n v="945000"/>
    <x v="5"/>
    <m/>
    <m/>
    <x v="0"/>
  </r>
  <r>
    <s v="CT2020"/>
    <s v="Barbara and Barre Seid Foundation_Chicago Academy for the Arts201110000"/>
    <s v="Barbara and Barre Seid Foundation"/>
    <x v="2"/>
    <n v="10000"/>
    <x v="5"/>
    <m/>
    <m/>
    <x v="0"/>
  </r>
  <r>
    <s v="CT2020"/>
    <s v="Barbara and Barre Seid Foundation_Chicago Child Care Society20115000"/>
    <s v="Barbara and Barre Seid Foundation"/>
    <x v="3"/>
    <n v="5000"/>
    <x v="5"/>
    <m/>
    <m/>
    <x v="0"/>
  </r>
  <r>
    <s v="CT2020"/>
    <s v="Barbara and Barre Seid Foundation_Chicago Opera Theater2011350000"/>
    <s v="Barbara and Barre Seid Foundation"/>
    <x v="52"/>
    <n v="350000"/>
    <x v="5"/>
    <m/>
    <m/>
    <x v="0"/>
  </r>
  <r>
    <s v="CT2020"/>
    <s v="Barbara and Barre Seid Foundation_Chicago Shakespeare Theater201125000"/>
    <s v="Barbara and Barre Seid Foundation"/>
    <x v="6"/>
    <n v="25000"/>
    <x v="5"/>
    <m/>
    <m/>
    <x v="0"/>
  </r>
  <r>
    <s v="CT2020"/>
    <s v="Barbara and Barre Seid Foundation_Chicago Symphony Orchestra201120000"/>
    <s v="Barbara and Barre Seid Foundation"/>
    <x v="7"/>
    <n v="20000"/>
    <x v="5"/>
    <m/>
    <m/>
    <x v="0"/>
  </r>
  <r>
    <s v="CT2020"/>
    <s v="Barbara and Barre Seid Foundation_Church of the Three Crosses20113710"/>
    <s v="Barbara and Barre Seid Foundation"/>
    <x v="53"/>
    <n v="3710"/>
    <x v="5"/>
    <m/>
    <m/>
    <x v="0"/>
  </r>
  <r>
    <s v="CT2020"/>
    <s v="Barbara and Barre Seid Foundation_Civic Orchestra of Chicago201140000"/>
    <s v="Barbara and Barre Seid Foundation"/>
    <x v="8"/>
    <n v="40000"/>
    <x v="5"/>
    <m/>
    <m/>
    <x v="0"/>
  </r>
  <r>
    <s v="CT2020"/>
    <s v="Barbara and Barre Seid Foundation_Classical Symphony Orchestra20115000"/>
    <s v="Barbara and Barre Seid Foundation"/>
    <x v="9"/>
    <n v="5000"/>
    <x v="5"/>
    <m/>
    <m/>
    <x v="0"/>
  </r>
  <r>
    <s v="CT2020"/>
    <s v="Barbara and Barre Seid Foundation_Da Corneto Opera Ensemble20113000"/>
    <s v="Barbara and Barre Seid Foundation"/>
    <x v="76"/>
    <n v="3000"/>
    <x v="5"/>
    <m/>
    <m/>
    <x v="0"/>
  </r>
  <r>
    <s v="CT2020"/>
    <s v="Barbara and Barre Seid Foundation_DePaul University20115000"/>
    <s v="Barbara and Barre Seid Foundation"/>
    <x v="77"/>
    <n v="5000"/>
    <x v="5"/>
    <m/>
    <m/>
    <x v="2"/>
  </r>
  <r>
    <s v="CT2020"/>
    <s v="Barbara and Barre Seid Foundation_Elgin Opera20116000"/>
    <s v="Barbara and Barre Seid Foundation"/>
    <x v="78"/>
    <n v="6000"/>
    <x v="5"/>
    <m/>
    <m/>
    <x v="0"/>
  </r>
  <r>
    <s v="CT2020"/>
    <s v="Barbara and Barre Seid Foundation_Emergency Fund201110000"/>
    <s v="Barbara and Barre Seid Foundation"/>
    <x v="11"/>
    <n v="10000"/>
    <x v="5"/>
    <m/>
    <m/>
    <x v="0"/>
  </r>
  <r>
    <s v="CT2020"/>
    <s v="Barbara and Barre Seid Foundation_Ensemble Espanol20111000"/>
    <s v="Barbara and Barre Seid Foundation"/>
    <x v="79"/>
    <n v="1000"/>
    <x v="5"/>
    <m/>
    <m/>
    <x v="0"/>
  </r>
  <r>
    <s v="CT2020"/>
    <s v="Barbara and Barre Seid Foundation_Executive Service Corps of Chicago20115000"/>
    <s v="Barbara and Barre Seid Foundation"/>
    <x v="12"/>
    <n v="5000"/>
    <x v="5"/>
    <m/>
    <m/>
    <x v="0"/>
  </r>
  <r>
    <s v="CT2020"/>
    <s v="Barbara and Barre Seid Foundation_Fairvote/Center for Voting and Democracy201110000"/>
    <s v="Barbara and Barre Seid Foundation"/>
    <x v="80"/>
    <n v="10000"/>
    <x v="5"/>
    <m/>
    <m/>
    <x v="2"/>
  </r>
  <r>
    <s v="CT2020"/>
    <s v="Barbara and Barre Seid Foundation_Immaculate Conception Church20112500"/>
    <s v="Barbara and Barre Seid Foundation"/>
    <x v="14"/>
    <n v="2500"/>
    <x v="5"/>
    <m/>
    <m/>
    <x v="0"/>
  </r>
  <r>
    <s v="CT2020"/>
    <s v="Barbara and Barre Seid Foundation_Jewish United Fund2011100000"/>
    <s v="Barbara and Barre Seid Foundation"/>
    <x v="59"/>
    <n v="100000"/>
    <x v="5"/>
    <m/>
    <m/>
    <x v="0"/>
  </r>
  <r>
    <s v="CT2020"/>
    <s v="Barbara and Barre Seid Foundation_Light Opera Works201150000"/>
    <s v="Barbara and Barre Seid Foundation"/>
    <x v="70"/>
    <n v="50000"/>
    <x v="5"/>
    <m/>
    <m/>
    <x v="0"/>
  </r>
  <r>
    <s v="CT2020"/>
    <s v="Barbara and Barre Seid Foundation_Lincoln Central Association2011100"/>
    <s v="Barbara and Barre Seid Foundation"/>
    <x v="18"/>
    <n v="100"/>
    <x v="5"/>
    <m/>
    <m/>
    <x v="0"/>
  </r>
  <r>
    <s v="CT2020"/>
    <s v="Barbara and Barre Seid Foundation_Lincoln Park Zoological Society20115000"/>
    <s v="Barbara and Barre Seid Foundation"/>
    <x v="19"/>
    <n v="5000"/>
    <x v="5"/>
    <m/>
    <m/>
    <x v="0"/>
  </r>
  <r>
    <s v="CT2020"/>
    <s v="Barbara and Barre Seid Foundation_Lyric Opera of Chicago201125000"/>
    <s v="Barbara and Barre Seid Foundation"/>
    <x v="20"/>
    <n v="25000"/>
    <x v="5"/>
    <m/>
    <m/>
    <x v="0"/>
  </r>
  <r>
    <s v="CT2020"/>
    <s v="Barbara and Barre Seid Foundation_Mercy Home for Boys &amp; Girls20115000"/>
    <s v="Barbara and Barre Seid Foundation"/>
    <x v="21"/>
    <n v="5000"/>
    <x v="5"/>
    <m/>
    <m/>
    <x v="0"/>
  </r>
  <r>
    <s v="CT2020"/>
    <s v="Barbara and Barre Seid Foundation_Metropolitan Opera Association201110000"/>
    <s v="Barbara and Barre Seid Foundation"/>
    <x v="23"/>
    <n v="10000"/>
    <x v="5"/>
    <m/>
    <m/>
    <x v="0"/>
  </r>
  <r>
    <s v="CT2020"/>
    <s v="Barbara and Barre Seid Foundation_Morehouse College20113000"/>
    <s v="Barbara and Barre Seid Foundation"/>
    <x v="81"/>
    <n v="3000"/>
    <x v="5"/>
    <m/>
    <m/>
    <x v="2"/>
  </r>
  <r>
    <s v="CT2020"/>
    <s v="Barbara and Barre Seid Foundation_Old Town Triangle Association2011500"/>
    <s v="Barbara and Barre Seid Foundation"/>
    <x v="26"/>
    <n v="500"/>
    <x v="5"/>
    <m/>
    <m/>
    <x v="0"/>
  </r>
  <r>
    <s v="CT2020"/>
    <s v="Barbara and Barre Seid Foundation_Salvation Army - Chicago201110000"/>
    <s v="Barbara and Barre Seid Foundation"/>
    <x v="28"/>
    <n v="10000"/>
    <x v="5"/>
    <m/>
    <m/>
    <x v="0"/>
  </r>
  <r>
    <s v="CT2020"/>
    <s v="Barbara and Barre Seid Foundation_Santa Fe Opera201125000"/>
    <s v="Barbara and Barre Seid Foundation"/>
    <x v="29"/>
    <n v="25000"/>
    <x v="5"/>
    <m/>
    <m/>
    <x v="0"/>
  </r>
  <r>
    <s v="CT2020"/>
    <s v="Barbara and Barre Seid Foundation_School of the Art Institute of Chicago2011100000"/>
    <s v="Barbara and Barre Seid Foundation"/>
    <x v="30"/>
    <n v="100000"/>
    <x v="5"/>
    <m/>
    <m/>
    <x v="0"/>
  </r>
  <r>
    <s v="CT2020"/>
    <s v="Barbara and Barre Seid Foundation_Society of the Divine Saviour201127000"/>
    <s v="Barbara and Barre Seid Foundation"/>
    <x v="71"/>
    <n v="27000"/>
    <x v="5"/>
    <m/>
    <m/>
    <x v="0"/>
  </r>
  <r>
    <s v="CT2020"/>
    <s v="Barbara and Barre Seid Foundation_St. Jude Children's Research Hospital20112500"/>
    <s v="Barbara and Barre Seid Foundation"/>
    <x v="82"/>
    <n v="2500"/>
    <x v="5"/>
    <m/>
    <m/>
    <x v="0"/>
  </r>
  <r>
    <s v="CT2020"/>
    <s v="Barbara and Barre Seid Foundation_St. Laurence High School201110000"/>
    <s v="Barbara and Barre Seid Foundation"/>
    <x v="83"/>
    <n v="10000"/>
    <x v="5"/>
    <m/>
    <m/>
    <x v="2"/>
  </r>
  <r>
    <s v="CT2020"/>
    <s v="Barbara and Barre Seid Foundation_St. Peter &amp; Paul Catholic Church (Chicago)20111000"/>
    <s v="Barbara and Barre Seid Foundation"/>
    <x v="84"/>
    <n v="1000"/>
    <x v="5"/>
    <m/>
    <m/>
    <x v="0"/>
  </r>
  <r>
    <s v="CT2020"/>
    <s v="Barbara and Barre Seid Foundation_The Center for Enriched Living20115000"/>
    <s v="Barbara and Barre Seid Foundation"/>
    <x v="85"/>
    <n v="5000"/>
    <x v="5"/>
    <m/>
    <m/>
    <x v="0"/>
  </r>
  <r>
    <s v="CT2020"/>
    <s v="Barbara and Barre Seid Foundation_The Metropolitan Museum of Art20111500"/>
    <s v="Barbara and Barre Seid Foundation"/>
    <x v="86"/>
    <n v="1500"/>
    <x v="5"/>
    <m/>
    <m/>
    <x v="0"/>
  </r>
  <r>
    <s v="CT2020"/>
    <s v="Barbara and Barre Seid Foundation_United Way of Metropolitan Chicago20115000"/>
    <s v="Barbara and Barre Seid Foundation"/>
    <x v="37"/>
    <n v="5000"/>
    <x v="5"/>
    <m/>
    <m/>
    <x v="0"/>
  </r>
  <r>
    <s v="CT2020"/>
    <s v="Barbara and Barre Seid Foundation_University of Chicago Laboratory Schools2011200000"/>
    <s v="Barbara and Barre Seid Foundation"/>
    <x v="55"/>
    <n v="200000"/>
    <x v="5"/>
    <m/>
    <m/>
    <x v="2"/>
  </r>
  <r>
    <s v="CT2020"/>
    <s v="Barbara and Barre Seid Foundation_Verismo Opera Club20111500"/>
    <s v="Barbara and Barre Seid Foundation"/>
    <x v="87"/>
    <n v="1500"/>
    <x v="5"/>
    <m/>
    <m/>
    <x v="0"/>
  </r>
  <r>
    <s v="CT2020"/>
    <s v="Barbara and Barre Seid Foundation_Visitation Church20111000"/>
    <s v="Barbara and Barre Seid Foundation"/>
    <x v="88"/>
    <n v="1000"/>
    <x v="5"/>
    <m/>
    <m/>
    <x v="0"/>
  </r>
  <r>
    <s v="CT2020"/>
    <s v="Barbara and Barre Seid Foundation_WFMT Public Radio20112500"/>
    <s v="Barbara and Barre Seid Foundation"/>
    <x v="38"/>
    <n v="2500"/>
    <x v="5"/>
    <m/>
    <m/>
    <x v="2"/>
  </r>
  <r>
    <s v="CT2020"/>
    <s v="Barbara and Barre Seid Foundation_WTTW Public Television20113500"/>
    <s v="Barbara and Barre Seid Foundation"/>
    <x v="39"/>
    <n v="3500"/>
    <x v="5"/>
    <m/>
    <m/>
    <x v="2"/>
  </r>
  <r>
    <s v="CT2020"/>
    <s v="Barbara and Barre Seid Foundation_Wyoming Valley School2011500"/>
    <s v="Barbara and Barre Seid Foundation"/>
    <x v="89"/>
    <n v="500"/>
    <x v="5"/>
    <m/>
    <m/>
    <x v="2"/>
  </r>
  <r>
    <s v="CT2020"/>
    <s v="Barbara and Barre Seid Foundation_Anshe Emet Synagogue20101000"/>
    <s v="Barbara and Barre Seid Foundation"/>
    <x v="41"/>
    <n v="1000"/>
    <x v="6"/>
    <m/>
    <m/>
    <x v="0"/>
  </r>
  <r>
    <s v="CT2020"/>
    <s v="Barbara and Barre Seid Foundation_Avon Walk for Breast Cancer2010500"/>
    <s v="Barbara and Barre Seid Foundation"/>
    <x v="65"/>
    <n v="500"/>
    <x v="6"/>
    <m/>
    <m/>
    <x v="0"/>
  </r>
  <r>
    <s v="CT2020"/>
    <s v="Barbara and Barre Seid Foundation_Blessed Sacrament Youth Center20102000"/>
    <s v="Barbara and Barre Seid Foundation"/>
    <x v="66"/>
    <n v="2000"/>
    <x v="6"/>
    <m/>
    <m/>
    <x v="0"/>
  </r>
  <r>
    <s v="CT2020"/>
    <s v="Barbara and Barre Seid Foundation_Boy Scouts of America20105000"/>
    <s v="Barbara and Barre Seid Foundation"/>
    <x v="90"/>
    <n v="5000"/>
    <x v="6"/>
    <m/>
    <m/>
    <x v="0"/>
  </r>
  <r>
    <s v="CT2020"/>
    <s v="Barbara and Barre Seid Foundation_Catholic Relief Services20101000"/>
    <s v="Barbara and Barre Seid Foundation"/>
    <x v="75"/>
    <n v="1000"/>
    <x v="6"/>
    <m/>
    <m/>
    <x v="0"/>
  </r>
  <r>
    <s v="CT2020"/>
    <s v="Barbara and Barre Seid Foundation_Chamber Opera Chicago2010780000"/>
    <s v="Barbara and Barre Seid Foundation"/>
    <x v="1"/>
    <n v="780000"/>
    <x v="6"/>
    <m/>
    <m/>
    <x v="0"/>
  </r>
  <r>
    <s v="CT2020"/>
    <s v="Barbara and Barre Seid Foundation_Chicago Academy for the Arts201020000"/>
    <s v="Barbara and Barre Seid Foundation"/>
    <x v="2"/>
    <n v="20000"/>
    <x v="6"/>
    <m/>
    <m/>
    <x v="0"/>
  </r>
  <r>
    <s v="CT2020"/>
    <s v="Barbara and Barre Seid Foundation_Chicago Child Care Society20107500"/>
    <s v="Barbara and Barre Seid Foundation"/>
    <x v="3"/>
    <n v="7500"/>
    <x v="6"/>
    <m/>
    <m/>
    <x v="0"/>
  </r>
  <r>
    <s v="CT2020"/>
    <s v="Barbara and Barre Seid Foundation_Chicago Opera Theater201065172"/>
    <s v="Barbara and Barre Seid Foundation"/>
    <x v="52"/>
    <n v="65172"/>
    <x v="6"/>
    <m/>
    <m/>
    <x v="0"/>
  </r>
  <r>
    <s v="CT2020"/>
    <s v="Barbara and Barre Seid Foundation_Chicago Shakespeare Theater201050000"/>
    <s v="Barbara and Barre Seid Foundation"/>
    <x v="6"/>
    <n v="50000"/>
    <x v="6"/>
    <m/>
    <m/>
    <x v="0"/>
  </r>
  <r>
    <s v="CT2020"/>
    <s v="Barbara and Barre Seid Foundation_Chicago Symphony Orchestra201010000"/>
    <s v="Barbara and Barre Seid Foundation"/>
    <x v="7"/>
    <n v="10000"/>
    <x v="6"/>
    <m/>
    <m/>
    <x v="0"/>
  </r>
  <r>
    <s v="CT2020"/>
    <s v="Barbara and Barre Seid Foundation_Chinese Fine Arts Society20101000"/>
    <s v="Barbara and Barre Seid Foundation"/>
    <x v="91"/>
    <n v="1000"/>
    <x v="6"/>
    <m/>
    <m/>
    <x v="0"/>
  </r>
  <r>
    <s v="CT2020"/>
    <s v="Barbara and Barre Seid Foundation_Church of the Three Crosses20105000"/>
    <s v="Barbara and Barre Seid Foundation"/>
    <x v="53"/>
    <n v="5000"/>
    <x v="6"/>
    <m/>
    <m/>
    <x v="0"/>
  </r>
  <r>
    <s v="CT2020"/>
    <s v="Barbara and Barre Seid Foundation_Civic Orchestra of Chicago201040000"/>
    <s v="Barbara and Barre Seid Foundation"/>
    <x v="8"/>
    <n v="40000"/>
    <x v="6"/>
    <m/>
    <m/>
    <x v="0"/>
  </r>
  <r>
    <s v="CT2020"/>
    <s v="Barbara and Barre Seid Foundation_Classical Symphony Orchestra20105000"/>
    <s v="Barbara and Barre Seid Foundation"/>
    <x v="9"/>
    <n v="5000"/>
    <x v="6"/>
    <m/>
    <m/>
    <x v="0"/>
  </r>
  <r>
    <s v="CT2020"/>
    <s v="Barbara and Barre Seid Foundation_Community Action Centers Project2010200000"/>
    <s v="Barbara and Barre Seid Foundation"/>
    <x v="92"/>
    <n v="200000"/>
    <x v="6"/>
    <m/>
    <m/>
    <x v="0"/>
  </r>
  <r>
    <s v="CT2020"/>
    <s v="Barbara and Barre Seid Foundation_Covenant House20103700"/>
    <s v="Barbara and Barre Seid Foundation"/>
    <x v="93"/>
    <n v="3700"/>
    <x v="6"/>
    <m/>
    <m/>
    <x v="0"/>
  </r>
  <r>
    <s v="CT2020"/>
    <s v="Barbara and Barre Seid Foundation_DePaul University20105000"/>
    <s v="Barbara and Barre Seid Foundation"/>
    <x v="77"/>
    <n v="5000"/>
    <x v="6"/>
    <m/>
    <m/>
    <x v="2"/>
  </r>
  <r>
    <s v="CT2020"/>
    <s v="Barbara and Barre Seid Foundation_Elgin Opera201013000"/>
    <s v="Barbara and Barre Seid Foundation"/>
    <x v="78"/>
    <n v="13000"/>
    <x v="6"/>
    <m/>
    <m/>
    <x v="0"/>
  </r>
  <r>
    <s v="CT2020"/>
    <s v="Barbara and Barre Seid Foundation_Emergency Fund201010000"/>
    <s v="Barbara and Barre Seid Foundation"/>
    <x v="11"/>
    <n v="10000"/>
    <x v="6"/>
    <m/>
    <m/>
    <x v="0"/>
  </r>
  <r>
    <s v="CT2020"/>
    <s v="Barbara and Barre Seid Foundation_Ensemble Espanol20101000"/>
    <s v="Barbara and Barre Seid Foundation"/>
    <x v="79"/>
    <n v="1000"/>
    <x v="6"/>
    <m/>
    <m/>
    <x v="0"/>
  </r>
  <r>
    <s v="CT2020"/>
    <s v="Barbara and Barre Seid Foundation_Executive Service Corps of Chicago20105000"/>
    <s v="Barbara and Barre Seid Foundation"/>
    <x v="12"/>
    <n v="5000"/>
    <x v="6"/>
    <m/>
    <m/>
    <x v="0"/>
  </r>
  <r>
    <s v="CT2020"/>
    <s v="Barbara and Barre Seid Foundation_Fairvote/Center for Voting and Democracy20109000"/>
    <s v="Barbara and Barre Seid Foundation"/>
    <x v="80"/>
    <n v="9000"/>
    <x v="6"/>
    <m/>
    <m/>
    <x v="2"/>
  </r>
  <r>
    <s v="CT2020"/>
    <s v="Barbara and Barre Seid Foundation_Illinois Holocaust Museum &amp; Education Center201010000"/>
    <s v="Barbara and Barre Seid Foundation"/>
    <x v="94"/>
    <n v="10000"/>
    <x v="6"/>
    <m/>
    <m/>
    <x v="0"/>
  </r>
  <r>
    <s v="CT2020"/>
    <s v="Barbara and Barre Seid Foundation_Immaculate Conception Church20103000"/>
    <s v="Barbara and Barre Seid Foundation"/>
    <x v="14"/>
    <n v="3000"/>
    <x v="6"/>
    <m/>
    <m/>
    <x v="0"/>
  </r>
  <r>
    <s v="CT2020"/>
    <s v="Barbara and Barre Seid Foundation_Jewish Federations of North America2010100000"/>
    <s v="Barbara and Barre Seid Foundation"/>
    <x v="16"/>
    <n v="100000"/>
    <x v="6"/>
    <m/>
    <m/>
    <x v="0"/>
  </r>
  <r>
    <s v="CT2020"/>
    <s v="Barbara and Barre Seid Foundation_Jewish United Fund2010100000"/>
    <s v="Barbara and Barre Seid Foundation"/>
    <x v="59"/>
    <n v="100000"/>
    <x v="6"/>
    <m/>
    <m/>
    <x v="0"/>
  </r>
  <r>
    <s v="CT2020"/>
    <s v="Barbara and Barre Seid Foundation_Light Opera Works2010115000"/>
    <s v="Barbara and Barre Seid Foundation"/>
    <x v="70"/>
    <n v="115000"/>
    <x v="6"/>
    <m/>
    <m/>
    <x v="0"/>
  </r>
  <r>
    <s v="CT2020"/>
    <s v="Barbara and Barre Seid Foundation_Lincoln Central Association2010100"/>
    <s v="Barbara and Barre Seid Foundation"/>
    <x v="18"/>
    <n v="100"/>
    <x v="6"/>
    <m/>
    <m/>
    <x v="0"/>
  </r>
  <r>
    <s v="CT2020"/>
    <s v="Barbara and Barre Seid Foundation_Lincoln Park Zoological Society201010000"/>
    <s v="Barbara and Barre Seid Foundation"/>
    <x v="19"/>
    <n v="10000"/>
    <x v="6"/>
    <m/>
    <m/>
    <x v="0"/>
  </r>
  <r>
    <s v="CT2020"/>
    <s v="Barbara and Barre Seid Foundation_Lost Boys Rebuilding Southern Sudan2010500"/>
    <s v="Barbara and Barre Seid Foundation"/>
    <x v="95"/>
    <n v="500"/>
    <x v="6"/>
    <m/>
    <m/>
    <x v="0"/>
  </r>
  <r>
    <s v="CT2020"/>
    <s v="Barbara and Barre Seid Foundation_Lyric Opera of Chicago201025000"/>
    <s v="Barbara and Barre Seid Foundation"/>
    <x v="20"/>
    <n v="25000"/>
    <x v="6"/>
    <m/>
    <m/>
    <x v="0"/>
  </r>
  <r>
    <s v="CT2020"/>
    <s v="Barbara and Barre Seid Foundation_Mercy Home for Boys &amp; Girls20104000"/>
    <s v="Barbara and Barre Seid Foundation"/>
    <x v="21"/>
    <n v="4000"/>
    <x v="6"/>
    <m/>
    <m/>
    <x v="0"/>
  </r>
  <r>
    <s v="CT2020"/>
    <s v="Barbara and Barre Seid Foundation_Morehouse College20105000"/>
    <s v="Barbara and Barre Seid Foundation"/>
    <x v="81"/>
    <n v="5000"/>
    <x v="6"/>
    <m/>
    <m/>
    <x v="2"/>
  </r>
  <r>
    <s v="CT2020"/>
    <s v="Barbara and Barre Seid Foundation_Northbrook Symphony Orchestra201040000"/>
    <s v="Barbara and Barre Seid Foundation"/>
    <x v="25"/>
    <n v="40000"/>
    <x v="6"/>
    <m/>
    <m/>
    <x v="0"/>
  </r>
  <r>
    <s v="CT2020"/>
    <s v="Barbara and Barre Seid Foundation_Old Town Triangle Association2010500"/>
    <s v="Barbara and Barre Seid Foundation"/>
    <x v="26"/>
    <n v="500"/>
    <x v="6"/>
    <m/>
    <m/>
    <x v="0"/>
  </r>
  <r>
    <s v="CT2020"/>
    <s v="Barbara and Barre Seid Foundation_Pianoforte Foundation20101000"/>
    <s v="Barbara and Barre Seid Foundation"/>
    <x v="96"/>
    <n v="1000"/>
    <x v="6"/>
    <m/>
    <m/>
    <x v="0"/>
  </r>
  <r>
    <s v="CT2020"/>
    <s v="Barbara and Barre Seid Foundation_Roosevelt University201010000"/>
    <s v="Barbara and Barre Seid Foundation"/>
    <x v="97"/>
    <n v="10000"/>
    <x v="6"/>
    <m/>
    <m/>
    <x v="2"/>
  </r>
  <r>
    <s v="CT2020"/>
    <s v="Barbara and Barre Seid Foundation_Santa Fe Opera201025000"/>
    <s v="Barbara and Barre Seid Foundation"/>
    <x v="29"/>
    <n v="25000"/>
    <x v="6"/>
    <m/>
    <m/>
    <x v="0"/>
  </r>
  <r>
    <s v="CT2020"/>
    <s v="Barbara and Barre Seid Foundation_SCT Productions201025000"/>
    <s v="Barbara and Barre Seid Foundation"/>
    <x v="98"/>
    <n v="25000"/>
    <x v="6"/>
    <m/>
    <m/>
    <x v="0"/>
  </r>
  <r>
    <s v="CT2020"/>
    <s v="Barbara and Barre Seid Foundation_Society of the Divine Saviour201028000"/>
    <s v="Barbara and Barre Seid Foundation"/>
    <x v="71"/>
    <n v="28000"/>
    <x v="6"/>
    <m/>
    <m/>
    <x v="0"/>
  </r>
  <r>
    <s v="CT2020"/>
    <s v="Barbara and Barre Seid Foundation_St. Laurence High School201010000"/>
    <s v="Barbara and Barre Seid Foundation"/>
    <x v="83"/>
    <n v="10000"/>
    <x v="6"/>
    <m/>
    <m/>
    <x v="2"/>
  </r>
  <r>
    <s v="CT2020"/>
    <s v="Barbara and Barre Seid Foundation_St. Michael's in Old Town20102000"/>
    <s v="Barbara and Barre Seid Foundation"/>
    <x v="35"/>
    <n v="2000"/>
    <x v="6"/>
    <m/>
    <m/>
    <x v="0"/>
  </r>
  <r>
    <s v="CT2020"/>
    <s v="Barbara and Barre Seid Foundation_The Center for Enriched Living20105000"/>
    <s v="Barbara and Barre Seid Foundation"/>
    <x v="85"/>
    <n v="5000"/>
    <x v="6"/>
    <m/>
    <m/>
    <x v="0"/>
  </r>
  <r>
    <s v="CT2020"/>
    <s v="Barbara and Barre Seid Foundation_The Metropolitan Museum of Art20101200"/>
    <s v="Barbara and Barre Seid Foundation"/>
    <x v="86"/>
    <n v="1200"/>
    <x v="6"/>
    <m/>
    <m/>
    <x v="0"/>
  </r>
  <r>
    <s v="CT2020"/>
    <s v="Barbara and Barre Seid Foundation_The Metropolitan Opera201010000"/>
    <s v="Barbara and Barre Seid Foundation"/>
    <x v="99"/>
    <n v="10000"/>
    <x v="6"/>
    <m/>
    <m/>
    <x v="0"/>
  </r>
  <r>
    <s v="CT2020"/>
    <s v="Barbara and Barre Seid Foundation_The Salvation Army201010000"/>
    <s v="Barbara and Barre Seid Foundation"/>
    <x v="100"/>
    <n v="10000"/>
    <x v="6"/>
    <m/>
    <m/>
    <x v="0"/>
  </r>
  <r>
    <s v="CT2020"/>
    <s v="Barbara and Barre Seid Foundation_The University of Chicago201050000"/>
    <s v="Barbara and Barre Seid Foundation"/>
    <x v="101"/>
    <n v="50000"/>
    <x v="6"/>
    <m/>
    <m/>
    <x v="2"/>
  </r>
  <r>
    <s v="CT2020"/>
    <s v="Barbara and Barre Seid Foundation_University of Chicago Laboratory Schools2010200000"/>
    <s v="Barbara and Barre Seid Foundation"/>
    <x v="55"/>
    <n v="200000"/>
    <x v="6"/>
    <m/>
    <m/>
    <x v="2"/>
  </r>
  <r>
    <s v="CT2020"/>
    <s v="Barbara and Barre Seid Foundation_Vecinos del Rio20102500"/>
    <s v="Barbara and Barre Seid Foundation"/>
    <x v="102"/>
    <n v="2500"/>
    <x v="6"/>
    <m/>
    <m/>
    <x v="2"/>
  </r>
  <r>
    <s v="CT2020"/>
    <s v="Barbara and Barre Seid Foundation_Visitation Church20101000"/>
    <s v="Barbara and Barre Seid Foundation"/>
    <x v="88"/>
    <n v="1000"/>
    <x v="6"/>
    <m/>
    <m/>
    <x v="0"/>
  </r>
  <r>
    <s v="CT2020"/>
    <s v="Barbara and Barre Seid Foundation_WDCB20101000"/>
    <s v="Barbara and Barre Seid Foundation"/>
    <x v="103"/>
    <n v="1000"/>
    <x v="6"/>
    <m/>
    <m/>
    <x v="2"/>
  </r>
  <r>
    <s v="CT2020"/>
    <s v="Barbara and Barre Seid Foundation_WFMT Public Radio20102500"/>
    <s v="Barbara and Barre Seid Foundation"/>
    <x v="38"/>
    <n v="2500"/>
    <x v="6"/>
    <m/>
    <m/>
    <x v="2"/>
  </r>
  <r>
    <s v="CT2020"/>
    <s v="Barbara and Barre Seid Foundation_WTTW Public Television20103500"/>
    <s v="Barbara and Barre Seid Foundation"/>
    <x v="39"/>
    <n v="3500"/>
    <x v="6"/>
    <m/>
    <m/>
    <x v="2"/>
  </r>
  <r>
    <s v="CT2020"/>
    <s v="Barbara and Barre Seid Foundation_Alliance for Justice20095000"/>
    <s v="Barbara and Barre Seid Foundation"/>
    <x v="104"/>
    <n v="5000"/>
    <x v="7"/>
    <m/>
    <m/>
    <x v="1"/>
  </r>
  <r>
    <s v="CT2020"/>
    <s v="Barbara and Barre Seid Foundation_Amizad Global Service-Learning &amp; Volunteer Programs2009500"/>
    <s v="Barbara and Barre Seid Foundation"/>
    <x v="105"/>
    <n v="500"/>
    <x v="7"/>
    <m/>
    <m/>
    <x v="0"/>
  </r>
  <r>
    <s v="CT2020"/>
    <s v="Barbara and Barre Seid Foundation_Annual Catholic Appeal20096000"/>
    <s v="Barbara and Barre Seid Foundation"/>
    <x v="64"/>
    <n v="6000"/>
    <x v="7"/>
    <m/>
    <m/>
    <x v="0"/>
  </r>
  <r>
    <s v="CT2020"/>
    <s v="Barbara and Barre Seid Foundation_Anshe Emet Synagogue20091000"/>
    <s v="Barbara and Barre Seid Foundation"/>
    <x v="41"/>
    <n v="1000"/>
    <x v="7"/>
    <m/>
    <m/>
    <x v="0"/>
  </r>
  <r>
    <s v="CT2020"/>
    <s v="Barbara and Barre Seid Foundation_Blessed Sacrament Youth Center20091000"/>
    <s v="Barbara and Barre Seid Foundation"/>
    <x v="66"/>
    <n v="1000"/>
    <x v="7"/>
    <m/>
    <m/>
    <x v="0"/>
  </r>
  <r>
    <s v="CT2020"/>
    <s v="Barbara and Barre Seid Foundation_Boy Scouts of America20095000"/>
    <s v="Barbara and Barre Seid Foundation"/>
    <x v="90"/>
    <n v="5000"/>
    <x v="7"/>
    <m/>
    <m/>
    <x v="0"/>
  </r>
  <r>
    <s v="CT2020"/>
    <s v="Barbara and Barre Seid Foundation_Chabad of Hyde Park2009210000"/>
    <s v="Barbara and Barre Seid Foundation"/>
    <x v="106"/>
    <n v="210000"/>
    <x v="7"/>
    <m/>
    <m/>
    <x v="0"/>
  </r>
  <r>
    <s v="CT2020"/>
    <s v="Barbara and Barre Seid Foundation_Chamber Opera Chicago2009660000"/>
    <s v="Barbara and Barre Seid Foundation"/>
    <x v="1"/>
    <n v="660000"/>
    <x v="7"/>
    <m/>
    <m/>
    <x v="0"/>
  </r>
  <r>
    <s v="CT2020"/>
    <s v="Barbara and Barre Seid Foundation_Chicago Academy for the Arts200915000"/>
    <s v="Barbara and Barre Seid Foundation"/>
    <x v="2"/>
    <n v="15000"/>
    <x v="7"/>
    <m/>
    <m/>
    <x v="0"/>
  </r>
  <r>
    <s v="CT2020"/>
    <s v="Barbara and Barre Seid Foundation_Chicago Child Care Society20097500"/>
    <s v="Barbara and Barre Seid Foundation"/>
    <x v="3"/>
    <n v="7500"/>
    <x v="7"/>
    <m/>
    <m/>
    <x v="0"/>
  </r>
  <r>
    <s v="CT2020"/>
    <s v="Barbara and Barre Seid Foundation_Chicago Opera Theater200969078"/>
    <s v="Barbara and Barre Seid Foundation"/>
    <x v="52"/>
    <n v="69078"/>
    <x v="7"/>
    <m/>
    <m/>
    <x v="0"/>
  </r>
  <r>
    <s v="CT2020"/>
    <s v="Barbara and Barre Seid Foundation_Chicago Shakespeare Theater200950000"/>
    <s v="Barbara and Barre Seid Foundation"/>
    <x v="6"/>
    <n v="50000"/>
    <x v="7"/>
    <m/>
    <m/>
    <x v="0"/>
  </r>
  <r>
    <s v="CT2020"/>
    <s v="Barbara and Barre Seid Foundation_Chicago Symphony Orchestra200910000"/>
    <s v="Barbara and Barre Seid Foundation"/>
    <x v="7"/>
    <n v="10000"/>
    <x v="7"/>
    <m/>
    <m/>
    <x v="0"/>
  </r>
  <r>
    <s v="CT2020"/>
    <s v="Barbara and Barre Seid Foundation_Church of the Three Crosses20092000"/>
    <s v="Barbara and Barre Seid Foundation"/>
    <x v="53"/>
    <n v="2000"/>
    <x v="7"/>
    <m/>
    <m/>
    <x v="0"/>
  </r>
  <r>
    <s v="CT2020"/>
    <s v="Barbara and Barre Seid Foundation_Civic Orchestra of Chicago200940000"/>
    <s v="Barbara and Barre Seid Foundation"/>
    <x v="8"/>
    <n v="40000"/>
    <x v="7"/>
    <m/>
    <m/>
    <x v="0"/>
  </r>
  <r>
    <s v="CT2020"/>
    <s v="Barbara and Barre Seid Foundation_Classical Symphony Orchestra20095000"/>
    <s v="Barbara and Barre Seid Foundation"/>
    <x v="9"/>
    <n v="5000"/>
    <x v="7"/>
    <m/>
    <m/>
    <x v="0"/>
  </r>
  <r>
    <s v="CT2020"/>
    <s v="Barbara and Barre Seid Foundation_Congregation Shaare Tikvah B'nai Zion200911000"/>
    <s v="Barbara and Barre Seid Foundation"/>
    <x v="107"/>
    <n v="11000"/>
    <x v="7"/>
    <m/>
    <m/>
    <x v="0"/>
  </r>
  <r>
    <s v="CT2020"/>
    <s v="Barbara and Barre Seid Foundation_DePaul University20095000"/>
    <s v="Barbara and Barre Seid Foundation"/>
    <x v="77"/>
    <n v="5000"/>
    <x v="7"/>
    <m/>
    <m/>
    <x v="2"/>
  </r>
  <r>
    <s v="CT2020"/>
    <s v="Barbara and Barre Seid Foundation_Elgin Opera200913000"/>
    <s v="Barbara and Barre Seid Foundation"/>
    <x v="78"/>
    <n v="13000"/>
    <x v="7"/>
    <m/>
    <m/>
    <x v="0"/>
  </r>
  <r>
    <s v="CT2020"/>
    <s v="Barbara and Barre Seid Foundation_Emergency Fund200910000"/>
    <s v="Barbara and Barre Seid Foundation"/>
    <x v="11"/>
    <n v="10000"/>
    <x v="7"/>
    <m/>
    <m/>
    <x v="0"/>
  </r>
  <r>
    <s v="CT2020"/>
    <s v="Barbara and Barre Seid Foundation_Executive Service Corps of Chicago20095000"/>
    <s v="Barbara and Barre Seid Foundation"/>
    <x v="12"/>
    <n v="5000"/>
    <x v="7"/>
    <m/>
    <m/>
    <x v="0"/>
  </r>
  <r>
    <s v="CT2020"/>
    <s v="Barbara and Barre Seid Foundation_Fairvote/Center for Voting and Democracy200910000"/>
    <s v="Barbara and Barre Seid Foundation"/>
    <x v="80"/>
    <n v="10000"/>
    <x v="7"/>
    <m/>
    <m/>
    <x v="2"/>
  </r>
  <r>
    <s v="CT2020"/>
    <s v="Barbara and Barre Seid Foundation_Grant Park Orchestral Association2009800"/>
    <s v="Barbara and Barre Seid Foundation"/>
    <x v="108"/>
    <n v="800"/>
    <x v="7"/>
    <m/>
    <m/>
    <x v="0"/>
  </r>
  <r>
    <s v="CT2020"/>
    <s v="Barbara and Barre Seid Foundation_Holy Trinity School Scholarship Fund20091000"/>
    <s v="Barbara and Barre Seid Foundation"/>
    <x v="109"/>
    <n v="1000"/>
    <x v="7"/>
    <m/>
    <m/>
    <x v="0"/>
  </r>
  <r>
    <s v="CT2020"/>
    <s v="Barbara and Barre Seid Foundation_Illinois Holocaust Museum &amp; Education Center20093500"/>
    <s v="Barbara and Barre Seid Foundation"/>
    <x v="94"/>
    <n v="3500"/>
    <x v="7"/>
    <m/>
    <m/>
    <x v="0"/>
  </r>
  <r>
    <s v="CT2020"/>
    <s v="Barbara and Barre Seid Foundation_Immaculate Conception Church20093000"/>
    <s v="Barbara and Barre Seid Foundation"/>
    <x v="14"/>
    <n v="3000"/>
    <x v="7"/>
    <m/>
    <m/>
    <x v="0"/>
  </r>
  <r>
    <s v="CT2020"/>
    <s v="Barbara and Barre Seid Foundation_Jewish United Fund2009100000"/>
    <s v="Barbara and Barre Seid Foundation"/>
    <x v="59"/>
    <n v="100000"/>
    <x v="7"/>
    <m/>
    <m/>
    <x v="0"/>
  </r>
  <r>
    <s v="CT2020"/>
    <s v="Barbara and Barre Seid Foundation_Light Opera Works200985000"/>
    <s v="Barbara and Barre Seid Foundation"/>
    <x v="70"/>
    <n v="85000"/>
    <x v="7"/>
    <m/>
    <m/>
    <x v="0"/>
  </r>
  <r>
    <s v="CT2020"/>
    <s v="Barbara and Barre Seid Foundation_Lincoln Park Zoological Society20095000"/>
    <s v="Barbara and Barre Seid Foundation"/>
    <x v="19"/>
    <n v="5000"/>
    <x v="7"/>
    <m/>
    <m/>
    <x v="0"/>
  </r>
  <r>
    <s v="CT2020"/>
    <s v="Barbara and Barre Seid Foundation_Loyola University200915000"/>
    <s v="Barbara and Barre Seid Foundation"/>
    <x v="110"/>
    <n v="15000"/>
    <x v="7"/>
    <m/>
    <m/>
    <x v="2"/>
  </r>
  <r>
    <s v="CT2020"/>
    <s v="Barbara and Barre Seid Foundation_Lyric Opera of Chicago200925000"/>
    <s v="Barbara and Barre Seid Foundation"/>
    <x v="20"/>
    <n v="25000"/>
    <x v="7"/>
    <m/>
    <m/>
    <x v="0"/>
  </r>
  <r>
    <s v="CT2020"/>
    <s v="Barbara and Barre Seid Foundation_Morehouse College20095000"/>
    <s v="Barbara and Barre Seid Foundation"/>
    <x v="81"/>
    <n v="5000"/>
    <x v="7"/>
    <m/>
    <m/>
    <x v="2"/>
  </r>
  <r>
    <s v="CT2020"/>
    <s v="Barbara and Barre Seid Foundation_Oistrach Symphony Orchestra20092000"/>
    <s v="Barbara and Barre Seid Foundation"/>
    <x v="111"/>
    <n v="2000"/>
    <x v="7"/>
    <m/>
    <m/>
    <x v="0"/>
  </r>
  <r>
    <s v="CT2020"/>
    <s v="Barbara and Barre Seid Foundation_Saint Michael and All Angels Episcopal Church20091000"/>
    <s v="Barbara and Barre Seid Foundation"/>
    <x v="112"/>
    <n v="1000"/>
    <x v="7"/>
    <m/>
    <m/>
    <x v="0"/>
  </r>
  <r>
    <s v="CT2020"/>
    <s v="Barbara and Barre Seid Foundation_Santa Fe Opera200975000"/>
    <s v="Barbara and Barre Seid Foundation"/>
    <x v="29"/>
    <n v="75000"/>
    <x v="7"/>
    <m/>
    <m/>
    <x v="0"/>
  </r>
  <r>
    <s v="CT2020"/>
    <s v="Barbara and Barre Seid Foundation_School of the Art Institute of Chicago2009100000"/>
    <s v="Barbara and Barre Seid Foundation"/>
    <x v="30"/>
    <n v="100000"/>
    <x v="7"/>
    <m/>
    <m/>
    <x v="0"/>
  </r>
  <r>
    <s v="CT2020"/>
    <s v="Barbara and Barre Seid Foundation_Society of the Divine Saviour200927000"/>
    <s v="Barbara and Barre Seid Foundation"/>
    <x v="71"/>
    <n v="27000"/>
    <x v="7"/>
    <m/>
    <m/>
    <x v="0"/>
  </r>
  <r>
    <s v="CT2020"/>
    <s v="Barbara and Barre Seid Foundation_St. Jude Children's Research Hospital20096000"/>
    <s v="Barbara and Barre Seid Foundation"/>
    <x v="82"/>
    <n v="6000"/>
    <x v="7"/>
    <m/>
    <m/>
    <x v="0"/>
  </r>
  <r>
    <s v="CT2020"/>
    <s v="Barbara and Barre Seid Foundation_St. Laurence High School20095500"/>
    <s v="Barbara and Barre Seid Foundation"/>
    <x v="83"/>
    <n v="5500"/>
    <x v="7"/>
    <m/>
    <m/>
    <x v="2"/>
  </r>
  <r>
    <s v="CT2020"/>
    <s v="Barbara and Barre Seid Foundation_St. Vincent de Paul - Chicago20092000"/>
    <s v="Barbara and Barre Seid Foundation"/>
    <x v="113"/>
    <n v="2000"/>
    <x v="7"/>
    <m/>
    <m/>
    <x v="0"/>
  </r>
  <r>
    <s v="CT2020"/>
    <s v="Barbara and Barre Seid Foundation_Tall Grass Arts Association20092500"/>
    <s v="Barbara and Barre Seid Foundation"/>
    <x v="36"/>
    <n v="2500"/>
    <x v="7"/>
    <m/>
    <m/>
    <x v="0"/>
  </r>
  <r>
    <s v="CT2020"/>
    <s v="Barbara and Barre Seid Foundation_The Center for Enriched Living20095000"/>
    <s v="Barbara and Barre Seid Foundation"/>
    <x v="85"/>
    <n v="5000"/>
    <x v="7"/>
    <m/>
    <m/>
    <x v="0"/>
  </r>
  <r>
    <s v="CT2020"/>
    <s v="Barbara and Barre Seid Foundation_The Goodman Theater20091000"/>
    <s v="Barbara and Barre Seid Foundation"/>
    <x v="114"/>
    <n v="1000"/>
    <x v="7"/>
    <m/>
    <m/>
    <x v="0"/>
  </r>
  <r>
    <s v="CT2020"/>
    <s v="Barbara and Barre Seid Foundation_The Metropolitan Opera200910000"/>
    <s v="Barbara and Barre Seid Foundation"/>
    <x v="99"/>
    <n v="10000"/>
    <x v="7"/>
    <m/>
    <m/>
    <x v="0"/>
  </r>
  <r>
    <s v="CT2020"/>
    <s v="Barbara and Barre Seid Foundation_The Saints20091000"/>
    <s v="Barbara and Barre Seid Foundation"/>
    <x v="115"/>
    <n v="1000"/>
    <x v="7"/>
    <m/>
    <m/>
    <x v="0"/>
  </r>
  <r>
    <s v="CT2020"/>
    <s v="Barbara and Barre Seid Foundation_The Salvation Army20097500"/>
    <s v="Barbara and Barre Seid Foundation"/>
    <x v="100"/>
    <n v="7500"/>
    <x v="7"/>
    <m/>
    <m/>
    <x v="0"/>
  </r>
  <r>
    <s v="CT2020"/>
    <s v="Barbara and Barre Seid Foundation_The University of Chicago200950000"/>
    <s v="Barbara and Barre Seid Foundation"/>
    <x v="101"/>
    <n v="50000"/>
    <x v="7"/>
    <m/>
    <m/>
    <x v="2"/>
  </r>
  <r>
    <s v="CT2020"/>
    <s v="Barbara and Barre Seid Foundation_United Way of Metropolitan Chicago20095000"/>
    <s v="Barbara and Barre Seid Foundation"/>
    <x v="37"/>
    <n v="5000"/>
    <x v="7"/>
    <m/>
    <m/>
    <x v="0"/>
  </r>
  <r>
    <s v="CT2020"/>
    <s v="Barbara and Barre Seid Foundation_Visitation Church20091000"/>
    <s v="Barbara and Barre Seid Foundation"/>
    <x v="88"/>
    <n v="1000"/>
    <x v="7"/>
    <m/>
    <m/>
    <x v="0"/>
  </r>
  <r>
    <s v="CT2020"/>
    <s v="Barbara and Barre Seid Foundation_WFMT Public Radio20092500"/>
    <s v="Barbara and Barre Seid Foundation"/>
    <x v="38"/>
    <n v="2500"/>
    <x v="7"/>
    <m/>
    <m/>
    <x v="2"/>
  </r>
  <r>
    <s v="CT2020"/>
    <s v="Barbara and Barre Seid Foundation_WTTW Public Television20093000"/>
    <s v="Barbara and Barre Seid Foundation"/>
    <x v="39"/>
    <n v="3000"/>
    <x v="7"/>
    <m/>
    <m/>
    <x v="2"/>
  </r>
  <r>
    <s v="CT2020"/>
    <s v="Barbara and Barre Seid Foundation_Zion Evangelical Lutheran Church2009500"/>
    <s v="Barbara and Barre Seid Foundation"/>
    <x v="116"/>
    <n v="500"/>
    <x v="7"/>
    <m/>
    <m/>
    <x v="0"/>
  </r>
  <r>
    <s v="CT2020"/>
    <s v="Barbara and Barre Seid Foundation_American Alliance of Jews and Christians200810000"/>
    <s v="Barbara and Barre Seid Foundation"/>
    <x v="117"/>
    <n v="10000"/>
    <x v="8"/>
    <m/>
    <m/>
    <x v="0"/>
  </r>
  <r>
    <s v="CT2020"/>
    <s v="Barbara and Barre Seid Foundation_American Diabetes Association20081000"/>
    <s v="Barbara and Barre Seid Foundation"/>
    <x v="118"/>
    <n v="1000"/>
    <x v="8"/>
    <m/>
    <m/>
    <x v="0"/>
  </r>
  <r>
    <s v="CT2020"/>
    <s v="Barbara and Barre Seid Foundation_Annual Catholic Appeal of the Archdiocese of Chicago20085000"/>
    <s v="Barbara and Barre Seid Foundation"/>
    <x v="119"/>
    <n v="5000"/>
    <x v="8"/>
    <m/>
    <m/>
    <x v="0"/>
  </r>
  <r>
    <s v="CT2020"/>
    <s v="Barbara and Barre Seid Foundation_Anshe Emet Synagogue20081000"/>
    <s v="Barbara and Barre Seid Foundation"/>
    <x v="41"/>
    <n v="1000"/>
    <x v="8"/>
    <m/>
    <m/>
    <x v="0"/>
  </r>
  <r>
    <s v="CT2020"/>
    <s v="Barbara and Barre Seid Foundation_Avon Walk for Breast Cancer2008500"/>
    <s v="Barbara and Barre Seid Foundation"/>
    <x v="65"/>
    <n v="500"/>
    <x v="8"/>
    <m/>
    <m/>
    <x v="0"/>
  </r>
  <r>
    <s v="CT2020"/>
    <s v="Barbara and Barre Seid Foundation_Boy Scouts of America - Chicago Area Council20085000"/>
    <s v="Barbara and Barre Seid Foundation"/>
    <x v="74"/>
    <n v="5000"/>
    <x v="8"/>
    <m/>
    <m/>
    <x v="0"/>
  </r>
  <r>
    <s v="CT2020"/>
    <s v="Barbara and Barre Seid Foundation_Chabad of Hyde Park200810000"/>
    <s v="Barbara and Barre Seid Foundation"/>
    <x v="106"/>
    <n v="10000"/>
    <x v="8"/>
    <m/>
    <m/>
    <x v="0"/>
  </r>
  <r>
    <s v="CT2020"/>
    <s v="Barbara and Barre Seid Foundation_Chamber Opera Chicago2008870000"/>
    <s v="Barbara and Barre Seid Foundation"/>
    <x v="1"/>
    <n v="870000"/>
    <x v="8"/>
    <m/>
    <m/>
    <x v="0"/>
  </r>
  <r>
    <s v="CT2020"/>
    <s v="Barbara and Barre Seid Foundation_Chicago Academy for the Arts200810000"/>
    <s v="Barbara and Barre Seid Foundation"/>
    <x v="2"/>
    <n v="10000"/>
    <x v="8"/>
    <m/>
    <m/>
    <x v="0"/>
  </r>
  <r>
    <s v="CT2020"/>
    <s v="Barbara and Barre Seid Foundation_Chicago Child Care Society20087500"/>
    <s v="Barbara and Barre Seid Foundation"/>
    <x v="3"/>
    <n v="7500"/>
    <x v="8"/>
    <m/>
    <m/>
    <x v="0"/>
  </r>
  <r>
    <s v="CT2020"/>
    <s v="Barbara and Barre Seid Foundation_Chicago Opera Theater200864171"/>
    <s v="Barbara and Barre Seid Foundation"/>
    <x v="52"/>
    <n v="64171"/>
    <x v="8"/>
    <m/>
    <m/>
    <x v="0"/>
  </r>
  <r>
    <s v="CT2020"/>
    <s v="Barbara and Barre Seid Foundation_Chicago Shakespeare Theater200850000"/>
    <s v="Barbara and Barre Seid Foundation"/>
    <x v="6"/>
    <n v="50000"/>
    <x v="8"/>
    <m/>
    <m/>
    <x v="0"/>
  </r>
  <r>
    <s v="CT2020"/>
    <s v="Barbara and Barre Seid Foundation_Chicago Symphony Orchestra20083594"/>
    <s v="Barbara and Barre Seid Foundation"/>
    <x v="7"/>
    <n v="3594"/>
    <x v="8"/>
    <m/>
    <m/>
    <x v="0"/>
  </r>
  <r>
    <s v="CT2020"/>
    <s v="Barbara and Barre Seid Foundation_Children's Memorial Hospital Spina Bifida Clinic20081000"/>
    <s v="Barbara and Barre Seid Foundation"/>
    <x v="120"/>
    <n v="1000"/>
    <x v="8"/>
    <m/>
    <m/>
    <x v="0"/>
  </r>
  <r>
    <s v="CT2020"/>
    <s v="Barbara and Barre Seid Foundation_Chinese Fine Arts Society20081000"/>
    <s v="Barbara and Barre Seid Foundation"/>
    <x v="91"/>
    <n v="1000"/>
    <x v="8"/>
    <m/>
    <m/>
    <x v="0"/>
  </r>
  <r>
    <s v="CT2020"/>
    <s v="Barbara and Barre Seid Foundation_Church of the Three Crosses20082000"/>
    <s v="Barbara and Barre Seid Foundation"/>
    <x v="53"/>
    <n v="2000"/>
    <x v="8"/>
    <m/>
    <m/>
    <x v="0"/>
  </r>
  <r>
    <s v="CT2020"/>
    <s v="Barbara and Barre Seid Foundation_Civic Orchestra of Chicago200837600"/>
    <s v="Barbara and Barre Seid Foundation"/>
    <x v="8"/>
    <n v="37600"/>
    <x v="8"/>
    <m/>
    <m/>
    <x v="0"/>
  </r>
  <r>
    <s v="CT2020"/>
    <s v="Barbara and Barre Seid Foundation_Classical Symphony Orchestra20085000"/>
    <s v="Barbara and Barre Seid Foundation"/>
    <x v="9"/>
    <n v="5000"/>
    <x v="8"/>
    <m/>
    <m/>
    <x v="0"/>
  </r>
  <r>
    <s v="CT2020"/>
    <s v="Barbara and Barre Seid Foundation_DePaul University20085000"/>
    <s v="Barbara and Barre Seid Foundation"/>
    <x v="77"/>
    <n v="5000"/>
    <x v="8"/>
    <m/>
    <m/>
    <x v="2"/>
  </r>
  <r>
    <s v="CT2020"/>
    <s v="Barbara and Barre Seid Foundation_Dream Tree Project20082500"/>
    <s v="Barbara and Barre Seid Foundation"/>
    <x v="121"/>
    <n v="2500"/>
    <x v="8"/>
    <m/>
    <m/>
    <x v="0"/>
  </r>
  <r>
    <s v="CT2020"/>
    <s v="Barbara and Barre Seid Foundation_Elgin Opera20086000"/>
    <s v="Barbara and Barre Seid Foundation"/>
    <x v="78"/>
    <n v="6000"/>
    <x v="8"/>
    <m/>
    <m/>
    <x v="0"/>
  </r>
  <r>
    <s v="CT2020"/>
    <s v="Barbara and Barre Seid Foundation_Emergency Fund200810000"/>
    <s v="Barbara and Barre Seid Foundation"/>
    <x v="11"/>
    <n v="10000"/>
    <x v="8"/>
    <m/>
    <m/>
    <x v="0"/>
  </r>
  <r>
    <s v="CT2020"/>
    <s v="Barbara and Barre Seid Foundation_Ensemble Espanol20081000"/>
    <s v="Barbara and Barre Seid Foundation"/>
    <x v="79"/>
    <n v="1000"/>
    <x v="8"/>
    <m/>
    <m/>
    <x v="0"/>
  </r>
  <r>
    <s v="CT2020"/>
    <s v="Barbara and Barre Seid Foundation_Executive Service Corps of Chicago20085000"/>
    <s v="Barbara and Barre Seid Foundation"/>
    <x v="12"/>
    <n v="5000"/>
    <x v="8"/>
    <m/>
    <m/>
    <x v="0"/>
  </r>
  <r>
    <s v="CT2020"/>
    <s v="Barbara and Barre Seid Foundation_Fairvote/Center for Voting and Democracy200810000"/>
    <s v="Barbara and Barre Seid Foundation"/>
    <x v="80"/>
    <n v="10000"/>
    <x v="8"/>
    <m/>
    <m/>
    <x v="2"/>
  </r>
  <r>
    <s v="CT2020"/>
    <s v="Barbara and Barre Seid Foundation_Foundation for Jewish Camping200825000"/>
    <s v="Barbara and Barre Seid Foundation"/>
    <x v="122"/>
    <n v="25000"/>
    <x v="8"/>
    <m/>
    <m/>
    <x v="0"/>
  </r>
  <r>
    <s v="CT2020"/>
    <s v="Barbara and Barre Seid Foundation_Immaculate Conception Church20082000"/>
    <s v="Barbara and Barre Seid Foundation"/>
    <x v="14"/>
    <n v="2000"/>
    <x v="8"/>
    <m/>
    <m/>
    <x v="0"/>
  </r>
  <r>
    <s v="CT2020"/>
    <s v="Barbara and Barre Seid Foundation_Jewish United Fund2008100000"/>
    <s v="Barbara and Barre Seid Foundation"/>
    <x v="59"/>
    <n v="100000"/>
    <x v="8"/>
    <m/>
    <m/>
    <x v="0"/>
  </r>
  <r>
    <s v="CT2020"/>
    <s v="Barbara and Barre Seid Foundation_Light Opera Works2008100000"/>
    <s v="Barbara and Barre Seid Foundation"/>
    <x v="70"/>
    <n v="100000"/>
    <x v="8"/>
    <m/>
    <m/>
    <x v="0"/>
  </r>
  <r>
    <s v="CT2020"/>
    <s v="Barbara and Barre Seid Foundation_Lincoln Central Association2008100"/>
    <s v="Barbara and Barre Seid Foundation"/>
    <x v="18"/>
    <n v="100"/>
    <x v="8"/>
    <m/>
    <m/>
    <x v="0"/>
  </r>
  <r>
    <s v="CT2020"/>
    <s v="Barbara and Barre Seid Foundation_Lincoln Park Zoological Society20085000"/>
    <s v="Barbara and Barre Seid Foundation"/>
    <x v="19"/>
    <n v="5000"/>
    <x v="8"/>
    <m/>
    <m/>
    <x v="0"/>
  </r>
  <r>
    <s v="CT2020"/>
    <s v="Barbara and Barre Seid Foundation_Loyola University Chicago200837000"/>
    <s v="Barbara and Barre Seid Foundation"/>
    <x v="123"/>
    <n v="37000"/>
    <x v="8"/>
    <m/>
    <m/>
    <x v="2"/>
  </r>
  <r>
    <s v="CT2020"/>
    <s v="Barbara and Barre Seid Foundation_Lyric Opera of Chicago200825000"/>
    <s v="Barbara and Barre Seid Foundation"/>
    <x v="20"/>
    <n v="25000"/>
    <x v="8"/>
    <m/>
    <m/>
    <x v="0"/>
  </r>
  <r>
    <s v="CT2020"/>
    <s v="Barbara and Barre Seid Foundation_Mercy Home for Boys &amp; Girls20082500"/>
    <s v="Barbara and Barre Seid Foundation"/>
    <x v="21"/>
    <n v="2500"/>
    <x v="8"/>
    <m/>
    <m/>
    <x v="0"/>
  </r>
  <r>
    <s v="CT2020"/>
    <s v="Barbara and Barre Seid Foundation_Morehouse College20085000"/>
    <s v="Barbara and Barre Seid Foundation"/>
    <x v="81"/>
    <n v="5000"/>
    <x v="8"/>
    <m/>
    <m/>
    <x v="2"/>
  </r>
  <r>
    <s v="CT2020"/>
    <s v="Barbara and Barre Seid Foundation_Northbrook Symphony200825000"/>
    <s v="Barbara and Barre Seid Foundation"/>
    <x v="124"/>
    <n v="25000"/>
    <x v="8"/>
    <m/>
    <m/>
    <x v="0"/>
  </r>
  <r>
    <s v="CT2020"/>
    <s v="Barbara and Barre Seid Foundation_Old Town Triangle Association2008500"/>
    <s v="Barbara and Barre Seid Foundation"/>
    <x v="26"/>
    <n v="500"/>
    <x v="8"/>
    <m/>
    <m/>
    <x v="0"/>
  </r>
  <r>
    <s v="CT2020"/>
    <s v="Barbara and Barre Seid Foundation_Roosevelt University200810000"/>
    <s v="Barbara and Barre Seid Foundation"/>
    <x v="97"/>
    <n v="10000"/>
    <x v="8"/>
    <m/>
    <m/>
    <x v="2"/>
  </r>
  <r>
    <s v="CT2020"/>
    <s v="Barbara and Barre Seid Foundation_Salvation Army - Chicago20087500"/>
    <s v="Barbara and Barre Seid Foundation"/>
    <x v="28"/>
    <n v="7500"/>
    <x v="8"/>
    <m/>
    <m/>
    <x v="0"/>
  </r>
  <r>
    <s v="CT2020"/>
    <s v="Barbara and Barre Seid Foundation_Santa Fe Opera200825000"/>
    <s v="Barbara and Barre Seid Foundation"/>
    <x v="29"/>
    <n v="25000"/>
    <x v="8"/>
    <m/>
    <m/>
    <x v="0"/>
  </r>
  <r>
    <s v="CT2020"/>
    <s v="Barbara and Barre Seid Foundation_Shimer College2008175000"/>
    <s v="Barbara and Barre Seid Foundation"/>
    <x v="125"/>
    <n v="175000"/>
    <x v="8"/>
    <m/>
    <m/>
    <x v="2"/>
  </r>
  <r>
    <s v="CT2020"/>
    <s v="Barbara and Barre Seid Foundation_Society of the Divine Saviour200827000"/>
    <s v="Barbara and Barre Seid Foundation"/>
    <x v="71"/>
    <n v="27000"/>
    <x v="8"/>
    <m/>
    <m/>
    <x v="0"/>
  </r>
  <r>
    <s v="CT2020"/>
    <s v="Barbara and Barre Seid Foundation_St. Jude Children's Research Hospital20082000"/>
    <s v="Barbara and Barre Seid Foundation"/>
    <x v="82"/>
    <n v="2000"/>
    <x v="8"/>
    <m/>
    <m/>
    <x v="0"/>
  </r>
  <r>
    <s v="CT2020"/>
    <s v="Barbara and Barre Seid Foundation_St. Laurence High School20088000"/>
    <s v="Barbara and Barre Seid Foundation"/>
    <x v="83"/>
    <n v="8000"/>
    <x v="8"/>
    <m/>
    <m/>
    <x v="2"/>
  </r>
  <r>
    <s v="CT2020"/>
    <s v="Barbara and Barre Seid Foundation_St. Michael's in Old Town20082000"/>
    <s v="Barbara and Barre Seid Foundation"/>
    <x v="35"/>
    <n v="2000"/>
    <x v="8"/>
    <m/>
    <m/>
    <x v="0"/>
  </r>
  <r>
    <s v="CT2020"/>
    <s v="Barbara and Barre Seid Foundation_The Center for Enriched Living20085000"/>
    <s v="Barbara and Barre Seid Foundation"/>
    <x v="85"/>
    <n v="5000"/>
    <x v="8"/>
    <m/>
    <m/>
    <x v="0"/>
  </r>
  <r>
    <s v="CT2020"/>
    <s v="Barbara and Barre Seid Foundation_The Metropolitan Opera200810000"/>
    <s v="Barbara and Barre Seid Foundation"/>
    <x v="99"/>
    <n v="10000"/>
    <x v="8"/>
    <m/>
    <m/>
    <x v="0"/>
  </r>
  <r>
    <s v="CT2020"/>
    <s v="Barbara and Barre Seid Foundation_Visitation Church20081000"/>
    <s v="Barbara and Barre Seid Foundation"/>
    <x v="88"/>
    <n v="1000"/>
    <x v="8"/>
    <m/>
    <m/>
    <x v="0"/>
  </r>
  <r>
    <s v="CT2020"/>
    <s v="Barbara and Barre Seid Foundation_WFMT Public Radio20082500"/>
    <s v="Barbara and Barre Seid Foundation"/>
    <x v="38"/>
    <n v="2500"/>
    <x v="8"/>
    <m/>
    <m/>
    <x v="2"/>
  </r>
  <r>
    <s v="CT2020"/>
    <s v="Barbara and Barre Seid Foundation_WTTW Public Television20083000"/>
    <s v="Barbara and Barre Seid Foundation"/>
    <x v="39"/>
    <n v="3000"/>
    <x v="8"/>
    <m/>
    <m/>
    <x v="2"/>
  </r>
  <r>
    <s v="CT2020"/>
    <s v="Barbara and Barre Seid Foundation_Anshe Emet Synagogue20071000"/>
    <s v="Barbara and Barre Seid Foundation"/>
    <x v="41"/>
    <n v="1000"/>
    <x v="9"/>
    <m/>
    <m/>
    <x v="0"/>
  </r>
  <r>
    <s v="CT2020"/>
    <s v="Barbara and Barre Seid Foundation_Blessed Sacrament Youth Center20071000"/>
    <s v="Barbara and Barre Seid Foundation"/>
    <x v="66"/>
    <n v="1000"/>
    <x v="9"/>
    <m/>
    <m/>
    <x v="0"/>
  </r>
  <r>
    <s v="CT2020"/>
    <s v="Barbara and Barre Seid Foundation_Boy Scouts of America - Chicago Area Council20075000"/>
    <s v="Barbara and Barre Seid Foundation"/>
    <x v="74"/>
    <n v="5000"/>
    <x v="9"/>
    <m/>
    <m/>
    <x v="0"/>
  </r>
  <r>
    <s v="CT2020"/>
    <s v="Barbara and Barre Seid Foundation_Catholic Relief Services20075000"/>
    <s v="Barbara and Barre Seid Foundation"/>
    <x v="75"/>
    <n v="5000"/>
    <x v="9"/>
    <m/>
    <m/>
    <x v="0"/>
  </r>
  <r>
    <s v="CT2020"/>
    <s v="Barbara and Barre Seid Foundation_Chabad of Hyde Park20077000"/>
    <s v="Barbara and Barre Seid Foundation"/>
    <x v="106"/>
    <n v="7000"/>
    <x v="9"/>
    <m/>
    <m/>
    <x v="0"/>
  </r>
  <r>
    <s v="CT2020"/>
    <s v="Barbara and Barre Seid Foundation_Chamber Opera House of Chicago2007400000"/>
    <s v="Barbara and Barre Seid Foundation"/>
    <x v="126"/>
    <n v="400000"/>
    <x v="9"/>
    <m/>
    <m/>
    <x v="0"/>
  </r>
  <r>
    <s v="CT2020"/>
    <s v="Barbara and Barre Seid Foundation_Chicago Academy for the Arts200710000"/>
    <s v="Barbara and Barre Seid Foundation"/>
    <x v="2"/>
    <n v="10000"/>
    <x v="9"/>
    <m/>
    <m/>
    <x v="0"/>
  </r>
  <r>
    <s v="CT2020"/>
    <s v="Barbara and Barre Seid Foundation_Chicago Child Care Society20075000"/>
    <s v="Barbara and Barre Seid Foundation"/>
    <x v="3"/>
    <n v="5000"/>
    <x v="9"/>
    <m/>
    <m/>
    <x v="0"/>
  </r>
  <r>
    <s v="CT2020"/>
    <s v="Barbara and Barre Seid Foundation_Chicago Opera Theater200794674"/>
    <s v="Barbara and Barre Seid Foundation"/>
    <x v="52"/>
    <n v="94674"/>
    <x v="9"/>
    <m/>
    <m/>
    <x v="0"/>
  </r>
  <r>
    <s v="CT2020"/>
    <s v="Barbara and Barre Seid Foundation_Chicago Shakespeare Theater200735000"/>
    <s v="Barbara and Barre Seid Foundation"/>
    <x v="6"/>
    <n v="35000"/>
    <x v="9"/>
    <m/>
    <m/>
    <x v="0"/>
  </r>
  <r>
    <s v="CT2020"/>
    <s v="Barbara and Barre Seid Foundation_Chicago Symphony Orchestra20075000"/>
    <s v="Barbara and Barre Seid Foundation"/>
    <x v="7"/>
    <n v="5000"/>
    <x v="9"/>
    <m/>
    <m/>
    <x v="0"/>
  </r>
  <r>
    <s v="CT2020"/>
    <s v="Barbara and Barre Seid Foundation_Chinese Fine Arts Society2007500"/>
    <s v="Barbara and Barre Seid Foundation"/>
    <x v="91"/>
    <n v="500"/>
    <x v="9"/>
    <m/>
    <m/>
    <x v="0"/>
  </r>
  <r>
    <s v="CT2020"/>
    <s v="Barbara and Barre Seid Foundation_Church of the Immaculate Conception20071000"/>
    <s v="Barbara and Barre Seid Foundation"/>
    <x v="127"/>
    <n v="1000"/>
    <x v="9"/>
    <m/>
    <m/>
    <x v="0"/>
  </r>
  <r>
    <s v="CT2020"/>
    <s v="Barbara and Barre Seid Foundation_Church of the Three Crosses20072000"/>
    <s v="Barbara and Barre Seid Foundation"/>
    <x v="53"/>
    <n v="2000"/>
    <x v="9"/>
    <m/>
    <m/>
    <x v="0"/>
  </r>
  <r>
    <s v="CT2020"/>
    <s v="Barbara and Barre Seid Foundation_City of Chicago Gun Turn-In Program20071000"/>
    <s v="Barbara and Barre Seid Foundation"/>
    <x v="128"/>
    <n v="1000"/>
    <x v="9"/>
    <m/>
    <m/>
    <x v="0"/>
  </r>
  <r>
    <s v="CT2020"/>
    <s v="Barbara and Barre Seid Foundation_Civic Orchestra of Chicago200725000"/>
    <s v="Barbara and Barre Seid Foundation"/>
    <x v="8"/>
    <n v="25000"/>
    <x v="9"/>
    <m/>
    <m/>
    <x v="0"/>
  </r>
  <r>
    <s v="CT2020"/>
    <s v="Barbara and Barre Seid Foundation_Classical Symphony Orchestra20075000"/>
    <s v="Barbara and Barre Seid Foundation"/>
    <x v="9"/>
    <n v="5000"/>
    <x v="9"/>
    <m/>
    <m/>
    <x v="0"/>
  </r>
  <r>
    <s v="CT2020"/>
    <s v="Barbara and Barre Seid Foundation_Congregation Shaare Tikvah B'nai Zion2007101500"/>
    <s v="Barbara and Barre Seid Foundation"/>
    <x v="107"/>
    <n v="101500"/>
    <x v="9"/>
    <m/>
    <m/>
    <x v="0"/>
  </r>
  <r>
    <s v="CT2020"/>
    <s v="Barbara and Barre Seid Foundation_DePaul University20075000"/>
    <s v="Barbara and Barre Seid Foundation"/>
    <x v="77"/>
    <n v="5000"/>
    <x v="9"/>
    <m/>
    <m/>
    <x v="2"/>
  </r>
  <r>
    <s v="CT2020"/>
    <s v="Barbara and Barre Seid Foundation_do Cometo Opera20075000"/>
    <s v="Barbara and Barre Seid Foundation"/>
    <x v="129"/>
    <n v="5000"/>
    <x v="9"/>
    <m/>
    <m/>
    <x v="0"/>
  </r>
  <r>
    <s v="CT2020"/>
    <s v="Barbara and Barre Seid Foundation_Elgin Opera20075500"/>
    <s v="Barbara and Barre Seid Foundation"/>
    <x v="78"/>
    <n v="5500"/>
    <x v="9"/>
    <m/>
    <m/>
    <x v="0"/>
  </r>
  <r>
    <s v="CT2020"/>
    <s v="Barbara and Barre Seid Foundation_Emergency Fund200710000"/>
    <s v="Barbara and Barre Seid Foundation"/>
    <x v="11"/>
    <n v="10000"/>
    <x v="9"/>
    <m/>
    <m/>
    <x v="0"/>
  </r>
  <r>
    <s v="CT2020"/>
    <s v="Barbara and Barre Seid Foundation_Engine 22 Restoration Fund2007500"/>
    <s v="Barbara and Barre Seid Foundation"/>
    <x v="130"/>
    <n v="500"/>
    <x v="9"/>
    <m/>
    <m/>
    <x v="0"/>
  </r>
  <r>
    <s v="CT2020"/>
    <s v="Barbara and Barre Seid Foundation_Executive Service Corps of Chicago20075000"/>
    <s v="Barbara and Barre Seid Foundation"/>
    <x v="12"/>
    <n v="5000"/>
    <x v="9"/>
    <m/>
    <m/>
    <x v="0"/>
  </r>
  <r>
    <s v="CT2020"/>
    <s v="Barbara and Barre Seid Foundation_Foundation for Jewish Camping200750000"/>
    <s v="Barbara and Barre Seid Foundation"/>
    <x v="122"/>
    <n v="50000"/>
    <x v="9"/>
    <m/>
    <m/>
    <x v="0"/>
  </r>
  <r>
    <s v="CT2020"/>
    <s v="Barbara and Barre Seid Foundation_Greater Educational Opportunities Foundation200718000"/>
    <s v="Barbara and Barre Seid Foundation"/>
    <x v="131"/>
    <n v="18000"/>
    <x v="9"/>
    <m/>
    <m/>
    <x v="1"/>
  </r>
  <r>
    <s v="CT2020"/>
    <s v="Barbara and Barre Seid Foundation_Heartland Institute200721500"/>
    <s v="Barbara and Barre Seid Foundation"/>
    <x v="132"/>
    <n v="21500"/>
    <x v="9"/>
    <m/>
    <m/>
    <x v="1"/>
  </r>
  <r>
    <s v="CT2020"/>
    <s v="Barbara and Barre Seid Foundation_Holocaust Memorial Foundation of Illinois20071000"/>
    <s v="Barbara and Barre Seid Foundation"/>
    <x v="133"/>
    <n v="1000"/>
    <x v="9"/>
    <m/>
    <m/>
    <x v="0"/>
  </r>
  <r>
    <s v="CT2020"/>
    <s v="Barbara and Barre Seid Foundation_Immaculate Conception Church20072000"/>
    <s v="Barbara and Barre Seid Foundation"/>
    <x v="14"/>
    <n v="2000"/>
    <x v="9"/>
    <m/>
    <m/>
    <x v="0"/>
  </r>
  <r>
    <s v="CT2020"/>
    <s v="Barbara and Barre Seid Foundation_Jewish United Fund2007100000"/>
    <s v="Barbara and Barre Seid Foundation"/>
    <x v="59"/>
    <n v="100000"/>
    <x v="9"/>
    <m/>
    <m/>
    <x v="0"/>
  </r>
  <r>
    <s v="CT2020"/>
    <s v="Barbara and Barre Seid Foundation_Light Opera Works2007100000"/>
    <s v="Barbara and Barre Seid Foundation"/>
    <x v="70"/>
    <n v="100000"/>
    <x v="9"/>
    <m/>
    <m/>
    <x v="0"/>
  </r>
  <r>
    <s v="CT2020"/>
    <s v="Barbara and Barre Seid Foundation_Lincoln Central Association2007100"/>
    <s v="Barbara and Barre Seid Foundation"/>
    <x v="18"/>
    <n v="100"/>
    <x v="9"/>
    <m/>
    <m/>
    <x v="0"/>
  </r>
  <r>
    <s v="CT2020"/>
    <s v="Barbara and Barre Seid Foundation_Lincoln Park Zoological Society200750000"/>
    <s v="Barbara and Barre Seid Foundation"/>
    <x v="19"/>
    <n v="50000"/>
    <x v="9"/>
    <m/>
    <m/>
    <x v="0"/>
  </r>
  <r>
    <s v="CT2020"/>
    <s v="Barbara and Barre Seid Foundation_Loyola University200725000"/>
    <s v="Barbara and Barre Seid Foundation"/>
    <x v="110"/>
    <n v="25000"/>
    <x v="9"/>
    <m/>
    <m/>
    <x v="2"/>
  </r>
  <r>
    <s v="CT2020"/>
    <s v="Barbara and Barre Seid Foundation_Lyric Opera of Chicago200725000"/>
    <s v="Barbara and Barre Seid Foundation"/>
    <x v="20"/>
    <n v="25000"/>
    <x v="9"/>
    <m/>
    <m/>
    <x v="0"/>
  </r>
  <r>
    <s v="CT2020"/>
    <s v="Barbara and Barre Seid Foundation_Menotti Lync Theatre200720000"/>
    <s v="Barbara and Barre Seid Foundation"/>
    <x v="134"/>
    <n v="20000"/>
    <x v="9"/>
    <m/>
    <m/>
    <x v="0"/>
  </r>
  <r>
    <s v="CT2020"/>
    <s v="Barbara and Barre Seid Foundation_Mercy Home for Boys &amp; Girls20075000"/>
    <s v="Barbara and Barre Seid Foundation"/>
    <x v="21"/>
    <n v="5000"/>
    <x v="9"/>
    <m/>
    <m/>
    <x v="0"/>
  </r>
  <r>
    <s v="CT2020"/>
    <s v="Barbara and Barre Seid Foundation_Morehouse College20075000"/>
    <s v="Barbara and Barre Seid Foundation"/>
    <x v="81"/>
    <n v="5000"/>
    <x v="9"/>
    <m/>
    <m/>
    <x v="2"/>
  </r>
  <r>
    <s v="CT2020"/>
    <s v="Barbara and Barre Seid Foundation_Northbrook Symphony200710000"/>
    <s v="Barbara and Barre Seid Foundation"/>
    <x v="124"/>
    <n v="10000"/>
    <x v="9"/>
    <m/>
    <m/>
    <x v="0"/>
  </r>
  <r>
    <s v="CT2020"/>
    <s v="Barbara and Barre Seid Foundation_Roosevelt University200710000"/>
    <s v="Barbara and Barre Seid Foundation"/>
    <x v="97"/>
    <n v="10000"/>
    <x v="9"/>
    <m/>
    <m/>
    <x v="2"/>
  </r>
  <r>
    <s v="CT2020"/>
    <s v="Barbara and Barre Seid Foundation_Roosevelt University200750000"/>
    <s v="Barbara and Barre Seid Foundation"/>
    <x v="97"/>
    <n v="50000"/>
    <x v="9"/>
    <m/>
    <m/>
    <x v="2"/>
  </r>
  <r>
    <s v="CT2020"/>
    <s v="Barbara and Barre Seid Foundation_Santa Fe Opera200725000"/>
    <s v="Barbara and Barre Seid Foundation"/>
    <x v="29"/>
    <n v="25000"/>
    <x v="9"/>
    <m/>
    <m/>
    <x v="0"/>
  </r>
  <r>
    <s v="CT2020"/>
    <s v="Barbara and Barre Seid Foundation_School of the Art Institute of Chicago200775000"/>
    <s v="Barbara and Barre Seid Foundation"/>
    <x v="30"/>
    <n v="75000"/>
    <x v="9"/>
    <m/>
    <m/>
    <x v="0"/>
  </r>
  <r>
    <s v="CT2020"/>
    <s v="Barbara and Barre Seid Foundation_Shimer College2007650000"/>
    <s v="Barbara and Barre Seid Foundation"/>
    <x v="125"/>
    <n v="650000"/>
    <x v="9"/>
    <m/>
    <m/>
    <x v="2"/>
  </r>
  <r>
    <s v="CT2020"/>
    <s v="Barbara and Barre Seid Foundation_Society of American Musicians20071500"/>
    <s v="Barbara and Barre Seid Foundation"/>
    <x v="135"/>
    <n v="1500"/>
    <x v="9"/>
    <m/>
    <m/>
    <x v="0"/>
  </r>
  <r>
    <s v="CT2020"/>
    <s v="Barbara and Barre Seid Foundation_Society of the Divine Saviour200726000"/>
    <s v="Barbara and Barre Seid Foundation"/>
    <x v="71"/>
    <n v="26000"/>
    <x v="9"/>
    <m/>
    <m/>
    <x v="0"/>
  </r>
  <r>
    <s v="CT2020"/>
    <s v="Barbara and Barre Seid Foundation_St. Albert the Great School20075000"/>
    <s v="Barbara and Barre Seid Foundation"/>
    <x v="136"/>
    <n v="5000"/>
    <x v="9"/>
    <m/>
    <m/>
    <x v="0"/>
  </r>
  <r>
    <s v="CT2020"/>
    <s v="Barbara and Barre Seid Foundation_St. Jude Children's Research Hospital20072000"/>
    <s v="Barbara and Barre Seid Foundation"/>
    <x v="82"/>
    <n v="2000"/>
    <x v="9"/>
    <m/>
    <m/>
    <x v="0"/>
  </r>
  <r>
    <s v="CT2020"/>
    <s v="Barbara and Barre Seid Foundation_St. Michael's in Old Town20072000"/>
    <s v="Barbara and Barre Seid Foundation"/>
    <x v="35"/>
    <n v="2000"/>
    <x v="9"/>
    <m/>
    <m/>
    <x v="0"/>
  </r>
  <r>
    <s v="CT2020"/>
    <s v="Barbara and Barre Seid Foundation_Tall Grass Arts Association20071000"/>
    <s v="Barbara and Barre Seid Foundation"/>
    <x v="36"/>
    <n v="1000"/>
    <x v="9"/>
    <m/>
    <m/>
    <x v="0"/>
  </r>
  <r>
    <s v="CT2020"/>
    <s v="Barbara and Barre Seid Foundation_The Metropolitan Museum of Art20071100"/>
    <s v="Barbara and Barre Seid Foundation"/>
    <x v="86"/>
    <n v="1100"/>
    <x v="9"/>
    <m/>
    <m/>
    <x v="0"/>
  </r>
  <r>
    <s v="CT2020"/>
    <s v="Barbara and Barre Seid Foundation_The Metropolitan Opera20079000"/>
    <s v="Barbara and Barre Seid Foundation"/>
    <x v="99"/>
    <n v="9000"/>
    <x v="9"/>
    <m/>
    <m/>
    <x v="0"/>
  </r>
  <r>
    <s v="CT2020"/>
    <s v="Barbara and Barre Seid Foundation_The Saints20071000"/>
    <s v="Barbara and Barre Seid Foundation"/>
    <x v="115"/>
    <n v="1000"/>
    <x v="9"/>
    <m/>
    <m/>
    <x v="0"/>
  </r>
  <r>
    <s v="CT2020"/>
    <s v="Barbara and Barre Seid Foundation_The Salvation Army20075000"/>
    <s v="Barbara and Barre Seid Foundation"/>
    <x v="100"/>
    <n v="5000"/>
    <x v="9"/>
    <m/>
    <m/>
    <x v="0"/>
  </r>
  <r>
    <s v="CT2020"/>
    <s v="Barbara and Barre Seid Foundation_United Way of Metropolitan Chicago20075000"/>
    <s v="Barbara and Barre Seid Foundation"/>
    <x v="37"/>
    <n v="5000"/>
    <x v="9"/>
    <m/>
    <m/>
    <x v="0"/>
  </r>
  <r>
    <s v="CT2020"/>
    <s v="Barbara and Barre Seid Foundation_University of Chicago Laboratory Schools200710000"/>
    <s v="Barbara and Barre Seid Foundation"/>
    <x v="55"/>
    <n v="10000"/>
    <x v="9"/>
    <m/>
    <m/>
    <x v="2"/>
  </r>
  <r>
    <s v="CT2020"/>
    <s v="Barbara and Barre Seid Foundation_University of Maryland200775000"/>
    <s v="Barbara and Barre Seid Foundation"/>
    <x v="137"/>
    <n v="75000"/>
    <x v="9"/>
    <m/>
    <m/>
    <x v="2"/>
  </r>
  <r>
    <s v="CT2020"/>
    <s v="Barbara and Barre Seid Foundation_Victory Gardens Theater2007500"/>
    <s v="Barbara and Barre Seid Foundation"/>
    <x v="138"/>
    <n v="500"/>
    <x v="9"/>
    <m/>
    <m/>
    <x v="0"/>
  </r>
  <r>
    <s v="CT2020"/>
    <s v="Barbara and Barre Seid Foundation_Visitation Church20071000"/>
    <s v="Barbara and Barre Seid Foundation"/>
    <x v="88"/>
    <n v="1000"/>
    <x v="9"/>
    <m/>
    <m/>
    <x v="0"/>
  </r>
  <r>
    <s v="CT2020"/>
    <s v="Barbara and Barre Seid Foundation_Welltone New Music2007500"/>
    <s v="Barbara and Barre Seid Foundation"/>
    <x v="139"/>
    <n v="500"/>
    <x v="9"/>
    <m/>
    <m/>
    <x v="0"/>
  </r>
  <r>
    <s v="CT2020"/>
    <s v="Barbara and Barre Seid Foundation_WFMT Public Radio20072500"/>
    <s v="Barbara and Barre Seid Foundation"/>
    <x v="38"/>
    <n v="2500"/>
    <x v="9"/>
    <m/>
    <m/>
    <x v="2"/>
  </r>
  <r>
    <s v="CT2020"/>
    <s v="Barbara and Barre Seid Foundation_WTTW Public Television20072500"/>
    <s v="Barbara and Barre Seid Foundation"/>
    <x v="39"/>
    <n v="2500"/>
    <x v="9"/>
    <m/>
    <m/>
    <x v="2"/>
  </r>
  <r>
    <s v="CT2020"/>
    <s v="Barbara and Barre Seid Foundation_Agudath Israel of America20061025000"/>
    <s v="Barbara and Barre Seid Foundation"/>
    <x v="140"/>
    <n v="1025000"/>
    <x v="10"/>
    <m/>
    <m/>
    <x v="2"/>
  </r>
  <r>
    <s v="CT2020"/>
    <s v="Barbara and Barre Seid Foundation_AIMS-American Institute of Musical Studies20061400"/>
    <s v="Barbara and Barre Seid Foundation"/>
    <x v="141"/>
    <n v="1400"/>
    <x v="10"/>
    <m/>
    <m/>
    <x v="2"/>
  </r>
  <r>
    <s v="CT2020"/>
    <s v="Barbara and Barre Seid Foundation_American Foundation for Suicide Prevention2006100"/>
    <s v="Barbara and Barre Seid Foundation"/>
    <x v="142"/>
    <n v="100"/>
    <x v="10"/>
    <m/>
    <m/>
    <x v="0"/>
  </r>
  <r>
    <s v="CT2020"/>
    <s v="Barbara and Barre Seid Foundation_Annual Catholic Appeal20065000"/>
    <s v="Barbara and Barre Seid Foundation"/>
    <x v="64"/>
    <n v="5000"/>
    <x v="10"/>
    <m/>
    <m/>
    <x v="0"/>
  </r>
  <r>
    <s v="CT2020"/>
    <s v="Barbara and Barre Seid Foundation_Anshe Emet Synagogue20061000"/>
    <s v="Barbara and Barre Seid Foundation"/>
    <x v="41"/>
    <n v="1000"/>
    <x v="10"/>
    <m/>
    <m/>
    <x v="0"/>
  </r>
  <r>
    <s v="CT2020"/>
    <s v="Barbara and Barre Seid Foundation_Boy Scouts of America - Chicago Area Council20065000"/>
    <s v="Barbara and Barre Seid Foundation"/>
    <x v="74"/>
    <n v="5000"/>
    <x v="10"/>
    <m/>
    <m/>
    <x v="0"/>
  </r>
  <r>
    <s v="CT2020"/>
    <s v="Barbara and Barre Seid Foundation_Cardinal's Scholarship Fund20065000"/>
    <s v="Barbara and Barre Seid Foundation"/>
    <x v="143"/>
    <n v="5000"/>
    <x v="10"/>
    <m/>
    <m/>
    <x v="2"/>
  </r>
  <r>
    <s v="CT2020"/>
    <s v="Barbara and Barre Seid Foundation_Chabad of Hyde Park20066000"/>
    <s v="Barbara and Barre Seid Foundation"/>
    <x v="106"/>
    <n v="6000"/>
    <x v="10"/>
    <m/>
    <m/>
    <x v="0"/>
  </r>
  <r>
    <s v="CT2020"/>
    <s v="Barbara and Barre Seid Foundation_Chamber Opera Chicago2006250000"/>
    <s v="Barbara and Barre Seid Foundation"/>
    <x v="1"/>
    <n v="250000"/>
    <x v="10"/>
    <m/>
    <m/>
    <x v="0"/>
  </r>
  <r>
    <s v="CT2020"/>
    <s v="Barbara and Barre Seid Foundation_Chicago Academy for the Arts200610000"/>
    <s v="Barbara and Barre Seid Foundation"/>
    <x v="2"/>
    <n v="10000"/>
    <x v="10"/>
    <m/>
    <m/>
    <x v="0"/>
  </r>
  <r>
    <s v="CT2020"/>
    <s v="Barbara and Barre Seid Foundation_Chicago Child Care Society20065000"/>
    <s v="Barbara and Barre Seid Foundation"/>
    <x v="3"/>
    <n v="5000"/>
    <x v="10"/>
    <m/>
    <m/>
    <x v="0"/>
  </r>
  <r>
    <s v="CT2020"/>
    <s v="Barbara and Barre Seid Foundation_Chicago Shakespeare Theater200635000"/>
    <s v="Barbara and Barre Seid Foundation"/>
    <x v="6"/>
    <n v="35000"/>
    <x v="10"/>
    <m/>
    <m/>
    <x v="0"/>
  </r>
  <r>
    <s v="CT2020"/>
    <s v="Barbara and Barre Seid Foundation_Chicago Symphony Orchestra20065000"/>
    <s v="Barbara and Barre Seid Foundation"/>
    <x v="7"/>
    <n v="5000"/>
    <x v="10"/>
    <m/>
    <m/>
    <x v="0"/>
  </r>
  <r>
    <s v="CT2020"/>
    <s v="Barbara and Barre Seid Foundation_Civic Orchestra of Chicago200625000"/>
    <s v="Barbara and Barre Seid Foundation"/>
    <x v="8"/>
    <n v="25000"/>
    <x v="10"/>
    <m/>
    <m/>
    <x v="0"/>
  </r>
  <r>
    <s v="CT2020"/>
    <s v="Barbara and Barre Seid Foundation_Classical Symphony Orchestra20065000"/>
    <s v="Barbara and Barre Seid Foundation"/>
    <x v="9"/>
    <n v="5000"/>
    <x v="10"/>
    <m/>
    <m/>
    <x v="0"/>
  </r>
  <r>
    <s v="CT2020"/>
    <s v="Barbara and Barre Seid Foundation_Congregation Shaare Tikvah B'nai Zion2006100000"/>
    <s v="Barbara and Barre Seid Foundation"/>
    <x v="107"/>
    <n v="100000"/>
    <x v="10"/>
    <m/>
    <m/>
    <x v="0"/>
  </r>
  <r>
    <s v="CT2020"/>
    <s v="Barbara and Barre Seid Foundation_Congress of Racial Equality200625000"/>
    <s v="Barbara and Barre Seid Foundation"/>
    <x v="144"/>
    <n v="25000"/>
    <x v="10"/>
    <m/>
    <m/>
    <x v="1"/>
  </r>
  <r>
    <s v="CT2020"/>
    <s v="Barbara and Barre Seid Foundation_ECO Arts Center20062500"/>
    <s v="Barbara and Barre Seid Foundation"/>
    <x v="145"/>
    <n v="2500"/>
    <x v="10"/>
    <m/>
    <m/>
    <x v="0"/>
  </r>
  <r>
    <s v="CT2020"/>
    <s v="Barbara and Barre Seid Foundation_Emergency Fund200610000"/>
    <s v="Barbara and Barre Seid Foundation"/>
    <x v="11"/>
    <n v="10000"/>
    <x v="10"/>
    <m/>
    <m/>
    <x v="0"/>
  </r>
  <r>
    <s v="CT2020"/>
    <s v="Barbara and Barre Seid Foundation_Executive Service Corps of Chicago20065000"/>
    <s v="Barbara and Barre Seid Foundation"/>
    <x v="12"/>
    <n v="5000"/>
    <x v="10"/>
    <m/>
    <m/>
    <x v="0"/>
  </r>
  <r>
    <s v="CT2020"/>
    <s v="Barbara and Barre Seid Foundation_Fairvote/Center for Voting and Democracy200610000"/>
    <s v="Barbara and Barre Seid Foundation"/>
    <x v="80"/>
    <n v="10000"/>
    <x v="10"/>
    <m/>
    <m/>
    <x v="2"/>
  </r>
  <r>
    <s v="CT2020"/>
    <s v="Barbara and Barre Seid Foundation_Foundation for Jewish Camping2006375000"/>
    <s v="Barbara and Barre Seid Foundation"/>
    <x v="122"/>
    <n v="375000"/>
    <x v="10"/>
    <m/>
    <m/>
    <x v="0"/>
  </r>
  <r>
    <s v="CT2020"/>
    <s v="Barbara and Barre Seid Foundation_George Mason University200620000"/>
    <s v="Barbara and Barre Seid Foundation"/>
    <x v="146"/>
    <n v="20000"/>
    <x v="10"/>
    <m/>
    <m/>
    <x v="1"/>
  </r>
  <r>
    <s v="CT2020"/>
    <s v="Barbara and Barre Seid Foundation_Grant Park Orchestral Association20061000"/>
    <s v="Barbara and Barre Seid Foundation"/>
    <x v="108"/>
    <n v="1000"/>
    <x v="10"/>
    <m/>
    <m/>
    <x v="0"/>
  </r>
  <r>
    <s v="CT2020"/>
    <s v="Barbara and Barre Seid Foundation_Holocaust Museum &amp; Education Center20066000"/>
    <s v="Barbara and Barre Seid Foundation"/>
    <x v="147"/>
    <n v="6000"/>
    <x v="10"/>
    <m/>
    <m/>
    <x v="0"/>
  </r>
  <r>
    <s v="CT2020"/>
    <s v="Barbara and Barre Seid Foundation_Illinois Taxpayer Education Foundation200610000"/>
    <s v="Barbara and Barre Seid Foundation"/>
    <x v="148"/>
    <n v="10000"/>
    <x v="10"/>
    <m/>
    <m/>
    <x v="1"/>
  </r>
  <r>
    <s v="CT2020"/>
    <s v="Barbara and Barre Seid Foundation_Institute for Humane Studies200625000"/>
    <s v="Barbara and Barre Seid Foundation"/>
    <x v="149"/>
    <n v="25000"/>
    <x v="10"/>
    <m/>
    <m/>
    <x v="1"/>
  </r>
  <r>
    <s v="CT2020"/>
    <s v="Barbara and Barre Seid Foundation_Jewish United Fund2006200000"/>
    <s v="Barbara and Barre Seid Foundation"/>
    <x v="59"/>
    <n v="200000"/>
    <x v="10"/>
    <m/>
    <m/>
    <x v="0"/>
  </r>
  <r>
    <s v="CT2020"/>
    <s v="Barbara and Barre Seid Foundation_Light Opera Works2006100000"/>
    <s v="Barbara and Barre Seid Foundation"/>
    <x v="70"/>
    <n v="100000"/>
    <x v="10"/>
    <m/>
    <m/>
    <x v="0"/>
  </r>
  <r>
    <s v="CT2020"/>
    <s v="Barbara and Barre Seid Foundation_Lincoln Park Zoological Society20065000"/>
    <s v="Barbara and Barre Seid Foundation"/>
    <x v="19"/>
    <n v="5000"/>
    <x v="10"/>
    <m/>
    <m/>
    <x v="0"/>
  </r>
  <r>
    <s v="CT2020"/>
    <s v="Barbara and Barre Seid Foundation_Loyola University Chicago200657000"/>
    <s v="Barbara and Barre Seid Foundation"/>
    <x v="123"/>
    <n v="57000"/>
    <x v="10"/>
    <m/>
    <m/>
    <x v="2"/>
  </r>
  <r>
    <s v="CT2020"/>
    <s v="Barbara and Barre Seid Foundation_Lyric Opera of Chicago200625000"/>
    <s v="Barbara and Barre Seid Foundation"/>
    <x v="20"/>
    <n v="25000"/>
    <x v="10"/>
    <m/>
    <m/>
    <x v="0"/>
  </r>
  <r>
    <s v="CT2020"/>
    <s v="Barbara and Barre Seid Foundation_Marist High School20068000"/>
    <s v="Barbara and Barre Seid Foundation"/>
    <x v="150"/>
    <n v="8000"/>
    <x v="10"/>
    <m/>
    <m/>
    <x v="0"/>
  </r>
  <r>
    <s v="CT2020"/>
    <s v="Barbara and Barre Seid Foundation_Maud Powell Music Festival20062000"/>
    <s v="Barbara and Barre Seid Foundation"/>
    <x v="151"/>
    <n v="2000"/>
    <x v="10"/>
    <m/>
    <m/>
    <x v="0"/>
  </r>
  <r>
    <s v="CT2020"/>
    <s v="Barbara and Barre Seid Foundation_Menotti Lync Theatre200610000"/>
    <s v="Barbara and Barre Seid Foundation"/>
    <x v="134"/>
    <n v="10000"/>
    <x v="10"/>
    <m/>
    <m/>
    <x v="0"/>
  </r>
  <r>
    <s v="CT2020"/>
    <s v="Barbara and Barre Seid Foundation_Mercy Home for Boys &amp; Girls20062000"/>
    <s v="Barbara and Barre Seid Foundation"/>
    <x v="21"/>
    <n v="2000"/>
    <x v="10"/>
    <m/>
    <m/>
    <x v="0"/>
  </r>
  <r>
    <s v="CT2020"/>
    <s v="Barbara and Barre Seid Foundation_Metropolitan Opera Association20066500"/>
    <s v="Barbara and Barre Seid Foundation"/>
    <x v="23"/>
    <n v="6500"/>
    <x v="10"/>
    <m/>
    <m/>
    <x v="0"/>
  </r>
  <r>
    <s v="CT2020"/>
    <s v="Barbara and Barre Seid Foundation_Morehouse College20065000"/>
    <s v="Barbara and Barre Seid Foundation"/>
    <x v="81"/>
    <n v="5000"/>
    <x v="10"/>
    <m/>
    <m/>
    <x v="2"/>
  </r>
  <r>
    <s v="CT2020"/>
    <s v="Barbara and Barre Seid Foundation_Multiple Myeloma Research Foundation20061000"/>
    <s v="Barbara and Barre Seid Foundation"/>
    <x v="152"/>
    <n v="1000"/>
    <x v="10"/>
    <m/>
    <m/>
    <x v="0"/>
  </r>
  <r>
    <s v="CT2020"/>
    <s v="Barbara and Barre Seid Foundation_Opera Moda20061000"/>
    <s v="Barbara and Barre Seid Foundation"/>
    <x v="153"/>
    <n v="1000"/>
    <x v="10"/>
    <m/>
    <m/>
    <x v="0"/>
  </r>
  <r>
    <s v="CT2020"/>
    <s v="Barbara and Barre Seid Foundation_Philanthropy Roundtable200622116"/>
    <s v="Barbara and Barre Seid Foundation"/>
    <x v="154"/>
    <n v="22116"/>
    <x v="10"/>
    <m/>
    <m/>
    <x v="1"/>
  </r>
  <r>
    <s v="CT2020"/>
    <s v="Barbara and Barre Seid Foundation_Phyllis Schwarcz Memorial Fund20061000"/>
    <s v="Barbara and Barre Seid Foundation"/>
    <x v="155"/>
    <n v="1000"/>
    <x v="10"/>
    <m/>
    <m/>
    <x v="2"/>
  </r>
  <r>
    <s v="CT2020"/>
    <s v="Barbara and Barre Seid Foundation_Salvation Army - Chicago20065000"/>
    <s v="Barbara and Barre Seid Foundation"/>
    <x v="28"/>
    <n v="5000"/>
    <x v="10"/>
    <m/>
    <m/>
    <x v="0"/>
  </r>
  <r>
    <s v="CT2020"/>
    <s v="Barbara and Barre Seid Foundation_Santa Fe Opera200649000"/>
    <s v="Barbara and Barre Seid Foundation"/>
    <x v="29"/>
    <n v="49000"/>
    <x v="10"/>
    <m/>
    <m/>
    <x v="0"/>
  </r>
  <r>
    <s v="CT2020"/>
    <s v="Barbara and Barre Seid Foundation_School of the Art Institute of Chicago200650000"/>
    <s v="Barbara and Barre Seid Foundation"/>
    <x v="30"/>
    <n v="50000"/>
    <x v="10"/>
    <m/>
    <m/>
    <x v="0"/>
  </r>
  <r>
    <s v="CT2020"/>
    <s v="Barbara and Barre Seid Foundation_Shaare Tikvah B'nai Zion2006300000"/>
    <s v="Barbara and Barre Seid Foundation"/>
    <x v="156"/>
    <n v="300000"/>
    <x v="10"/>
    <m/>
    <m/>
    <x v="0"/>
  </r>
  <r>
    <s v="CT2020"/>
    <s v="Barbara and Barre Seid Foundation_St. Albert the Great School20065000"/>
    <s v="Barbara and Barre Seid Foundation"/>
    <x v="136"/>
    <n v="5000"/>
    <x v="10"/>
    <m/>
    <m/>
    <x v="0"/>
  </r>
  <r>
    <s v="CT2020"/>
    <s v="Barbara and Barre Seid Foundation_St. Ambrose200620000"/>
    <s v="Barbara and Barre Seid Foundation"/>
    <x v="157"/>
    <n v="20000"/>
    <x v="10"/>
    <m/>
    <m/>
    <x v="0"/>
  </r>
  <r>
    <s v="CT2020"/>
    <s v="Barbara and Barre Seid Foundation_St. Damien20063000"/>
    <s v="Barbara and Barre Seid Foundation"/>
    <x v="158"/>
    <n v="3000"/>
    <x v="10"/>
    <m/>
    <m/>
    <x v="0"/>
  </r>
  <r>
    <s v="CT2020"/>
    <s v="Barbara and Barre Seid Foundation_St. Vincent de Paul - Chicago20062000"/>
    <s v="Barbara and Barre Seid Foundation"/>
    <x v="113"/>
    <n v="2000"/>
    <x v="10"/>
    <m/>
    <m/>
    <x v="0"/>
  </r>
  <r>
    <s v="CT2020"/>
    <s v="Barbara and Barre Seid Foundation_State Policy Network2006150000"/>
    <s v="Barbara and Barre Seid Foundation"/>
    <x v="159"/>
    <n v="150000"/>
    <x v="10"/>
    <m/>
    <m/>
    <x v="1"/>
  </r>
  <r>
    <s v="CT2020"/>
    <s v="Barbara and Barre Seid Foundation_Tall Grass Arts Association20061000"/>
    <s v="Barbara and Barre Seid Foundation"/>
    <x v="36"/>
    <n v="1000"/>
    <x v="10"/>
    <m/>
    <m/>
    <x v="0"/>
  </r>
  <r>
    <s v="CT2020"/>
    <s v="Barbara and Barre Seid Foundation_The Center for Enriched Living20065000"/>
    <s v="Barbara and Barre Seid Foundation"/>
    <x v="85"/>
    <n v="5000"/>
    <x v="10"/>
    <m/>
    <m/>
    <x v="0"/>
  </r>
  <r>
    <s v="CT2020"/>
    <s v="Barbara and Barre Seid Foundation_The Chrysalis Alternative School20062500"/>
    <s v="Barbara and Barre Seid Foundation"/>
    <x v="160"/>
    <n v="2500"/>
    <x v="10"/>
    <m/>
    <m/>
    <x v="2"/>
  </r>
  <r>
    <s v="CT2020"/>
    <s v="Barbara and Barre Seid Foundation_The Saints20061000"/>
    <s v="Barbara and Barre Seid Foundation"/>
    <x v="115"/>
    <n v="1000"/>
    <x v="10"/>
    <m/>
    <m/>
    <x v="0"/>
  </r>
  <r>
    <s v="CT2020"/>
    <s v="Barbara and Barre Seid Foundation_The University of Chicago20062000000"/>
    <s v="Barbara and Barre Seid Foundation"/>
    <x v="101"/>
    <n v="2000000"/>
    <x v="10"/>
    <m/>
    <m/>
    <x v="2"/>
  </r>
  <r>
    <s v="CT2020"/>
    <s v="Barbara and Barre Seid Foundation_The V.O.I.C.Experience Foundation2006800"/>
    <s v="Barbara and Barre Seid Foundation"/>
    <x v="161"/>
    <n v="800"/>
    <x v="10"/>
    <m/>
    <m/>
    <x v="0"/>
  </r>
  <r>
    <s v="CT2020"/>
    <s v="Barbara and Barre Seid Foundation_United Way of Metropolitan Chicago20065000"/>
    <s v="Barbara and Barre Seid Foundation"/>
    <x v="37"/>
    <n v="5000"/>
    <x v="10"/>
    <m/>
    <m/>
    <x v="0"/>
  </r>
  <r>
    <s v="CT2020"/>
    <s v="Barbara and Barre Seid Foundation_University of Chicago Laboratory Schools200610000"/>
    <s v="Barbara and Barre Seid Foundation"/>
    <x v="55"/>
    <n v="10000"/>
    <x v="10"/>
    <m/>
    <m/>
    <x v="2"/>
  </r>
  <r>
    <s v="CT2020"/>
    <s v="Barbara and Barre Seid Foundation_Visitation Church20061000"/>
    <s v="Barbara and Barre Seid Foundation"/>
    <x v="88"/>
    <n v="1000"/>
    <x v="10"/>
    <m/>
    <m/>
    <x v="0"/>
  </r>
  <r>
    <s v="CT2020"/>
    <s v="Barbara and Barre Seid Foundation_WFMT Public Radio20062500"/>
    <s v="Barbara and Barre Seid Foundation"/>
    <x v="38"/>
    <n v="2500"/>
    <x v="10"/>
    <m/>
    <m/>
    <x v="2"/>
  </r>
  <r>
    <s v="CT2020"/>
    <s v="Barbara and Barre Seid Foundation_WTTW Public Television20062500"/>
    <s v="Barbara and Barre Seid Foundation"/>
    <x v="39"/>
    <n v="2500"/>
    <x v="10"/>
    <m/>
    <m/>
    <x v="2"/>
  </r>
  <r>
    <s v="CT2020"/>
    <s v="Barbara and Barre Seid Foundation_Advocates for Self-Government200550000"/>
    <s v="Barbara and Barre Seid Foundation"/>
    <x v="162"/>
    <n v="50000"/>
    <x v="11"/>
    <m/>
    <m/>
    <x v="1"/>
  </r>
  <r>
    <s v="CT2020"/>
    <s v="Barbara and Barre Seid Foundation_American Enterprise Institute for Public Policy Research200510000"/>
    <s v="Barbara and Barre Seid Foundation"/>
    <x v="163"/>
    <n v="10000"/>
    <x v="11"/>
    <m/>
    <m/>
    <x v="1"/>
  </r>
  <r>
    <s v="CT2020"/>
    <s v="Barbara and Barre Seid Foundation_American Opera Group200510000"/>
    <s v="Barbara and Barre Seid Foundation"/>
    <x v="164"/>
    <n v="10000"/>
    <x v="11"/>
    <m/>
    <m/>
    <x v="0"/>
  </r>
  <r>
    <s v="CT2020"/>
    <s v="Barbara and Barre Seid Foundation_American Spectator Foundation20055000"/>
    <s v="Barbara and Barre Seid Foundation"/>
    <x v="165"/>
    <n v="5000"/>
    <x v="11"/>
    <m/>
    <m/>
    <x v="1"/>
  </r>
  <r>
    <s v="CT2020"/>
    <s v="Barbara and Barre Seid Foundation_Americans For Limited Government Foundation2005750000"/>
    <s v="Barbara and Barre Seid Foundation"/>
    <x v="166"/>
    <n v="750000"/>
    <x v="11"/>
    <m/>
    <m/>
    <x v="1"/>
  </r>
  <r>
    <s v="CT2020"/>
    <s v="Barbara and Barre Seid Foundation_Anshe Emet Synagogue20051000"/>
    <s v="Barbara and Barre Seid Foundation"/>
    <x v="41"/>
    <n v="1000"/>
    <x v="11"/>
    <m/>
    <m/>
    <x v="0"/>
  </r>
  <r>
    <s v="CT2020"/>
    <s v="Barbara and Barre Seid Foundation_Blessed Sacrament Youth Center20051000"/>
    <s v="Barbara and Barre Seid Foundation"/>
    <x v="66"/>
    <n v="1000"/>
    <x v="11"/>
    <m/>
    <m/>
    <x v="0"/>
  </r>
  <r>
    <s v="CT2020"/>
    <s v="Barbara and Barre Seid Foundation_Boy Scouts of America - Chicago Area Council20055000"/>
    <s v="Barbara and Barre Seid Foundation"/>
    <x v="74"/>
    <n v="5000"/>
    <x v="11"/>
    <m/>
    <m/>
    <x v="0"/>
  </r>
  <r>
    <s v="CT2020"/>
    <s v="Barbara and Barre Seid Foundation_Catholic Relief Services20055000"/>
    <s v="Barbara and Barre Seid Foundation"/>
    <x v="75"/>
    <n v="5000"/>
    <x v="11"/>
    <m/>
    <m/>
    <x v="0"/>
  </r>
  <r>
    <s v="CT2020"/>
    <s v="Barbara and Barre Seid Foundation_Cato Institute20055000"/>
    <s v="Barbara and Barre Seid Foundation"/>
    <x v="167"/>
    <n v="5000"/>
    <x v="11"/>
    <m/>
    <m/>
    <x v="1"/>
  </r>
  <r>
    <s v="CT2020"/>
    <s v="Barbara and Barre Seid Foundation_Chamber Opera Chicago2005170000"/>
    <s v="Barbara and Barre Seid Foundation"/>
    <x v="1"/>
    <n v="170000"/>
    <x v="11"/>
    <m/>
    <m/>
    <x v="0"/>
  </r>
  <r>
    <s v="CT2020"/>
    <s v="Barbara and Barre Seid Foundation_Chicago Symphony Orchestra20055000"/>
    <s v="Barbara and Barre Seid Foundation"/>
    <x v="7"/>
    <n v="5000"/>
    <x v="11"/>
    <m/>
    <m/>
    <x v="0"/>
  </r>
  <r>
    <s v="CT2020"/>
    <s v="Barbara and Barre Seid Foundation_Civic Orchestra of Chicago200525000"/>
    <s v="Barbara and Barre Seid Foundation"/>
    <x v="8"/>
    <n v="25000"/>
    <x v="11"/>
    <m/>
    <m/>
    <x v="0"/>
  </r>
  <r>
    <s v="CT2020"/>
    <s v="Barbara and Barre Seid Foundation_Classical Symphony Orchestra20055000"/>
    <s v="Barbara and Barre Seid Foundation"/>
    <x v="9"/>
    <n v="5000"/>
    <x v="11"/>
    <m/>
    <m/>
    <x v="0"/>
  </r>
  <r>
    <s v="CT2020"/>
    <s v="Barbara and Barre Seid Foundation_Competitive Enterprise Institute2005152490"/>
    <s v="Barbara and Barre Seid Foundation"/>
    <x v="168"/>
    <n v="152490"/>
    <x v="11"/>
    <m/>
    <m/>
    <x v="1"/>
  </r>
  <r>
    <s v="CT2020"/>
    <s v="Barbara and Barre Seid Foundation_David Horowitz Freedom Center200510000"/>
    <s v="Barbara and Barre Seid Foundation"/>
    <x v="169"/>
    <n v="10000"/>
    <x v="11"/>
    <m/>
    <m/>
    <x v="1"/>
  </r>
  <r>
    <s v="CT2020"/>
    <s v="Barbara and Barre Seid Foundation_DePaul University20053000"/>
    <s v="Barbara and Barre Seid Foundation"/>
    <x v="77"/>
    <n v="3000"/>
    <x v="11"/>
    <m/>
    <m/>
    <x v="2"/>
  </r>
  <r>
    <s v="CT2020"/>
    <s v="Barbara and Barre Seid Foundation_Donors Capital Fund200525000"/>
    <s v="Barbara and Barre Seid Foundation"/>
    <x v="170"/>
    <n v="25000"/>
    <x v="11"/>
    <m/>
    <m/>
    <x v="1"/>
  </r>
  <r>
    <s v="CT2020"/>
    <s v="Barbara and Barre Seid Foundation_Ethics and Public Policy Center200515000"/>
    <s v="Barbara and Barre Seid Foundation"/>
    <x v="171"/>
    <n v="15000"/>
    <x v="11"/>
    <m/>
    <m/>
    <x v="1"/>
  </r>
  <r>
    <s v="CT2020"/>
    <s v="Barbara and Barre Seid Foundation_Foundation for Individual Rights in Education2005100000"/>
    <s v="Barbara and Barre Seid Foundation"/>
    <x v="172"/>
    <n v="100000"/>
    <x v="11"/>
    <m/>
    <m/>
    <x v="1"/>
  </r>
  <r>
    <s v="CT2020"/>
    <s v="Barbara and Barre Seid Foundation_Fund for American Studies200510000"/>
    <s v="Barbara and Barre Seid Foundation"/>
    <x v="173"/>
    <n v="10000"/>
    <x v="11"/>
    <m/>
    <m/>
    <x v="1"/>
  </r>
  <r>
    <s v="CT2020"/>
    <s v="Barbara and Barre Seid Foundation_George Mason University2005575000"/>
    <s v="Barbara and Barre Seid Foundation"/>
    <x v="146"/>
    <n v="575000"/>
    <x v="11"/>
    <m/>
    <m/>
    <x v="1"/>
  </r>
  <r>
    <s v="CT2020"/>
    <s v="Barbara and Barre Seid Foundation_Greater Erie Youth Symphony Orchestra200540000"/>
    <s v="Barbara and Barre Seid Foundation"/>
    <x v="174"/>
    <n v="40000"/>
    <x v="11"/>
    <m/>
    <m/>
    <x v="0"/>
  </r>
  <r>
    <s v="CT2020"/>
    <s v="Barbara and Barre Seid Foundation_Illinois Taxpayer Education Foundation200530000"/>
    <s v="Barbara and Barre Seid Foundation"/>
    <x v="148"/>
    <n v="30000"/>
    <x v="11"/>
    <m/>
    <m/>
    <x v="1"/>
  </r>
  <r>
    <s v="CT2020"/>
    <s v="Barbara and Barre Seid Foundation_Immaculate Conception Church20051000"/>
    <s v="Barbara and Barre Seid Foundation"/>
    <x v="14"/>
    <n v="1000"/>
    <x v="11"/>
    <m/>
    <m/>
    <x v="0"/>
  </r>
  <r>
    <s v="CT2020"/>
    <s v="Barbara and Barre Seid Foundation_Institute for Humane Studies200515000"/>
    <s v="Barbara and Barre Seid Foundation"/>
    <x v="149"/>
    <n v="15000"/>
    <x v="11"/>
    <m/>
    <m/>
    <x v="1"/>
  </r>
  <r>
    <s v="CT2020"/>
    <s v="Barbara and Barre Seid Foundation_Institute for Policy Innovation20055000"/>
    <s v="Barbara and Barre Seid Foundation"/>
    <x v="175"/>
    <n v="5000"/>
    <x v="11"/>
    <m/>
    <m/>
    <x v="1"/>
  </r>
  <r>
    <s v="CT2020"/>
    <s v="Barbara and Barre Seid Foundation_Intercollegiate Studies Institute20055000"/>
    <s v="Barbara and Barre Seid Foundation"/>
    <x v="176"/>
    <n v="5000"/>
    <x v="11"/>
    <m/>
    <m/>
    <x v="1"/>
  </r>
  <r>
    <s v="CT2020"/>
    <s v="Barbara and Barre Seid Foundation_International Society for Individual Liberty200550000"/>
    <s v="Barbara and Barre Seid Foundation"/>
    <x v="177"/>
    <n v="50000"/>
    <x v="11"/>
    <m/>
    <m/>
    <x v="1"/>
  </r>
  <r>
    <s v="CT2020"/>
    <s v="Barbara and Barre Seid Foundation_Keren Yehoshua V'Yisroel Inc.200512500"/>
    <s v="Barbara and Barre Seid Foundation"/>
    <x v="178"/>
    <n v="12500"/>
    <x v="11"/>
    <m/>
    <m/>
    <x v="0"/>
  </r>
  <r>
    <s v="CT2020"/>
    <s v="Barbara and Barre Seid Foundation_Leukemia and Lymphoma Society - Illinois Chapter2005100"/>
    <s v="Barbara and Barre Seid Foundation"/>
    <x v="179"/>
    <n v="100"/>
    <x v="11"/>
    <m/>
    <m/>
    <x v="0"/>
  </r>
  <r>
    <s v="CT2020"/>
    <s v="Barbara and Barre Seid Foundation_Light Opera Works20055000"/>
    <s v="Barbara and Barre Seid Foundation"/>
    <x v="70"/>
    <n v="5000"/>
    <x v="11"/>
    <m/>
    <m/>
    <x v="0"/>
  </r>
  <r>
    <s v="CT2020"/>
    <s v="Barbara and Barre Seid Foundation_Lincoln Park Zoological Society200511667"/>
    <s v="Barbara and Barre Seid Foundation"/>
    <x v="19"/>
    <n v="11667"/>
    <x v="11"/>
    <m/>
    <m/>
    <x v="0"/>
  </r>
  <r>
    <s v="CT2020"/>
    <s v="Barbara and Barre Seid Foundation_Maud Powell Music Festival20051500"/>
    <s v="Barbara and Barre Seid Foundation"/>
    <x v="151"/>
    <n v="1500"/>
    <x v="11"/>
    <m/>
    <m/>
    <x v="0"/>
  </r>
  <r>
    <s v="CT2020"/>
    <s v="Barbara and Barre Seid Foundation_Menotti Lync Theatre20057000"/>
    <s v="Barbara and Barre Seid Foundation"/>
    <x v="134"/>
    <n v="7000"/>
    <x v="11"/>
    <m/>
    <m/>
    <x v="0"/>
  </r>
  <r>
    <s v="CT2020"/>
    <s v="Barbara and Barre Seid Foundation_Mercy Home for Boys &amp; Girls20052000"/>
    <s v="Barbara and Barre Seid Foundation"/>
    <x v="21"/>
    <n v="2000"/>
    <x v="11"/>
    <m/>
    <m/>
    <x v="0"/>
  </r>
  <r>
    <s v="CT2020"/>
    <s v="Barbara and Barre Seid Foundation_Metropolitan Opera Association20056500"/>
    <s v="Barbara and Barre Seid Foundation"/>
    <x v="23"/>
    <n v="6500"/>
    <x v="11"/>
    <m/>
    <m/>
    <x v="0"/>
  </r>
  <r>
    <s v="CT2020"/>
    <s v="Barbara and Barre Seid Foundation_Morehouse College20055000"/>
    <s v="Barbara and Barre Seid Foundation"/>
    <x v="81"/>
    <n v="5000"/>
    <x v="11"/>
    <m/>
    <m/>
    <x v="2"/>
  </r>
  <r>
    <s v="CT2020"/>
    <s v="Barbara and Barre Seid Foundation_Morley Publishing Group20055000"/>
    <s v="Barbara and Barre Seid Foundation"/>
    <x v="180"/>
    <n v="5000"/>
    <x v="11"/>
    <m/>
    <m/>
    <x v="2"/>
  </r>
  <r>
    <s v="CT2020"/>
    <s v="Barbara and Barre Seid Foundation_Mount Assisi Academy20056000"/>
    <s v="Barbara and Barre Seid Foundation"/>
    <x v="181"/>
    <n v="6000"/>
    <x v="11"/>
    <m/>
    <m/>
    <x v="2"/>
  </r>
  <r>
    <s v="CT2020"/>
    <s v="Barbara and Barre Seid Foundation_Northbrook Symphony Orchestra200510000"/>
    <s v="Barbara and Barre Seid Foundation"/>
    <x v="25"/>
    <n v="10000"/>
    <x v="11"/>
    <m/>
    <m/>
    <x v="0"/>
  </r>
  <r>
    <s v="CT2020"/>
    <s v="Barbara and Barre Seid Foundation_Opera Moda20051000"/>
    <s v="Barbara and Barre Seid Foundation"/>
    <x v="153"/>
    <n v="1000"/>
    <x v="11"/>
    <m/>
    <m/>
    <x v="0"/>
  </r>
  <r>
    <s v="CT2020"/>
    <s v="Barbara and Barre Seid Foundation_Palmer R. Chitester Fund2005250575"/>
    <s v="Barbara and Barre Seid Foundation"/>
    <x v="182"/>
    <n v="250575"/>
    <x v="11"/>
    <m/>
    <m/>
    <x v="1"/>
  </r>
  <r>
    <s v="CT2020"/>
    <s v="Barbara and Barre Seid Foundation_Parents in Charge Foundation2005400000"/>
    <s v="Barbara and Barre Seid Foundation"/>
    <x v="183"/>
    <n v="400000"/>
    <x v="11"/>
    <m/>
    <m/>
    <x v="1"/>
  </r>
  <r>
    <s v="CT2020"/>
    <s v="Barbara and Barre Seid Foundation_Philanthropy Roundtable200510000"/>
    <s v="Barbara and Barre Seid Foundation"/>
    <x v="154"/>
    <n v="10000"/>
    <x v="11"/>
    <m/>
    <m/>
    <x v="1"/>
  </r>
  <r>
    <s v="CT2020"/>
    <s v="Barbara and Barre Seid Foundation_Roosevelt University20055000"/>
    <s v="Barbara and Barre Seid Foundation"/>
    <x v="97"/>
    <n v="5000"/>
    <x v="11"/>
    <m/>
    <m/>
    <x v="2"/>
  </r>
  <r>
    <s v="CT2020"/>
    <s v="Barbara and Barre Seid Foundation_Saint Xavier University20057500"/>
    <s v="Barbara and Barre Seid Foundation"/>
    <x v="184"/>
    <n v="7500"/>
    <x v="11"/>
    <m/>
    <m/>
    <x v="2"/>
  </r>
  <r>
    <s v="CT2020"/>
    <s v="Barbara and Barre Seid Foundation_Salvation Army - Chicago20052500"/>
    <s v="Barbara and Barre Seid Foundation"/>
    <x v="28"/>
    <n v="2500"/>
    <x v="11"/>
    <m/>
    <m/>
    <x v="0"/>
  </r>
  <r>
    <s v="CT2020"/>
    <s v="Barbara and Barre Seid Foundation_San Miguel School200510000"/>
    <s v="Barbara and Barre Seid Foundation"/>
    <x v="185"/>
    <n v="10000"/>
    <x v="11"/>
    <m/>
    <m/>
    <x v="2"/>
  </r>
  <r>
    <s v="CT2020"/>
    <s v="Barbara and Barre Seid Foundation_Santa Fe Opera200525000"/>
    <s v="Barbara and Barre Seid Foundation"/>
    <x v="29"/>
    <n v="25000"/>
    <x v="11"/>
    <m/>
    <m/>
    <x v="0"/>
  </r>
  <r>
    <s v="CT2020"/>
    <s v="Barbara and Barre Seid Foundation_Society of American Musicians20051500"/>
    <s v="Barbara and Barre Seid Foundation"/>
    <x v="135"/>
    <n v="1500"/>
    <x v="11"/>
    <m/>
    <m/>
    <x v="0"/>
  </r>
  <r>
    <s v="CT2020"/>
    <s v="Barbara and Barre Seid Foundation_Society of the Divine Saviour200525000"/>
    <s v="Barbara and Barre Seid Foundation"/>
    <x v="71"/>
    <n v="25000"/>
    <x v="11"/>
    <m/>
    <m/>
    <x v="0"/>
  </r>
  <r>
    <s v="CT2020"/>
    <s v="Barbara and Barre Seid Foundation_St. Albert the Great School20054000"/>
    <s v="Barbara and Barre Seid Foundation"/>
    <x v="136"/>
    <n v="4000"/>
    <x v="11"/>
    <m/>
    <m/>
    <x v="0"/>
  </r>
  <r>
    <s v="CT2020"/>
    <s v="Barbara and Barre Seid Foundation_St. Damien20055000"/>
    <s v="Barbara and Barre Seid Foundation"/>
    <x v="158"/>
    <n v="5000"/>
    <x v="11"/>
    <m/>
    <m/>
    <x v="0"/>
  </r>
  <r>
    <s v="CT2020"/>
    <s v="Barbara and Barre Seid Foundation_St. Ignatius200512000"/>
    <s v="Barbara and Barre Seid Foundation"/>
    <x v="186"/>
    <n v="12000"/>
    <x v="11"/>
    <m/>
    <m/>
    <x v="0"/>
  </r>
  <r>
    <s v="CT2020"/>
    <s v="Barbara and Barre Seid Foundation_St. Laurence High School20057500"/>
    <s v="Barbara and Barre Seid Foundation"/>
    <x v="83"/>
    <n v="7500"/>
    <x v="11"/>
    <m/>
    <m/>
    <x v="2"/>
  </r>
  <r>
    <s v="CT2020"/>
    <s v="Barbara and Barre Seid Foundation_St. Louis200525000"/>
    <s v="Barbara and Barre Seid Foundation"/>
    <x v="187"/>
    <n v="25000"/>
    <x v="11"/>
    <m/>
    <m/>
    <x v="0"/>
  </r>
  <r>
    <s v="CT2020"/>
    <s v="Barbara and Barre Seid Foundation_St. Michael's in Old Town20053000"/>
    <s v="Barbara and Barre Seid Foundation"/>
    <x v="35"/>
    <n v="3000"/>
    <x v="11"/>
    <m/>
    <m/>
    <x v="0"/>
  </r>
  <r>
    <s v="CT2020"/>
    <s v="Barbara and Barre Seid Foundation_Tall Grass Arts Association20051000"/>
    <s v="Barbara and Barre Seid Foundation"/>
    <x v="36"/>
    <n v="1000"/>
    <x v="11"/>
    <m/>
    <m/>
    <x v="0"/>
  </r>
  <r>
    <s v="CT2020"/>
    <s v="Barbara and Barre Seid Foundation_The Heritage Foundation20055000"/>
    <s v="Barbara and Barre Seid Foundation"/>
    <x v="188"/>
    <n v="5000"/>
    <x v="11"/>
    <m/>
    <m/>
    <x v="1"/>
  </r>
  <r>
    <s v="CT2020"/>
    <s v="Barbara and Barre Seid Foundation_The Jerusalem Foundation200515000"/>
    <s v="Barbara and Barre Seid Foundation"/>
    <x v="189"/>
    <n v="15000"/>
    <x v="11"/>
    <m/>
    <m/>
    <x v="0"/>
  </r>
  <r>
    <s v="CT2020"/>
    <s v="Barbara and Barre Seid Foundation_The New Criterion20055000"/>
    <s v="Barbara and Barre Seid Foundation"/>
    <x v="190"/>
    <n v="5000"/>
    <x v="11"/>
    <m/>
    <m/>
    <x v="0"/>
  </r>
  <r>
    <s v="CT2020"/>
    <s v="Barbara and Barre Seid Foundation_The University of Chicago2005100000"/>
    <s v="Barbara and Barre Seid Foundation"/>
    <x v="101"/>
    <n v="100000"/>
    <x v="11"/>
    <m/>
    <m/>
    <x v="2"/>
  </r>
  <r>
    <s v="CT2020"/>
    <s v="Barbara and Barre Seid Foundation_United Way/Crusade of Mercy20052500"/>
    <s v="Barbara and Barre Seid Foundation"/>
    <x v="191"/>
    <n v="2500"/>
    <x v="11"/>
    <m/>
    <m/>
    <x v="0"/>
  </r>
  <r>
    <s v="CT2020"/>
    <s v="Barbara and Barre Seid Foundation_University of Chicago Laboratory Schools200510000"/>
    <s v="Barbara and Barre Seid Foundation"/>
    <x v="55"/>
    <n v="10000"/>
    <x v="11"/>
    <m/>
    <m/>
    <x v="2"/>
  </r>
  <r>
    <s v="CT2020"/>
    <s v="Barbara and Barre Seid Foundation_Villa Maria Elementary School200510000"/>
    <s v="Barbara and Barre Seid Foundation"/>
    <x v="192"/>
    <n v="10000"/>
    <x v="11"/>
    <m/>
    <m/>
    <x v="2"/>
  </r>
  <r>
    <s v="CT2020"/>
    <s v="Barbara and Barre Seid Foundation_Visitation Church2005500"/>
    <s v="Barbara and Barre Seid Foundation"/>
    <x v="88"/>
    <n v="500"/>
    <x v="11"/>
    <m/>
    <m/>
    <x v="0"/>
  </r>
  <r>
    <s v="CT2020"/>
    <s v="Barbara and Barre Seid Foundation_WFMT Public Radio20051000"/>
    <s v="Barbara and Barre Seid Foundation"/>
    <x v="38"/>
    <n v="1000"/>
    <x v="11"/>
    <m/>
    <m/>
    <x v="2"/>
  </r>
  <r>
    <s v="CT2020"/>
    <s v="Barbara and Barre Seid Foundation_WTTW Public Television20051000"/>
    <s v="Barbara and Barre Seid Foundation"/>
    <x v="39"/>
    <n v="1000"/>
    <x v="11"/>
    <m/>
    <m/>
    <x v="2"/>
  </r>
  <r>
    <s v="CT2020"/>
    <s v="Barbara and Barre Seid Foundation_Anshe Emet Synagogue20041000"/>
    <s v="Barbara and Barre Seid Foundation"/>
    <x v="41"/>
    <n v="1000"/>
    <x v="12"/>
    <m/>
    <m/>
    <x v="0"/>
  </r>
  <r>
    <s v="CT2020"/>
    <s v="Barbara and Barre Seid Foundation_Chamber Opera Chicago20045000"/>
    <s v="Barbara and Barre Seid Foundation"/>
    <x v="1"/>
    <n v="5000"/>
    <x v="12"/>
    <m/>
    <m/>
    <x v="0"/>
  </r>
  <r>
    <s v="CT2020"/>
    <s v="Barbara and Barre Seid Foundation_Chicago Child Care Society20045000"/>
    <s v="Barbara and Barre Seid Foundation"/>
    <x v="3"/>
    <n v="5000"/>
    <x v="12"/>
    <m/>
    <m/>
    <x v="0"/>
  </r>
  <r>
    <s v="CT2020"/>
    <s v="Barbara and Barre Seid Foundation_Chicago Opera Theater20042383"/>
    <s v="Barbara and Barre Seid Foundation"/>
    <x v="52"/>
    <n v="2383"/>
    <x v="12"/>
    <m/>
    <m/>
    <x v="0"/>
  </r>
  <r>
    <s v="CT2020"/>
    <s v="Barbara and Barre Seid Foundation_Chicago Opera Theater200426221"/>
    <s v="Barbara and Barre Seid Foundation"/>
    <x v="52"/>
    <n v="26221"/>
    <x v="12"/>
    <m/>
    <m/>
    <x v="0"/>
  </r>
  <r>
    <s v="CT2020"/>
    <s v="Barbara and Barre Seid Foundation_Chicago Symphony Orchestra20045000"/>
    <s v="Barbara and Barre Seid Foundation"/>
    <x v="7"/>
    <n v="5000"/>
    <x v="12"/>
    <m/>
    <m/>
    <x v="0"/>
  </r>
  <r>
    <s v="CT2020"/>
    <s v="Barbara and Barre Seid Foundation_Classical Symphony Orchestra20045000"/>
    <s v="Barbara and Barre Seid Foundation"/>
    <x v="9"/>
    <n v="5000"/>
    <x v="12"/>
    <m/>
    <m/>
    <x v="0"/>
  </r>
  <r>
    <s v="CT2020"/>
    <s v="Barbara and Barre Seid Foundation_Collegiate Network200410000"/>
    <s v="Barbara and Barre Seid Foundation"/>
    <x v="193"/>
    <n v="10000"/>
    <x v="12"/>
    <m/>
    <m/>
    <x v="1"/>
  </r>
  <r>
    <s v="CT2020"/>
    <s v="Barbara and Barre Seid Foundation_Competitive Enterprise Institute200425700"/>
    <s v="Barbara and Barre Seid Foundation"/>
    <x v="168"/>
    <n v="25700"/>
    <x v="12"/>
    <m/>
    <m/>
    <x v="1"/>
  </r>
  <r>
    <s v="CT2020"/>
    <s v="Barbara and Barre Seid Foundation_Contemporary Art Workshop - Chicago20045000"/>
    <s v="Barbara and Barre Seid Foundation"/>
    <x v="194"/>
    <n v="5000"/>
    <x v="12"/>
    <m/>
    <m/>
    <x v="0"/>
  </r>
  <r>
    <s v="CT2020"/>
    <s v="Barbara and Barre Seid Foundation_Corporation for Maintaining Editorial Diversity in America200425000"/>
    <s v="Barbara and Barre Seid Foundation"/>
    <x v="195"/>
    <n v="25000"/>
    <x v="12"/>
    <m/>
    <m/>
    <x v="2"/>
  </r>
  <r>
    <s v="CT2020"/>
    <s v="Barbara and Barre Seid Foundation_Da Corneto Opera Ensemble200410000"/>
    <s v="Barbara and Barre Seid Foundation"/>
    <x v="76"/>
    <n v="10000"/>
    <x v="12"/>
    <m/>
    <m/>
    <x v="0"/>
  </r>
  <r>
    <s v="CT2020"/>
    <s v="Barbara and Barre Seid Foundation_Da Corneto Opera Ensemble200415000"/>
    <s v="Barbara and Barre Seid Foundation"/>
    <x v="76"/>
    <n v="15000"/>
    <x v="12"/>
    <m/>
    <m/>
    <x v="0"/>
  </r>
  <r>
    <s v="CT2020"/>
    <s v="Barbara and Barre Seid Foundation_Friends of the Windows20041000"/>
    <s v="Barbara and Barre Seid Foundation"/>
    <x v="196"/>
    <n v="1000"/>
    <x v="12"/>
    <m/>
    <m/>
    <x v="0"/>
  </r>
  <r>
    <s v="CT2020"/>
    <s v="Barbara and Barre Seid Foundation_George Mason University2004325000"/>
    <s v="Barbara and Barre Seid Foundation"/>
    <x v="146"/>
    <n v="325000"/>
    <x v="12"/>
    <m/>
    <m/>
    <x v="1"/>
  </r>
  <r>
    <s v="CT2020"/>
    <s v="Barbara and Barre Seid Foundation_Greater Educational Opportunities Foundation20045900"/>
    <s v="Barbara and Barre Seid Foundation"/>
    <x v="131"/>
    <n v="5900"/>
    <x v="12"/>
    <m/>
    <m/>
    <x v="1"/>
  </r>
  <r>
    <s v="CT2020"/>
    <s v="Barbara and Barre Seid Foundation_Heartland Institute2004176788"/>
    <s v="Barbara and Barre Seid Foundation"/>
    <x v="132"/>
    <n v="176788"/>
    <x v="12"/>
    <m/>
    <m/>
    <x v="1"/>
  </r>
  <r>
    <s v="CT2020"/>
    <s v="Barbara and Barre Seid Foundation_Illinois Family Institute20042500"/>
    <s v="Barbara and Barre Seid Foundation"/>
    <x v="197"/>
    <n v="2500"/>
    <x v="12"/>
    <m/>
    <m/>
    <x v="1"/>
  </r>
  <r>
    <s v="CT2020"/>
    <s v="Barbara and Barre Seid Foundation_Illinois Taxpayer Education Foundation200410000"/>
    <s v="Barbara and Barre Seid Foundation"/>
    <x v="148"/>
    <n v="10000"/>
    <x v="12"/>
    <m/>
    <m/>
    <x v="1"/>
  </r>
  <r>
    <s v="CT2020"/>
    <s v="Barbara and Barre Seid Foundation_Illinois Taxpayer Education Foundation200410000"/>
    <s v="Barbara and Barre Seid Foundation"/>
    <x v="148"/>
    <n v="10000"/>
    <x v="12"/>
    <m/>
    <m/>
    <x v="1"/>
  </r>
  <r>
    <s v="CT2020"/>
    <s v="Barbara and Barre Seid Foundation_Illinois Taxpayer Education Foundation200410000"/>
    <s v="Barbara and Barre Seid Foundation"/>
    <x v="148"/>
    <n v="10000"/>
    <x v="12"/>
    <m/>
    <m/>
    <x v="1"/>
  </r>
  <r>
    <s v="CT2020"/>
    <s v="Barbara and Barre Seid Foundation_Illinois Taxpayer Education Foundation200410000"/>
    <s v="Barbara and Barre Seid Foundation"/>
    <x v="148"/>
    <n v="10000"/>
    <x v="12"/>
    <m/>
    <m/>
    <x v="1"/>
  </r>
  <r>
    <s v="CT2020"/>
    <s v="Barbara and Barre Seid Foundation_Intercollegiate Studies Institute200410000"/>
    <s v="Barbara and Barre Seid Foundation"/>
    <x v="176"/>
    <n v="10000"/>
    <x v="12"/>
    <m/>
    <m/>
    <x v="1"/>
  </r>
  <r>
    <s v="CT2020"/>
    <s v="Barbara and Barre Seid Foundation_Juvenile Diabetes Foundation2004500"/>
    <s v="Barbara and Barre Seid Foundation"/>
    <x v="198"/>
    <n v="500"/>
    <x v="12"/>
    <m/>
    <m/>
    <x v="0"/>
  </r>
  <r>
    <s v="CT2020"/>
    <s v="Barbara and Barre Seid Foundation_Legislative Education Action Drive Foundation2004500000"/>
    <s v="Barbara and Barre Seid Foundation"/>
    <x v="199"/>
    <n v="500000"/>
    <x v="12"/>
    <m/>
    <m/>
    <x v="1"/>
  </r>
  <r>
    <s v="CT2020"/>
    <s v="Barbara and Barre Seid Foundation_Leukemia and Lymphoma Society - Illinois Chapter2004100"/>
    <s v="Barbara and Barre Seid Foundation"/>
    <x v="179"/>
    <n v="100"/>
    <x v="12"/>
    <m/>
    <m/>
    <x v="0"/>
  </r>
  <r>
    <s v="CT2020"/>
    <s v="Barbara and Barre Seid Foundation_Lincoln Legal Foundation200450000"/>
    <s v="Barbara and Barre Seid Foundation"/>
    <x v="200"/>
    <n v="50000"/>
    <x v="12"/>
    <m/>
    <m/>
    <x v="1"/>
  </r>
  <r>
    <s v="CT2020"/>
    <s v="Barbara and Barre Seid Foundation_Lincoln Legal Foundation200412500"/>
    <s v="Barbara and Barre Seid Foundation"/>
    <x v="200"/>
    <n v="12500"/>
    <x v="12"/>
    <m/>
    <m/>
    <x v="1"/>
  </r>
  <r>
    <s v="CT2020"/>
    <s v="Barbara and Barre Seid Foundation_Lincoln Legal Foundation200425000"/>
    <s v="Barbara and Barre Seid Foundation"/>
    <x v="200"/>
    <n v="25000"/>
    <x v="12"/>
    <m/>
    <m/>
    <x v="1"/>
  </r>
  <r>
    <s v="CT2020"/>
    <s v="Barbara and Barre Seid Foundation_Menotti Lync Theatre20046070"/>
    <s v="Barbara and Barre Seid Foundation"/>
    <x v="134"/>
    <n v="6070"/>
    <x v="12"/>
    <m/>
    <m/>
    <x v="0"/>
  </r>
  <r>
    <s v="CT2020"/>
    <s v="Barbara and Barre Seid Foundation_Metropolitan Opera Association20046500"/>
    <s v="Barbara and Barre Seid Foundation"/>
    <x v="23"/>
    <n v="6500"/>
    <x v="12"/>
    <m/>
    <m/>
    <x v="0"/>
  </r>
  <r>
    <s v="CT2020"/>
    <s v="Barbara and Barre Seid Foundation_Multiple Myeloma Research Foundation20041000"/>
    <s v="Barbara and Barre Seid Foundation"/>
    <x v="152"/>
    <n v="1000"/>
    <x v="12"/>
    <m/>
    <m/>
    <x v="0"/>
  </r>
  <r>
    <s v="CT2020"/>
    <s v="Barbara and Barre Seid Foundation_Oklahoma Family Policy Council200420000"/>
    <s v="Barbara and Barre Seid Foundation"/>
    <x v="201"/>
    <n v="20000"/>
    <x v="12"/>
    <m/>
    <m/>
    <x v="1"/>
  </r>
  <r>
    <s v="CT2020"/>
    <s v="Barbara and Barre Seid Foundation_Palmer R. Chitester Fund200410000"/>
    <s v="Barbara and Barre Seid Foundation"/>
    <x v="182"/>
    <n v="10000"/>
    <x v="12"/>
    <m/>
    <m/>
    <x v="1"/>
  </r>
  <r>
    <s v="CT2020"/>
    <s v="Barbara and Barre Seid Foundation_Palmer R. Chitester Fund2004400000"/>
    <s v="Barbara and Barre Seid Foundation"/>
    <x v="182"/>
    <n v="400000"/>
    <x v="12"/>
    <m/>
    <m/>
    <x v="1"/>
  </r>
  <r>
    <s v="CT2020"/>
    <s v="Barbara and Barre Seid Foundation_Public Service Research Foundation20042500"/>
    <s v="Barbara and Barre Seid Foundation"/>
    <x v="202"/>
    <n v="2500"/>
    <x v="12"/>
    <m/>
    <m/>
    <x v="1"/>
  </r>
  <r>
    <s v="CT2020"/>
    <s v="Barbara and Barre Seid Foundation_Saint Xavier University20048700"/>
    <s v="Barbara and Barre Seid Foundation"/>
    <x v="184"/>
    <n v="8700"/>
    <x v="12"/>
    <m/>
    <m/>
    <x v="2"/>
  </r>
  <r>
    <s v="CT2020"/>
    <s v="Barbara and Barre Seid Foundation_Santa Fe Opera200410000"/>
    <s v="Barbara and Barre Seid Foundation"/>
    <x v="29"/>
    <n v="10000"/>
    <x v="12"/>
    <m/>
    <m/>
    <x v="0"/>
  </r>
  <r>
    <s v="CT2020"/>
    <s v="Barbara and Barre Seid Foundation_Society of American Musicians20041500"/>
    <s v="Barbara and Barre Seid Foundation"/>
    <x v="135"/>
    <n v="1500"/>
    <x v="12"/>
    <m/>
    <m/>
    <x v="0"/>
  </r>
  <r>
    <s v="CT2020"/>
    <s v="Barbara and Barre Seid Foundation_St. Albert the Great School20043500"/>
    <s v="Barbara and Barre Seid Foundation"/>
    <x v="136"/>
    <n v="3500"/>
    <x v="12"/>
    <m/>
    <m/>
    <x v="0"/>
  </r>
  <r>
    <s v="CT2020"/>
    <s v="Barbara and Barre Seid Foundation_St. Damien20045000"/>
    <s v="Barbara and Barre Seid Foundation"/>
    <x v="158"/>
    <n v="5000"/>
    <x v="12"/>
    <m/>
    <m/>
    <x v="0"/>
  </r>
  <r>
    <s v="CT2020"/>
    <s v="Barbara and Barre Seid Foundation_St. Ignatius200425000"/>
    <s v="Barbara and Barre Seid Foundation"/>
    <x v="186"/>
    <n v="25000"/>
    <x v="12"/>
    <m/>
    <m/>
    <x v="0"/>
  </r>
  <r>
    <s v="CT2020"/>
    <s v="Barbara and Barre Seid Foundation_St. Laurence High School20046500"/>
    <s v="Barbara and Barre Seid Foundation"/>
    <x v="83"/>
    <n v="6500"/>
    <x v="12"/>
    <m/>
    <m/>
    <x v="2"/>
  </r>
  <r>
    <s v="CT2020"/>
    <s v="Barbara and Barre Seid Foundation_Tall Grass Arts Association20041000"/>
    <s v="Barbara and Barre Seid Foundation"/>
    <x v="36"/>
    <n v="1000"/>
    <x v="12"/>
    <m/>
    <m/>
    <x v="0"/>
  </r>
  <r>
    <s v="CT2020"/>
    <s v="Barbara and Barre Seid Foundation_The Opera Factory20042000"/>
    <s v="Barbara and Barre Seid Foundation"/>
    <x v="203"/>
    <n v="2000"/>
    <x v="12"/>
    <m/>
    <m/>
    <x v="0"/>
  </r>
  <r>
    <s v="CT2020"/>
    <s v="Barbara and Barre Seid Foundation_Visitation Church2004200"/>
    <s v="Barbara and Barre Seid Foundation"/>
    <x v="88"/>
    <n v="200"/>
    <x v="12"/>
    <m/>
    <m/>
    <x v="0"/>
  </r>
  <r>
    <s v="CT2020"/>
    <s v="Barbara and Barre Seid Foundation_American Lung Association of Chicago2003500"/>
    <s v="Barbara and Barre Seid Foundation"/>
    <x v="204"/>
    <n v="500"/>
    <x v="13"/>
    <m/>
    <m/>
    <x v="0"/>
  </r>
  <r>
    <s v="CT2020"/>
    <s v="Barbara and Barre Seid Foundation_Annual Catholic Appeal20035000"/>
    <s v="Barbara and Barre Seid Foundation"/>
    <x v="64"/>
    <n v="5000"/>
    <x v="13"/>
    <m/>
    <m/>
    <x v="0"/>
  </r>
  <r>
    <s v="CT2020"/>
    <s v="Barbara and Barre Seid Foundation_Anshe Emet Synagogue20031000"/>
    <s v="Barbara and Barre Seid Foundation"/>
    <x v="41"/>
    <n v="1000"/>
    <x v="13"/>
    <m/>
    <m/>
    <x v="0"/>
  </r>
  <r>
    <s v="CT2020"/>
    <s v="Barbara and Barre Seid Foundation_Blessed Sacrament Youth Center20032000"/>
    <s v="Barbara and Barre Seid Foundation"/>
    <x v="66"/>
    <n v="2000"/>
    <x v="13"/>
    <m/>
    <m/>
    <x v="0"/>
  </r>
  <r>
    <s v="CT2020"/>
    <s v="Barbara and Barre Seid Foundation_Boy Scouts of America - Chicago Area Council20033000"/>
    <s v="Barbara and Barre Seid Foundation"/>
    <x v="74"/>
    <n v="3000"/>
    <x v="13"/>
    <m/>
    <m/>
    <x v="0"/>
  </r>
  <r>
    <s v="CT2020"/>
    <s v="Barbara and Barre Seid Foundation_Capital Research Center20031000"/>
    <s v="Barbara and Barre Seid Foundation"/>
    <x v="205"/>
    <n v="1000"/>
    <x v="13"/>
    <m/>
    <m/>
    <x v="1"/>
  </r>
  <r>
    <s v="CT2020"/>
    <s v="Barbara and Barre Seid Foundation_Cato Institute200325000"/>
    <s v="Barbara and Barre Seid Foundation"/>
    <x v="167"/>
    <n v="25000"/>
    <x v="13"/>
    <m/>
    <m/>
    <x v="1"/>
  </r>
  <r>
    <s v="CT2020"/>
    <s v="Barbara and Barre Seid Foundation_Chicago Child Care Society20035000"/>
    <s v="Barbara and Barre Seid Foundation"/>
    <x v="3"/>
    <n v="5000"/>
    <x v="13"/>
    <m/>
    <m/>
    <x v="0"/>
  </r>
  <r>
    <s v="CT2020"/>
    <s v="Barbara and Barre Seid Foundation_Chicago Opera Theater200330273"/>
    <s v="Barbara and Barre Seid Foundation"/>
    <x v="52"/>
    <n v="30273"/>
    <x v="13"/>
    <m/>
    <m/>
    <x v="0"/>
  </r>
  <r>
    <s v="CT2020"/>
    <s v="Barbara and Barre Seid Foundation_Chicago Shakespeare Theater200330000"/>
    <s v="Barbara and Barre Seid Foundation"/>
    <x v="6"/>
    <n v="30000"/>
    <x v="13"/>
    <m/>
    <m/>
    <x v="0"/>
  </r>
  <r>
    <s v="CT2020"/>
    <s v="Barbara and Barre Seid Foundation_Chicago Symphony Orchestra20032500"/>
    <s v="Barbara and Barre Seid Foundation"/>
    <x v="7"/>
    <n v="2500"/>
    <x v="13"/>
    <m/>
    <m/>
    <x v="0"/>
  </r>
  <r>
    <s v="CT2020"/>
    <s v="Barbara and Barre Seid Foundation_Civic Orchestra of Chicago200345000"/>
    <s v="Barbara and Barre Seid Foundation"/>
    <x v="8"/>
    <n v="45000"/>
    <x v="13"/>
    <m/>
    <m/>
    <x v="0"/>
  </r>
  <r>
    <s v="CT2020"/>
    <s v="Barbara and Barre Seid Foundation_Collegiate Network200310000"/>
    <s v="Barbara and Barre Seid Foundation"/>
    <x v="193"/>
    <n v="10000"/>
    <x v="13"/>
    <m/>
    <m/>
    <x v="1"/>
  </r>
  <r>
    <s v="CT2020"/>
    <s v="Barbara and Barre Seid Foundation_Competitive Enterprise Institute200330000"/>
    <s v="Barbara and Barre Seid Foundation"/>
    <x v="168"/>
    <n v="30000"/>
    <x v="13"/>
    <m/>
    <m/>
    <x v="1"/>
  </r>
  <r>
    <s v="CT2020"/>
    <s v="Barbara and Barre Seid Foundation_Contemporary Art Workshop - Chicago20031000"/>
    <s v="Barbara and Barre Seid Foundation"/>
    <x v="194"/>
    <n v="1000"/>
    <x v="13"/>
    <m/>
    <m/>
    <x v="0"/>
  </r>
  <r>
    <s v="CT2020"/>
    <s v="Barbara and Barre Seid Foundation_Corporation for Maintaining Editorial Diversity in America200310000"/>
    <s v="Barbara and Barre Seid Foundation"/>
    <x v="195"/>
    <n v="10000"/>
    <x v="13"/>
    <m/>
    <m/>
    <x v="2"/>
  </r>
  <r>
    <s v="CT2020"/>
    <s v="Barbara and Barre Seid Foundation_Da Corneto Opera Ensemble200325000"/>
    <s v="Barbara and Barre Seid Foundation"/>
    <x v="76"/>
    <n v="25000"/>
    <x v="13"/>
    <m/>
    <m/>
    <x v="0"/>
  </r>
  <r>
    <s v="CT2020"/>
    <s v="Barbara and Barre Seid Foundation_DePaul University20031000"/>
    <s v="Barbara and Barre Seid Foundation"/>
    <x v="77"/>
    <n v="1000"/>
    <x v="13"/>
    <m/>
    <m/>
    <x v="2"/>
  </r>
  <r>
    <s v="CT2020"/>
    <s v="Barbara and Barre Seid Foundation_George Mason University2003562000"/>
    <s v="Barbara and Barre Seid Foundation"/>
    <x v="146"/>
    <n v="562000"/>
    <x v="13"/>
    <m/>
    <m/>
    <x v="1"/>
  </r>
  <r>
    <s v="CT2020"/>
    <s v="Barbara and Barre Seid Foundation_Grant Park Musical Festival2003600"/>
    <s v="Barbara and Barre Seid Foundation"/>
    <x v="13"/>
    <n v="600"/>
    <x v="13"/>
    <m/>
    <m/>
    <x v="0"/>
  </r>
  <r>
    <s v="CT2020"/>
    <s v="Barbara and Barre Seid Foundation_Greater Educational Opportunities Foundation200350000"/>
    <s v="Barbara and Barre Seid Foundation"/>
    <x v="131"/>
    <n v="50000"/>
    <x v="13"/>
    <m/>
    <m/>
    <x v="1"/>
  </r>
  <r>
    <s v="CT2020"/>
    <s v="Barbara and Barre Seid Foundation_Heartland Institute2003154689"/>
    <s v="Barbara and Barre Seid Foundation"/>
    <x v="132"/>
    <n v="154689"/>
    <x v="13"/>
    <m/>
    <m/>
    <x v="1"/>
  </r>
  <r>
    <s v="CT2020"/>
    <s v="Barbara and Barre Seid Foundation_Illinois Taxpayer Education Foundation200335000"/>
    <s v="Barbara and Barre Seid Foundation"/>
    <x v="148"/>
    <n v="35000"/>
    <x v="13"/>
    <m/>
    <m/>
    <x v="1"/>
  </r>
  <r>
    <s v="CT2020"/>
    <s v="Barbara and Barre Seid Foundation_Immaculate Conception Church20031000"/>
    <s v="Barbara and Barre Seid Foundation"/>
    <x v="14"/>
    <n v="1000"/>
    <x v="13"/>
    <m/>
    <m/>
    <x v="0"/>
  </r>
  <r>
    <s v="CT2020"/>
    <s v="Barbara and Barre Seid Foundation_Jewish United Fund2003100000"/>
    <s v="Barbara and Barre Seid Foundation"/>
    <x v="59"/>
    <n v="100000"/>
    <x v="13"/>
    <m/>
    <m/>
    <x v="0"/>
  </r>
  <r>
    <s v="CT2020"/>
    <s v="Barbara and Barre Seid Foundation_Juvenile Diabetes Foundation2003500"/>
    <s v="Barbara and Barre Seid Foundation"/>
    <x v="198"/>
    <n v="500"/>
    <x v="13"/>
    <m/>
    <m/>
    <x v="0"/>
  </r>
  <r>
    <s v="CT2020"/>
    <s v="Barbara and Barre Seid Foundation_La Musica Lirica20031000"/>
    <s v="Barbara and Barre Seid Foundation"/>
    <x v="206"/>
    <n v="1000"/>
    <x v="13"/>
    <m/>
    <m/>
    <x v="0"/>
  </r>
  <r>
    <s v="CT2020"/>
    <s v="Barbara and Barre Seid Foundation_Leukemia &amp; Lymphoma Society - White Plains New York20031100"/>
    <s v="Barbara and Barre Seid Foundation"/>
    <x v="207"/>
    <n v="1100"/>
    <x v="13"/>
    <m/>
    <m/>
    <x v="0"/>
  </r>
  <r>
    <s v="CT2020"/>
    <s v="Barbara and Barre Seid Foundation_Light Opera Works200350000"/>
    <s v="Barbara and Barre Seid Foundation"/>
    <x v="70"/>
    <n v="50000"/>
    <x v="13"/>
    <m/>
    <m/>
    <x v="0"/>
  </r>
  <r>
    <s v="CT2020"/>
    <s v="Barbara and Barre Seid Foundation_Lincoln Park Zoological Society20031000"/>
    <s v="Barbara and Barre Seid Foundation"/>
    <x v="19"/>
    <n v="1000"/>
    <x v="13"/>
    <m/>
    <m/>
    <x v="0"/>
  </r>
  <r>
    <s v="CT2020"/>
    <s v="Barbara and Barre Seid Foundation_Lyric Opera of Chicago200325000"/>
    <s v="Barbara and Barre Seid Foundation"/>
    <x v="20"/>
    <n v="25000"/>
    <x v="13"/>
    <m/>
    <m/>
    <x v="0"/>
  </r>
  <r>
    <s v="CT2020"/>
    <s v="Barbara and Barre Seid Foundation_Lyric Theatre20036287"/>
    <s v="Barbara and Barre Seid Foundation"/>
    <x v="208"/>
    <n v="6287"/>
    <x v="13"/>
    <m/>
    <m/>
    <x v="0"/>
  </r>
  <r>
    <s v="CT2020"/>
    <s v="Barbara and Barre Seid Foundation_Metropolitan Opera Association20036500"/>
    <s v="Barbara and Barre Seid Foundation"/>
    <x v="23"/>
    <n v="6500"/>
    <x v="13"/>
    <m/>
    <m/>
    <x v="0"/>
  </r>
  <r>
    <s v="CT2020"/>
    <s v="Barbara and Barre Seid Foundation_National Legal and Policy Center20032500"/>
    <s v="Barbara and Barre Seid Foundation"/>
    <x v="209"/>
    <n v="2500"/>
    <x v="13"/>
    <m/>
    <m/>
    <x v="1"/>
  </r>
  <r>
    <s v="CT2020"/>
    <s v="Barbara and Barre Seid Foundation_National Taxpayers Union Foundation20032500"/>
    <s v="Barbara and Barre Seid Foundation"/>
    <x v="210"/>
    <n v="2500"/>
    <x v="13"/>
    <m/>
    <m/>
    <x v="1"/>
  </r>
  <r>
    <s v="CT2020"/>
    <s v="Barbara and Barre Seid Foundation_Philanthropy Roundtable20032500"/>
    <s v="Barbara and Barre Seid Foundation"/>
    <x v="154"/>
    <n v="2500"/>
    <x v="13"/>
    <m/>
    <m/>
    <x v="1"/>
  </r>
  <r>
    <s v="CT2020"/>
    <s v="Barbara and Barre Seid Foundation_Project CURE20038000"/>
    <s v="Barbara and Barre Seid Foundation"/>
    <x v="211"/>
    <n v="8000"/>
    <x v="13"/>
    <m/>
    <m/>
    <x v="0"/>
  </r>
  <r>
    <s v="CT2020"/>
    <s v="Barbara and Barre Seid Foundation_Public Service Research Foundation20032500"/>
    <s v="Barbara and Barre Seid Foundation"/>
    <x v="202"/>
    <n v="2500"/>
    <x v="13"/>
    <m/>
    <m/>
    <x v="1"/>
  </r>
  <r>
    <s v="CT2020"/>
    <s v="Barbara and Barre Seid Foundation_Rainbow Hospice20031000"/>
    <s v="Barbara and Barre Seid Foundation"/>
    <x v="212"/>
    <n v="1000"/>
    <x v="13"/>
    <m/>
    <m/>
    <x v="0"/>
  </r>
  <r>
    <s v="CT2020"/>
    <s v="Barbara and Barre Seid Foundation_Roosevelt University200310000"/>
    <s v="Barbara and Barre Seid Foundation"/>
    <x v="97"/>
    <n v="10000"/>
    <x v="13"/>
    <m/>
    <m/>
    <x v="2"/>
  </r>
  <r>
    <s v="CT2020"/>
    <s v="Barbara and Barre Seid Foundation_Saint Xavier University200312600"/>
    <s v="Barbara and Barre Seid Foundation"/>
    <x v="184"/>
    <n v="12600"/>
    <x v="13"/>
    <m/>
    <m/>
    <x v="2"/>
  </r>
  <r>
    <s v="CT2020"/>
    <s v="Barbara and Barre Seid Foundation_Salvation Army - Chicago20032500"/>
    <s v="Barbara and Barre Seid Foundation"/>
    <x v="28"/>
    <n v="2500"/>
    <x v="13"/>
    <m/>
    <m/>
    <x v="0"/>
  </r>
  <r>
    <s v="CT2020"/>
    <s v="Barbara and Barre Seid Foundation_Santa Fe Opera200310000"/>
    <s v="Barbara and Barre Seid Foundation"/>
    <x v="29"/>
    <n v="10000"/>
    <x v="13"/>
    <m/>
    <m/>
    <x v="0"/>
  </r>
  <r>
    <s v="CT2020"/>
    <s v="Barbara and Barre Seid Foundation_School of the Art Institute of Chicago200350000"/>
    <s v="Barbara and Barre Seid Foundation"/>
    <x v="30"/>
    <n v="50000"/>
    <x v="13"/>
    <m/>
    <m/>
    <x v="0"/>
  </r>
  <r>
    <s v="CT2020"/>
    <s v="Barbara and Barre Seid Foundation_Society of the Divine Saviour200325000"/>
    <s v="Barbara and Barre Seid Foundation"/>
    <x v="71"/>
    <n v="25000"/>
    <x v="13"/>
    <m/>
    <m/>
    <x v="0"/>
  </r>
  <r>
    <s v="CT2020"/>
    <s v="Barbara and Barre Seid Foundation_St. Albert the Great School20033500"/>
    <s v="Barbara and Barre Seid Foundation"/>
    <x v="136"/>
    <n v="3500"/>
    <x v="13"/>
    <m/>
    <m/>
    <x v="0"/>
  </r>
  <r>
    <s v="CT2020"/>
    <s v="Barbara and Barre Seid Foundation_St. Damien20033000"/>
    <s v="Barbara and Barre Seid Foundation"/>
    <x v="158"/>
    <n v="3000"/>
    <x v="13"/>
    <m/>
    <m/>
    <x v="0"/>
  </r>
  <r>
    <s v="CT2020"/>
    <s v="Barbara and Barre Seid Foundation_St. Ignatius200320000"/>
    <s v="Barbara and Barre Seid Foundation"/>
    <x v="186"/>
    <n v="20000"/>
    <x v="13"/>
    <m/>
    <m/>
    <x v="0"/>
  </r>
  <r>
    <s v="CT2020"/>
    <s v="Barbara and Barre Seid Foundation_St. Laurence High School20036600"/>
    <s v="Barbara and Barre Seid Foundation"/>
    <x v="83"/>
    <n v="6600"/>
    <x v="13"/>
    <m/>
    <m/>
    <x v="2"/>
  </r>
  <r>
    <s v="CT2020"/>
    <s v="Barbara and Barre Seid Foundation_St. Michael's Church20031000"/>
    <s v="Barbara and Barre Seid Foundation"/>
    <x v="213"/>
    <n v="1000"/>
    <x v="13"/>
    <m/>
    <m/>
    <x v="0"/>
  </r>
  <r>
    <s v="CT2020"/>
    <s v="Barbara and Barre Seid Foundation_Tall Grass Arts Association20031000"/>
    <s v="Barbara and Barre Seid Foundation"/>
    <x v="36"/>
    <n v="1000"/>
    <x v="13"/>
    <m/>
    <m/>
    <x v="0"/>
  </r>
  <r>
    <s v="CT2020"/>
    <s v="Barbara and Barre Seid Foundation_The University of Chicago20031000000"/>
    <s v="Barbara and Barre Seid Foundation"/>
    <x v="101"/>
    <n v="1000000"/>
    <x v="13"/>
    <m/>
    <m/>
    <x v="2"/>
  </r>
  <r>
    <s v="CT2020"/>
    <s v="Barbara and Barre Seid Foundation_U.S. Term Limits Foundation200350000"/>
    <s v="Barbara and Barre Seid Foundation"/>
    <x v="214"/>
    <n v="50000"/>
    <x v="13"/>
    <m/>
    <s v="NY"/>
    <x v="1"/>
  </r>
  <r>
    <s v="CT2020"/>
    <s v="Barbara and Barre Seid Foundation_United Way/Crusade of Mercy20032500"/>
    <s v="Barbara and Barre Seid Foundation"/>
    <x v="191"/>
    <n v="2500"/>
    <x v="13"/>
    <m/>
    <m/>
    <x v="0"/>
  </r>
  <r>
    <s v="CT2020"/>
    <s v="Barbara and Barre Seid Foundation_University of Chicago Laboratory Schools200310000"/>
    <s v="Barbara and Barre Seid Foundation"/>
    <x v="55"/>
    <n v="10000"/>
    <x v="13"/>
    <m/>
    <m/>
    <x v="2"/>
  </r>
  <r>
    <s v="CT2020"/>
    <s v="Barbara and Barre Seid Foundation_WFMT Public Radio20031000"/>
    <s v="Barbara and Barre Seid Foundation"/>
    <x v="38"/>
    <n v="1000"/>
    <x v="13"/>
    <m/>
    <m/>
    <x v="2"/>
  </r>
  <r>
    <s v="CT2020"/>
    <s v="Barbara and Barre Seid Foundation_WTTW Public Television20031000"/>
    <s v="Barbara and Barre Seid Foundation"/>
    <x v="39"/>
    <n v="1000"/>
    <x v="13"/>
    <m/>
    <m/>
    <x v="2"/>
  </r>
  <r>
    <s v="CT2020"/>
    <s v="Barbara and Barre Seid Foundation_Alan Stone Debut Artists20023000"/>
    <s v="Barbara and Barre Seid Foundation"/>
    <x v="215"/>
    <n v="3000"/>
    <x v="14"/>
    <m/>
    <m/>
    <x v="0"/>
  </r>
  <r>
    <s v="CT2020"/>
    <s v="Barbara and Barre Seid Foundation_American Opera Group20027500"/>
    <s v="Barbara and Barre Seid Foundation"/>
    <x v="164"/>
    <n v="7500"/>
    <x v="14"/>
    <m/>
    <m/>
    <x v="0"/>
  </r>
  <r>
    <s v="CT2020"/>
    <s v="Barbara and Barre Seid Foundation_Anshe Emet Synagogue20021000"/>
    <s v="Barbara and Barre Seid Foundation"/>
    <x v="41"/>
    <n v="1000"/>
    <x v="14"/>
    <m/>
    <m/>
    <x v="0"/>
  </r>
  <r>
    <s v="CT2020"/>
    <s v="Barbara and Barre Seid Foundation_Boy Scouts of America - Chicago Area Council20023000"/>
    <s v="Barbara and Barre Seid Foundation"/>
    <x v="74"/>
    <n v="3000"/>
    <x v="14"/>
    <m/>
    <m/>
    <x v="0"/>
  </r>
  <r>
    <s v="CT2020"/>
    <s v="Barbara and Barre Seid Foundation_Cato Institute200225000"/>
    <s v="Barbara and Barre Seid Foundation"/>
    <x v="167"/>
    <n v="25000"/>
    <x v="14"/>
    <m/>
    <m/>
    <x v="1"/>
  </r>
  <r>
    <s v="CT2020"/>
    <s v="Barbara and Barre Seid Foundation_Chicago Opera Theater2002273691"/>
    <s v="Barbara and Barre Seid Foundation"/>
    <x v="52"/>
    <n v="273691"/>
    <x v="14"/>
    <m/>
    <m/>
    <x v="0"/>
  </r>
  <r>
    <s v="CT2020"/>
    <s v="Barbara and Barre Seid Foundation_Chicago Shakespeare Theater200230000"/>
    <s v="Barbara and Barre Seid Foundation"/>
    <x v="6"/>
    <n v="30000"/>
    <x v="14"/>
    <m/>
    <m/>
    <x v="0"/>
  </r>
  <r>
    <s v="CT2020"/>
    <s v="Barbara and Barre Seid Foundation_Chicago Symphony Orchestra20022500"/>
    <s v="Barbara and Barre Seid Foundation"/>
    <x v="7"/>
    <n v="2500"/>
    <x v="14"/>
    <m/>
    <m/>
    <x v="0"/>
  </r>
  <r>
    <s v="CT2020"/>
    <s v="Barbara and Barre Seid Foundation_Citizen Government Foundation2002300000"/>
    <s v="Barbara and Barre Seid Foundation"/>
    <x v="216"/>
    <n v="300000"/>
    <x v="14"/>
    <m/>
    <m/>
    <x v="1"/>
  </r>
  <r>
    <s v="CT2020"/>
    <s v="Barbara and Barre Seid Foundation_Civic Orchestra of Chicago200220000"/>
    <s v="Barbara and Barre Seid Foundation"/>
    <x v="8"/>
    <n v="20000"/>
    <x v="14"/>
    <m/>
    <m/>
    <x v="0"/>
  </r>
  <r>
    <s v="CT2020"/>
    <s v="Barbara and Barre Seid Foundation_Collegiate Network200210000"/>
    <s v="Barbara and Barre Seid Foundation"/>
    <x v="193"/>
    <n v="10000"/>
    <x v="14"/>
    <m/>
    <m/>
    <x v="1"/>
  </r>
  <r>
    <s v="CT2020"/>
    <s v="Barbara and Barre Seid Foundation_Competitive Enterprise Institute200230000"/>
    <s v="Barbara and Barre Seid Foundation"/>
    <x v="168"/>
    <n v="30000"/>
    <x v="14"/>
    <m/>
    <m/>
    <x v="1"/>
  </r>
  <r>
    <s v="CT2020"/>
    <s v="Barbara and Barre Seid Foundation_Contemporary Art Workshop - Chicago20021000"/>
    <s v="Barbara and Barre Seid Foundation"/>
    <x v="194"/>
    <n v="1000"/>
    <x v="14"/>
    <m/>
    <m/>
    <x v="0"/>
  </r>
  <r>
    <s v="CT2020"/>
    <s v="Barbara and Barre Seid Foundation_Corporation for Maintaining Editorial Diversity in America200210000"/>
    <s v="Barbara and Barre Seid Foundation"/>
    <x v="195"/>
    <n v="10000"/>
    <x v="14"/>
    <m/>
    <m/>
    <x v="2"/>
  </r>
  <r>
    <s v="CT2020"/>
    <s v="Barbara and Barre Seid Foundation_Da Corneto Opera Ensemble200225000"/>
    <s v="Barbara and Barre Seid Foundation"/>
    <x v="76"/>
    <n v="25000"/>
    <x v="14"/>
    <m/>
    <m/>
    <x v="0"/>
  </r>
  <r>
    <s v="CT2020"/>
    <s v="Barbara and Barre Seid Foundation_George Mason University2002550000"/>
    <s v="Barbara and Barre Seid Foundation"/>
    <x v="146"/>
    <n v="550000"/>
    <x v="14"/>
    <m/>
    <m/>
    <x v="1"/>
  </r>
  <r>
    <s v="CT2020"/>
    <s v="Barbara and Barre Seid Foundation_Golden West Opera20022800"/>
    <s v="Barbara and Barre Seid Foundation"/>
    <x v="217"/>
    <n v="2800"/>
    <x v="14"/>
    <m/>
    <m/>
    <x v="0"/>
  </r>
  <r>
    <s v="CT2020"/>
    <s v="Barbara and Barre Seid Foundation_Grant Park Musical Festival2002500"/>
    <s v="Barbara and Barre Seid Foundation"/>
    <x v="13"/>
    <n v="500"/>
    <x v="14"/>
    <m/>
    <m/>
    <x v="0"/>
  </r>
  <r>
    <s v="CT2020"/>
    <s v="Barbara and Barre Seid Foundation_Greater Educational Opportunities Foundation200250000"/>
    <s v="Barbara and Barre Seid Foundation"/>
    <x v="131"/>
    <n v="50000"/>
    <x v="14"/>
    <m/>
    <m/>
    <x v="1"/>
  </r>
  <r>
    <s v="CT2020"/>
    <s v="Barbara and Barre Seid Foundation_HAVE20021000"/>
    <s v="Barbara and Barre Seid Foundation"/>
    <x v="218"/>
    <n v="1000"/>
    <x v="14"/>
    <m/>
    <m/>
    <x v="2"/>
  </r>
  <r>
    <s v="CT2020"/>
    <s v="Barbara and Barre Seid Foundation_Heartland Institute2002150000"/>
    <s v="Barbara and Barre Seid Foundation"/>
    <x v="132"/>
    <n v="150000"/>
    <x v="14"/>
    <m/>
    <m/>
    <x v="1"/>
  </r>
  <r>
    <s v="CT2020"/>
    <s v="Barbara and Barre Seid Foundation_Henry Hazlitt Foundation20025000"/>
    <s v="Barbara and Barre Seid Foundation"/>
    <x v="219"/>
    <n v="5000"/>
    <x v="14"/>
    <m/>
    <m/>
    <x v="1"/>
  </r>
  <r>
    <s v="CT2020"/>
    <s v="Barbara and Barre Seid Foundation_Illinois Taxpayer Education Foundation200230000"/>
    <s v="Barbara and Barre Seid Foundation"/>
    <x v="148"/>
    <n v="30000"/>
    <x v="14"/>
    <m/>
    <m/>
    <x v="1"/>
  </r>
  <r>
    <s v="CT2020"/>
    <s v="Barbara and Barre Seid Foundation_Jewish Day School2002325"/>
    <s v="Barbara and Barre Seid Foundation"/>
    <x v="220"/>
    <n v="325"/>
    <x v="14"/>
    <m/>
    <m/>
    <x v="0"/>
  </r>
  <r>
    <s v="CT2020"/>
    <s v="Barbara and Barre Seid Foundation_Jewish United Fund2002100000"/>
    <s v="Barbara and Barre Seid Foundation"/>
    <x v="59"/>
    <n v="100000"/>
    <x v="14"/>
    <m/>
    <m/>
    <x v="0"/>
  </r>
  <r>
    <s v="CT2020"/>
    <s v="Barbara and Barre Seid Foundation_L'Opera Piccola200210000"/>
    <s v="Barbara and Barre Seid Foundation"/>
    <x v="221"/>
    <n v="10000"/>
    <x v="14"/>
    <m/>
    <m/>
    <x v="0"/>
  </r>
  <r>
    <s v="CT2020"/>
    <s v="Barbara and Barre Seid Foundation_Leukemia and Lymphoma Society - Illinois Chapter2002100"/>
    <s v="Barbara and Barre Seid Foundation"/>
    <x v="179"/>
    <n v="100"/>
    <x v="14"/>
    <m/>
    <m/>
    <x v="0"/>
  </r>
  <r>
    <s v="CT2020"/>
    <s v="Barbara and Barre Seid Foundation_Light Opera Works200225000"/>
    <s v="Barbara and Barre Seid Foundation"/>
    <x v="70"/>
    <n v="25000"/>
    <x v="14"/>
    <m/>
    <m/>
    <x v="0"/>
  </r>
  <r>
    <s v="CT2020"/>
    <s v="Barbara and Barre Seid Foundation_Lincoln Central Association2002100"/>
    <s v="Barbara and Barre Seid Foundation"/>
    <x v="18"/>
    <n v="100"/>
    <x v="14"/>
    <m/>
    <m/>
    <x v="0"/>
  </r>
  <r>
    <s v="CT2020"/>
    <s v="Barbara and Barre Seid Foundation_Lincoln Park Conservation Association20021000"/>
    <s v="Barbara and Barre Seid Foundation"/>
    <x v="222"/>
    <n v="1000"/>
    <x v="14"/>
    <m/>
    <m/>
    <x v="0"/>
  </r>
  <r>
    <s v="CT2020"/>
    <s v="Barbara and Barre Seid Foundation_Lincoln Park Zoological Society20021000"/>
    <s v="Barbara and Barre Seid Foundation"/>
    <x v="19"/>
    <n v="1000"/>
    <x v="14"/>
    <m/>
    <m/>
    <x v="0"/>
  </r>
  <r>
    <s v="CT2020"/>
    <s v="Barbara and Barre Seid Foundation_Lyric Opera of Chicago200225000"/>
    <s v="Barbara and Barre Seid Foundation"/>
    <x v="20"/>
    <n v="25000"/>
    <x v="14"/>
    <m/>
    <m/>
    <x v="0"/>
  </r>
  <r>
    <s v="CT2020"/>
    <s v="Barbara and Barre Seid Foundation_Metropolitan Opera Association20026500"/>
    <s v="Barbara and Barre Seid Foundation"/>
    <x v="23"/>
    <n v="6500"/>
    <x v="14"/>
    <m/>
    <m/>
    <x v="0"/>
  </r>
  <r>
    <s v="CT2020"/>
    <s v="Barbara and Barre Seid Foundation_Morehouse College20025000"/>
    <s v="Barbara and Barre Seid Foundation"/>
    <x v="81"/>
    <n v="5000"/>
    <x v="14"/>
    <m/>
    <m/>
    <x v="2"/>
  </r>
  <r>
    <s v="CT2020"/>
    <s v="Barbara and Barre Seid Foundation_National Legal and Policy Center20022500"/>
    <s v="Barbara and Barre Seid Foundation"/>
    <x v="209"/>
    <n v="2500"/>
    <x v="14"/>
    <m/>
    <m/>
    <x v="1"/>
  </r>
  <r>
    <s v="CT2020"/>
    <s v="Barbara and Barre Seid Foundation_National Louis University200225000"/>
    <s v="Barbara and Barre Seid Foundation"/>
    <x v="223"/>
    <n v="25000"/>
    <x v="14"/>
    <m/>
    <m/>
    <x v="2"/>
  </r>
  <r>
    <s v="CT2020"/>
    <s v="Barbara and Barre Seid Foundation_National Taxpayers Union Foundation20022500"/>
    <s v="Barbara and Barre Seid Foundation"/>
    <x v="210"/>
    <n v="2500"/>
    <x v="14"/>
    <m/>
    <m/>
    <x v="1"/>
  </r>
  <r>
    <s v="CT2020"/>
    <s v="Barbara and Barre Seid Foundation_Old Town Triangle Association2002250"/>
    <s v="Barbara and Barre Seid Foundation"/>
    <x v="26"/>
    <n v="250"/>
    <x v="14"/>
    <m/>
    <m/>
    <x v="0"/>
  </r>
  <r>
    <s v="CT2020"/>
    <s v="Barbara and Barre Seid Foundation_Philanthropy Roundtable20022500"/>
    <s v="Barbara and Barre Seid Foundation"/>
    <x v="154"/>
    <n v="2500"/>
    <x v="14"/>
    <m/>
    <m/>
    <x v="1"/>
  </r>
  <r>
    <s v="CT2020"/>
    <s v="Barbara and Barre Seid Foundation_Public Service Research Foundation20022500"/>
    <s v="Barbara and Barre Seid Foundation"/>
    <x v="202"/>
    <n v="2500"/>
    <x v="14"/>
    <m/>
    <m/>
    <x v="1"/>
  </r>
  <r>
    <s v="CT2020"/>
    <s v="Barbara and Barre Seid Foundation_Roosevelt University200210000"/>
    <s v="Barbara and Barre Seid Foundation"/>
    <x v="97"/>
    <n v="10000"/>
    <x v="14"/>
    <m/>
    <m/>
    <x v="2"/>
  </r>
  <r>
    <s v="CT2020"/>
    <s v="Barbara and Barre Seid Foundation_Saint Xavier University200217600"/>
    <s v="Barbara and Barre Seid Foundation"/>
    <x v="184"/>
    <n v="17600"/>
    <x v="14"/>
    <m/>
    <m/>
    <x v="2"/>
  </r>
  <r>
    <s v="CT2020"/>
    <s v="Barbara and Barre Seid Foundation_Salvation Army - Chicago20022500"/>
    <s v="Barbara and Barre Seid Foundation"/>
    <x v="28"/>
    <n v="2500"/>
    <x v="14"/>
    <m/>
    <m/>
    <x v="0"/>
  </r>
  <r>
    <s v="CT2020"/>
    <s v="Barbara and Barre Seid Foundation_Santa Fe Opera200210000"/>
    <s v="Barbara and Barre Seid Foundation"/>
    <x v="29"/>
    <n v="10000"/>
    <x v="14"/>
    <m/>
    <m/>
    <x v="0"/>
  </r>
  <r>
    <s v="CT2020"/>
    <s v="Barbara and Barre Seid Foundation_School of the Art Institute of Chicago200250000"/>
    <s v="Barbara and Barre Seid Foundation"/>
    <x v="30"/>
    <n v="50000"/>
    <x v="14"/>
    <m/>
    <m/>
    <x v="0"/>
  </r>
  <r>
    <s v="CT2020"/>
    <s v="Barbara and Barre Seid Foundation_Society of American Musicians20021500"/>
    <s v="Barbara and Barre Seid Foundation"/>
    <x v="135"/>
    <n v="1500"/>
    <x v="14"/>
    <m/>
    <m/>
    <x v="0"/>
  </r>
  <r>
    <s v="CT2020"/>
    <s v="Barbara and Barre Seid Foundation_Society of the Divine Saviour200222000"/>
    <s v="Barbara and Barre Seid Foundation"/>
    <x v="71"/>
    <n v="22000"/>
    <x v="14"/>
    <m/>
    <m/>
    <x v="0"/>
  </r>
  <r>
    <s v="CT2020"/>
    <s v="Barbara and Barre Seid Foundation_St. Albert the Great School20023500"/>
    <s v="Barbara and Barre Seid Foundation"/>
    <x v="136"/>
    <n v="3500"/>
    <x v="14"/>
    <m/>
    <m/>
    <x v="0"/>
  </r>
  <r>
    <s v="CT2020"/>
    <s v="Barbara and Barre Seid Foundation_St. Ignatius200220000"/>
    <s v="Barbara and Barre Seid Foundation"/>
    <x v="186"/>
    <n v="20000"/>
    <x v="14"/>
    <m/>
    <m/>
    <x v="0"/>
  </r>
  <r>
    <s v="CT2020"/>
    <s v="Barbara and Barre Seid Foundation_St. Laurence High School20025600"/>
    <s v="Barbara and Barre Seid Foundation"/>
    <x v="83"/>
    <n v="5600"/>
    <x v="14"/>
    <m/>
    <m/>
    <x v="2"/>
  </r>
  <r>
    <s v="CT2020"/>
    <s v="Barbara and Barre Seid Foundation_The Opera Factory20021800"/>
    <s v="Barbara and Barre Seid Foundation"/>
    <x v="203"/>
    <n v="1800"/>
    <x v="14"/>
    <m/>
    <m/>
    <x v="0"/>
  </r>
  <r>
    <s v="CT2020"/>
    <s v="Barbara and Barre Seid Foundation_The University of Chicago2002300"/>
    <s v="Barbara and Barre Seid Foundation"/>
    <x v="101"/>
    <n v="300"/>
    <x v="14"/>
    <m/>
    <m/>
    <x v="2"/>
  </r>
  <r>
    <s v="CT2020"/>
    <s v="Barbara and Barre Seid Foundation_The University of Chicago20021000000"/>
    <s v="Barbara and Barre Seid Foundation"/>
    <x v="101"/>
    <n v="1000000"/>
    <x v="14"/>
    <m/>
    <m/>
    <x v="2"/>
  </r>
  <r>
    <s v="CT2020"/>
    <s v="Barbara and Barre Seid Foundation_United Way/Crusade of Mercy20022500"/>
    <s v="Barbara and Barre Seid Foundation"/>
    <x v="191"/>
    <n v="2500"/>
    <x v="14"/>
    <m/>
    <m/>
    <x v="0"/>
  </r>
  <r>
    <s v="CT2020"/>
    <s v="Barbara and Barre Seid Foundation_University of Chicago Laboratory Schools200210000"/>
    <s v="Barbara and Barre Seid Foundation"/>
    <x v="55"/>
    <n v="10000"/>
    <x v="14"/>
    <m/>
    <m/>
    <x v="2"/>
  </r>
  <r>
    <s v="CT2020"/>
    <s v="Barbara and Barre Seid Foundation_WFMT Public Radio20021000"/>
    <s v="Barbara and Barre Seid Foundation"/>
    <x v="38"/>
    <n v="1000"/>
    <x v="14"/>
    <m/>
    <m/>
    <x v="2"/>
  </r>
  <r>
    <s v="CT2020"/>
    <s v="Barbara and Barre Seid Foundation_WTTW Public Television20021000"/>
    <s v="Barbara and Barre Seid Foundation"/>
    <x v="39"/>
    <n v="1000"/>
    <x v="14"/>
    <m/>
    <m/>
    <x v="2"/>
  </r>
  <r>
    <s v="CT2020"/>
    <s v="Barbara and Barre Seid Foundation_Alan Stone Debut Artists20011000"/>
    <s v="Barbara and Barre Seid Foundation"/>
    <x v="215"/>
    <n v="1000"/>
    <x v="15"/>
    <m/>
    <m/>
    <x v="0"/>
  </r>
  <r>
    <s v="CT2020"/>
    <s v="Barbara and Barre Seid Foundation_Alliance for School Choice200110000"/>
    <s v="Barbara and Barre Seid Foundation"/>
    <x v="224"/>
    <n v="10000"/>
    <x v="15"/>
    <m/>
    <m/>
    <x v="1"/>
  </r>
  <r>
    <s v="CT2020"/>
    <s v="Barbara and Barre Seid Foundation_Annual Catholic Appeal20015000"/>
    <s v="Barbara and Barre Seid Foundation"/>
    <x v="64"/>
    <n v="5000"/>
    <x v="15"/>
    <m/>
    <m/>
    <x v="0"/>
  </r>
  <r>
    <s v="CT2020"/>
    <s v="Barbara and Barre Seid Foundation_Anshe Emet Synagogue20011000"/>
    <s v="Barbara and Barre Seid Foundation"/>
    <x v="41"/>
    <n v="1000"/>
    <x v="15"/>
    <m/>
    <m/>
    <x v="0"/>
  </r>
  <r>
    <s v="CT2020"/>
    <s v="Barbara and Barre Seid Foundation_Ars Musica Chicago20011500"/>
    <s v="Barbara and Barre Seid Foundation"/>
    <x v="225"/>
    <n v="1500"/>
    <x v="15"/>
    <m/>
    <m/>
    <x v="0"/>
  </r>
  <r>
    <s v="CT2020"/>
    <s v="Barbara and Barre Seid Foundation_Boy Scouts of America - Chicago Area Council20015500"/>
    <s v="Barbara and Barre Seid Foundation"/>
    <x v="74"/>
    <n v="5500"/>
    <x v="15"/>
    <m/>
    <m/>
    <x v="0"/>
  </r>
  <r>
    <s v="CT2020"/>
    <s v="Barbara and Barre Seid Foundation_Cato Institute200150000"/>
    <s v="Barbara and Barre Seid Foundation"/>
    <x v="167"/>
    <n v="50000"/>
    <x v="15"/>
    <m/>
    <m/>
    <x v="1"/>
  </r>
  <r>
    <s v="CT2020"/>
    <s v="Barbara and Barre Seid Foundation_Center for Individual Rights200150000"/>
    <s v="Barbara and Barre Seid Foundation"/>
    <x v="226"/>
    <n v="50000"/>
    <x v="15"/>
    <m/>
    <m/>
    <x v="1"/>
  </r>
  <r>
    <s v="CT2020"/>
    <s v="Barbara and Barre Seid Foundation_Chicago Opera Theater200180890"/>
    <s v="Barbara and Barre Seid Foundation"/>
    <x v="52"/>
    <n v="80890"/>
    <x v="15"/>
    <m/>
    <m/>
    <x v="0"/>
  </r>
  <r>
    <s v="CT2020"/>
    <s v="Barbara and Barre Seid Foundation_Chicago Shakespeare Theater200130000"/>
    <s v="Barbara and Barre Seid Foundation"/>
    <x v="6"/>
    <n v="30000"/>
    <x v="15"/>
    <m/>
    <m/>
    <x v="0"/>
  </r>
  <r>
    <s v="CT2020"/>
    <s v="Barbara and Barre Seid Foundation_Chicago Symphony Orchestra20015000"/>
    <s v="Barbara and Barre Seid Foundation"/>
    <x v="7"/>
    <n v="5000"/>
    <x v="15"/>
    <m/>
    <m/>
    <x v="0"/>
  </r>
  <r>
    <s v="CT2020"/>
    <s v="Barbara and Barre Seid Foundation_Civic Orchestra of Chicago200120000"/>
    <s v="Barbara and Barre Seid Foundation"/>
    <x v="8"/>
    <n v="20000"/>
    <x v="15"/>
    <m/>
    <m/>
    <x v="0"/>
  </r>
  <r>
    <s v="CT2020"/>
    <s v="Barbara and Barre Seid Foundation_Competitive Enterprise Institute200155000"/>
    <s v="Barbara and Barre Seid Foundation"/>
    <x v="168"/>
    <n v="55000"/>
    <x v="15"/>
    <m/>
    <m/>
    <x v="1"/>
  </r>
  <r>
    <s v="CT2020"/>
    <s v="Barbara and Barre Seid Foundation_Contemporary Art Workshop2001250"/>
    <s v="Barbara and Barre Seid Foundation"/>
    <x v="227"/>
    <n v="250"/>
    <x v="15"/>
    <m/>
    <m/>
    <x v="0"/>
  </r>
  <r>
    <s v="CT2020"/>
    <s v="Barbara and Barre Seid Foundation_Corporation for Maintaining Editorial Diversity in America200110000"/>
    <s v="Barbara and Barre Seid Foundation"/>
    <x v="195"/>
    <n v="10000"/>
    <x v="15"/>
    <m/>
    <m/>
    <x v="2"/>
  </r>
  <r>
    <s v="CT2020"/>
    <s v="Barbara and Barre Seid Foundation_Council for the Jewish Elderly2001200000"/>
    <s v="Barbara and Barre Seid Foundation"/>
    <x v="228"/>
    <n v="200000"/>
    <x v="15"/>
    <m/>
    <m/>
    <x v="0"/>
  </r>
  <r>
    <s v="CT2020"/>
    <s v="Barbara and Barre Seid Foundation_Da Corneto Opera Ensemble200110000"/>
    <s v="Barbara and Barre Seid Foundation"/>
    <x v="76"/>
    <n v="10000"/>
    <x v="15"/>
    <m/>
    <m/>
    <x v="0"/>
  </r>
  <r>
    <s v="CT2020"/>
    <s v="Barbara and Barre Seid Foundation_George Mason University2001400000"/>
    <s v="Barbara and Barre Seid Foundation"/>
    <x v="146"/>
    <n v="400000"/>
    <x v="15"/>
    <m/>
    <m/>
    <x v="1"/>
  </r>
  <r>
    <s v="CT2020"/>
    <s v="Barbara and Barre Seid Foundation_Golden Gate Opera20011000"/>
    <s v="Barbara and Barre Seid Foundation"/>
    <x v="229"/>
    <n v="1000"/>
    <x v="15"/>
    <m/>
    <m/>
    <x v="0"/>
  </r>
  <r>
    <s v="CT2020"/>
    <s v="Barbara and Barre Seid Foundation_Golden West Opera20011000"/>
    <s v="Barbara and Barre Seid Foundation"/>
    <x v="217"/>
    <n v="1000"/>
    <x v="15"/>
    <m/>
    <m/>
    <x v="0"/>
  </r>
  <r>
    <s v="CT2020"/>
    <s v="Barbara and Barre Seid Foundation_Grant Park Musical Festival2001550"/>
    <s v="Barbara and Barre Seid Foundation"/>
    <x v="13"/>
    <n v="550"/>
    <x v="15"/>
    <m/>
    <m/>
    <x v="0"/>
  </r>
  <r>
    <s v="CT2020"/>
    <s v="Barbara and Barre Seid Foundation_Greater Educational Opportunities Foundation200150000"/>
    <s v="Barbara and Barre Seid Foundation"/>
    <x v="131"/>
    <n v="50000"/>
    <x v="15"/>
    <m/>
    <m/>
    <x v="1"/>
  </r>
  <r>
    <s v="CT2020"/>
    <s v="Barbara and Barre Seid Foundation_Heartland Institute2001110000"/>
    <s v="Barbara and Barre Seid Foundation"/>
    <x v="132"/>
    <n v="110000"/>
    <x v="15"/>
    <m/>
    <m/>
    <x v="1"/>
  </r>
  <r>
    <s v="CT2020"/>
    <s v="Barbara and Barre Seid Foundation_Illinois Taxpayer Education Foundation200135000"/>
    <s v="Barbara and Barre Seid Foundation"/>
    <x v="148"/>
    <n v="35000"/>
    <x v="15"/>
    <m/>
    <m/>
    <x v="1"/>
  </r>
  <r>
    <s v="CT2020"/>
    <s v="Barbara and Barre Seid Foundation_Intercollegiate Studies Institute200110000"/>
    <s v="Barbara and Barre Seid Foundation"/>
    <x v="176"/>
    <n v="10000"/>
    <x v="15"/>
    <m/>
    <m/>
    <x v="1"/>
  </r>
  <r>
    <s v="CT2020"/>
    <s v="Barbara and Barre Seid Foundation_Jewish United Fund2001200000"/>
    <s v="Barbara and Barre Seid Foundation"/>
    <x v="59"/>
    <n v="200000"/>
    <x v="15"/>
    <m/>
    <m/>
    <x v="0"/>
  </r>
  <r>
    <s v="CT2020"/>
    <s v="Barbara and Barre Seid Foundation_LEAD Foundation2001150000"/>
    <s v="Barbara and Barre Seid Foundation"/>
    <x v="230"/>
    <n v="150000"/>
    <x v="15"/>
    <m/>
    <m/>
    <x v="0"/>
  </r>
  <r>
    <s v="CT2020"/>
    <s v="Barbara and Barre Seid Foundation_Light Opera Works200125000"/>
    <s v="Barbara and Barre Seid Foundation"/>
    <x v="70"/>
    <n v="25000"/>
    <x v="15"/>
    <m/>
    <m/>
    <x v="0"/>
  </r>
  <r>
    <s v="CT2020"/>
    <s v="Barbara and Barre Seid Foundation_Lincoln Central Association2001100"/>
    <s v="Barbara and Barre Seid Foundation"/>
    <x v="18"/>
    <n v="100"/>
    <x v="15"/>
    <m/>
    <m/>
    <x v="0"/>
  </r>
  <r>
    <s v="CT2020"/>
    <s v="Barbara and Barre Seid Foundation_Lincoln Park Conservation Association20012000"/>
    <s v="Barbara and Barre Seid Foundation"/>
    <x v="222"/>
    <n v="2000"/>
    <x v="15"/>
    <m/>
    <m/>
    <x v="0"/>
  </r>
  <r>
    <s v="CT2020"/>
    <s v="Barbara and Barre Seid Foundation_Lincoln Park Zoological Society20012000"/>
    <s v="Barbara and Barre Seid Foundation"/>
    <x v="19"/>
    <n v="2000"/>
    <x v="15"/>
    <m/>
    <m/>
    <x v="0"/>
  </r>
  <r>
    <s v="CT2020"/>
    <s v="Barbara and Barre Seid Foundation_Lyric Opera of Chicago200135000"/>
    <s v="Barbara and Barre Seid Foundation"/>
    <x v="20"/>
    <n v="35000"/>
    <x v="15"/>
    <m/>
    <m/>
    <x v="0"/>
  </r>
  <r>
    <s v="CT2020"/>
    <s v="Barbara and Barre Seid Foundation_Metropolitan Opera Association20016500"/>
    <s v="Barbara and Barre Seid Foundation"/>
    <x v="23"/>
    <n v="6500"/>
    <x v="15"/>
    <m/>
    <m/>
    <x v="0"/>
  </r>
  <r>
    <s v="CT2020"/>
    <s v="Barbara and Barre Seid Foundation_Morehouse College200110000"/>
    <s v="Barbara and Barre Seid Foundation"/>
    <x v="81"/>
    <n v="10000"/>
    <x v="15"/>
    <m/>
    <m/>
    <x v="2"/>
  </r>
  <r>
    <s v="CT2020"/>
    <s v="Barbara and Barre Seid Foundation_National Legal and Policy Center20015000"/>
    <s v="Barbara and Barre Seid Foundation"/>
    <x v="209"/>
    <n v="5000"/>
    <x v="15"/>
    <m/>
    <m/>
    <x v="1"/>
  </r>
  <r>
    <s v="CT2020"/>
    <s v="Barbara and Barre Seid Foundation_National Louis University200150000"/>
    <s v="Barbara and Barre Seid Foundation"/>
    <x v="223"/>
    <n v="50000"/>
    <x v="15"/>
    <m/>
    <m/>
    <x v="2"/>
  </r>
  <r>
    <s v="CT2020"/>
    <s v="Barbara and Barre Seid Foundation_National Taxpayers Union Foundation20015000"/>
    <s v="Barbara and Barre Seid Foundation"/>
    <x v="210"/>
    <n v="5000"/>
    <x v="15"/>
    <m/>
    <m/>
    <x v="1"/>
  </r>
  <r>
    <s v="CT2020"/>
    <s v="Barbara and Barre Seid Foundation_Philanthropy Roundtable20015000"/>
    <s v="Barbara and Barre Seid Foundation"/>
    <x v="154"/>
    <n v="5000"/>
    <x v="15"/>
    <m/>
    <m/>
    <x v="1"/>
  </r>
  <r>
    <s v="CT2020"/>
    <s v="Barbara and Barre Seid Foundation_Public Service Research Foundation20015000"/>
    <s v="Barbara and Barre Seid Foundation"/>
    <x v="202"/>
    <n v="5000"/>
    <x v="15"/>
    <m/>
    <m/>
    <x v="1"/>
  </r>
  <r>
    <s v="CT2020"/>
    <s v="Barbara and Barre Seid Foundation_Roosevelt University2001100000"/>
    <s v="Barbara and Barre Seid Foundation"/>
    <x v="97"/>
    <n v="100000"/>
    <x v="15"/>
    <m/>
    <m/>
    <x v="2"/>
  </r>
  <r>
    <s v="CT2020"/>
    <s v="Barbara and Barre Seid Foundation_Saint Xavier University200111629"/>
    <s v="Barbara and Barre Seid Foundation"/>
    <x v="184"/>
    <n v="11629"/>
    <x v="15"/>
    <m/>
    <m/>
    <x v="2"/>
  </r>
  <r>
    <s v="CT2020"/>
    <s v="Barbara and Barre Seid Foundation_Salvation Army - Chicago20012500"/>
    <s v="Barbara and Barre Seid Foundation"/>
    <x v="28"/>
    <n v="2500"/>
    <x v="15"/>
    <m/>
    <m/>
    <x v="0"/>
  </r>
  <r>
    <s v="CT2020"/>
    <s v="Barbara and Barre Seid Foundation_Santa Fe Opera20015000"/>
    <s v="Barbara and Barre Seid Foundation"/>
    <x v="29"/>
    <n v="5000"/>
    <x v="15"/>
    <m/>
    <m/>
    <x v="0"/>
  </r>
  <r>
    <s v="CT2020"/>
    <s v="Barbara and Barre Seid Foundation_School of the Art Institute of Chicago2001100000"/>
    <s v="Barbara and Barre Seid Foundation"/>
    <x v="30"/>
    <n v="100000"/>
    <x v="15"/>
    <m/>
    <m/>
    <x v="0"/>
  </r>
  <r>
    <s v="CT2020"/>
    <s v="Barbara and Barre Seid Foundation_Society of the Divine Saviour200138000"/>
    <s v="Barbara and Barre Seid Foundation"/>
    <x v="71"/>
    <n v="38000"/>
    <x v="15"/>
    <m/>
    <m/>
    <x v="0"/>
  </r>
  <r>
    <s v="CT2020"/>
    <s v="Barbara and Barre Seid Foundation_St. Albert the Great School20013500"/>
    <s v="Barbara and Barre Seid Foundation"/>
    <x v="136"/>
    <n v="3500"/>
    <x v="15"/>
    <m/>
    <m/>
    <x v="0"/>
  </r>
  <r>
    <s v="CT2020"/>
    <s v="Barbara and Barre Seid Foundation_St. Ignatius200110000"/>
    <s v="Barbara and Barre Seid Foundation"/>
    <x v="186"/>
    <n v="10000"/>
    <x v="15"/>
    <m/>
    <m/>
    <x v="0"/>
  </r>
  <r>
    <s v="CT2020"/>
    <s v="Barbara and Barre Seid Foundation_St. Michael's Church20011000"/>
    <s v="Barbara and Barre Seid Foundation"/>
    <x v="213"/>
    <n v="1000"/>
    <x v="15"/>
    <m/>
    <m/>
    <x v="0"/>
  </r>
  <r>
    <s v="CT2020"/>
    <s v="Barbara and Barre Seid Foundation_St. Peter &amp; Paul Church20011000"/>
    <s v="Barbara and Barre Seid Foundation"/>
    <x v="231"/>
    <n v="1000"/>
    <x v="15"/>
    <m/>
    <m/>
    <x v="0"/>
  </r>
  <r>
    <s v="CT2020"/>
    <s v="Barbara and Barre Seid Foundation_The Education &amp; Research Institute2001100000"/>
    <s v="Barbara and Barre Seid Foundation"/>
    <x v="232"/>
    <n v="100000"/>
    <x v="15"/>
    <m/>
    <m/>
    <x v="1"/>
  </r>
  <r>
    <s v="CT2020"/>
    <s v="Barbara and Barre Seid Foundation_The University of Chicago20011000000"/>
    <s v="Barbara and Barre Seid Foundation"/>
    <x v="101"/>
    <n v="1000000"/>
    <x v="15"/>
    <m/>
    <m/>
    <x v="2"/>
  </r>
  <r>
    <s v="CT2020"/>
    <s v="Barbara and Barre Seid Foundation_United Way/Crusade of Mercy20015000"/>
    <s v="Barbara and Barre Seid Foundation"/>
    <x v="191"/>
    <n v="5000"/>
    <x v="15"/>
    <m/>
    <m/>
    <x v="0"/>
  </r>
  <r>
    <s v="CT2020"/>
    <s v="Barbara and Barre Seid Foundation_University of Chicago Laboratory Schools200120000"/>
    <s v="Barbara and Barre Seid Foundation"/>
    <x v="55"/>
    <n v="20000"/>
    <x v="15"/>
    <m/>
    <m/>
    <x v="2"/>
  </r>
  <r>
    <s v="CT2020"/>
    <s v="Barbara and Barre Seid Foundation_Urban LOVE Community Development Corp.2001500"/>
    <s v="Barbara and Barre Seid Foundation"/>
    <x v="233"/>
    <n v="500"/>
    <x v="15"/>
    <m/>
    <m/>
    <x v="0"/>
  </r>
  <r>
    <s v="CT2020"/>
    <s v="Barbara and Barre Seid Foundation_WFMT Public Radio20012000"/>
    <s v="Barbara and Barre Seid Foundation"/>
    <x v="38"/>
    <n v="2000"/>
    <x v="15"/>
    <m/>
    <m/>
    <x v="2"/>
  </r>
  <r>
    <s v="CT2020"/>
    <s v="Barbara and Barre Seid Foundation_WTTW Public Television20012000"/>
    <s v="Barbara and Barre Seid Foundation"/>
    <x v="39"/>
    <n v="2000"/>
    <x v="15"/>
    <m/>
    <m/>
    <x v="2"/>
  </r>
  <r>
    <s v="CT2020"/>
    <s v="Barbara and Barre Seid Foundation_Young America's Foundation20012500"/>
    <s v="Barbara and Barre Seid Foundation"/>
    <x v="234"/>
    <n v="2500"/>
    <x v="15"/>
    <m/>
    <m/>
    <x v="1"/>
  </r>
  <r>
    <s v="CT2020"/>
    <s v="Barbara and Barre Seid Foundation_Alan Stone Debut Artists20001000"/>
    <s v="Barbara and Barre Seid Foundation"/>
    <x v="215"/>
    <n v="1000"/>
    <x v="16"/>
    <m/>
    <m/>
    <x v="0"/>
  </r>
  <r>
    <s v="CT2020"/>
    <s v="Barbara and Barre Seid Foundation_American Opera Group20002050"/>
    <s v="Barbara and Barre Seid Foundation"/>
    <x v="164"/>
    <n v="2050"/>
    <x v="16"/>
    <m/>
    <m/>
    <x v="0"/>
  </r>
  <r>
    <s v="CT2020"/>
    <s v="Barbara and Barre Seid Foundation_Annual Catholic Appeal20005000"/>
    <s v="Barbara and Barre Seid Foundation"/>
    <x v="64"/>
    <n v="5000"/>
    <x v="16"/>
    <m/>
    <m/>
    <x v="0"/>
  </r>
  <r>
    <s v="CT2020"/>
    <s v="Barbara and Barre Seid Foundation_Anshe Emet Synagogue20001000"/>
    <s v="Barbara and Barre Seid Foundation"/>
    <x v="41"/>
    <n v="1000"/>
    <x v="16"/>
    <m/>
    <m/>
    <x v="0"/>
  </r>
  <r>
    <s v="CT2020"/>
    <s v="Barbara and Barre Seid Foundation_Ars Musica Chicago20001000"/>
    <s v="Barbara and Barre Seid Foundation"/>
    <x v="225"/>
    <n v="1000"/>
    <x v="16"/>
    <m/>
    <m/>
    <x v="0"/>
  </r>
  <r>
    <s v="CT2020"/>
    <s v="Barbara and Barre Seid Foundation_Bethel New Life200012500"/>
    <s v="Barbara and Barre Seid Foundation"/>
    <x v="235"/>
    <n v="12500"/>
    <x v="16"/>
    <m/>
    <m/>
    <x v="0"/>
  </r>
  <r>
    <s v="CT2020"/>
    <s v="Barbara and Barre Seid Foundation_Blessed Kateri Tekakwitha League20003000"/>
    <s v="Barbara and Barre Seid Foundation"/>
    <x v="236"/>
    <n v="3000"/>
    <x v="16"/>
    <m/>
    <m/>
    <x v="0"/>
  </r>
  <r>
    <s v="CT2020"/>
    <s v="Barbara and Barre Seid Foundation_Boy Scouts of America - Chicago Area Council20002500"/>
    <s v="Barbara and Barre Seid Foundation"/>
    <x v="74"/>
    <n v="2500"/>
    <x v="16"/>
    <m/>
    <m/>
    <x v="0"/>
  </r>
  <r>
    <s v="CT2020"/>
    <s v="Barbara and Barre Seid Foundation_Cato Institute2000123332"/>
    <s v="Barbara and Barre Seid Foundation"/>
    <x v="167"/>
    <n v="123332"/>
    <x v="16"/>
    <m/>
    <m/>
    <x v="1"/>
  </r>
  <r>
    <s v="CT2020"/>
    <s v="Barbara and Barre Seid Foundation_Chamber Opera Chicago20001000"/>
    <s v="Barbara and Barre Seid Foundation"/>
    <x v="1"/>
    <n v="1000"/>
    <x v="16"/>
    <m/>
    <m/>
    <x v="0"/>
  </r>
  <r>
    <s v="CT2020"/>
    <s v="Barbara and Barre Seid Foundation_Chicago Academy for the Arts200010000"/>
    <s v="Barbara and Barre Seid Foundation"/>
    <x v="2"/>
    <n v="10000"/>
    <x v="16"/>
    <m/>
    <m/>
    <x v="0"/>
  </r>
  <r>
    <s v="CT2020"/>
    <s v="Barbara and Barre Seid Foundation_Chicago AIDS Ride2000100"/>
    <s v="Barbara and Barre Seid Foundation"/>
    <x v="237"/>
    <n v="100"/>
    <x v="16"/>
    <m/>
    <m/>
    <x v="0"/>
  </r>
  <r>
    <s v="CT2020"/>
    <s v="Barbara and Barre Seid Foundation_Chicago Opera Theater200070845"/>
    <s v="Barbara and Barre Seid Foundation"/>
    <x v="52"/>
    <n v="70845"/>
    <x v="16"/>
    <m/>
    <m/>
    <x v="0"/>
  </r>
  <r>
    <s v="CT2020"/>
    <s v="Barbara and Barre Seid Foundation_Chicago Shakespeare Theater200030000"/>
    <s v="Barbara and Barre Seid Foundation"/>
    <x v="6"/>
    <n v="30000"/>
    <x v="16"/>
    <m/>
    <m/>
    <x v="0"/>
  </r>
  <r>
    <s v="CT2020"/>
    <s v="Barbara and Barre Seid Foundation_Chicago Symphony Orchestra20005000"/>
    <s v="Barbara and Barre Seid Foundation"/>
    <x v="7"/>
    <n v="5000"/>
    <x v="16"/>
    <m/>
    <m/>
    <x v="0"/>
  </r>
  <r>
    <s v="CT2020"/>
    <s v="Barbara and Barre Seid Foundation_Civic Orchestra of Chicago200020000"/>
    <s v="Barbara and Barre Seid Foundation"/>
    <x v="8"/>
    <n v="20000"/>
    <x v="16"/>
    <m/>
    <m/>
    <x v="0"/>
  </r>
  <r>
    <s v="CT2020"/>
    <s v="Barbara and Barre Seid Foundation_Classical Symphony Orchestra20001000"/>
    <s v="Barbara and Barre Seid Foundation"/>
    <x v="9"/>
    <n v="1000"/>
    <x v="16"/>
    <m/>
    <m/>
    <x v="0"/>
  </r>
  <r>
    <s v="CT2020"/>
    <s v="Barbara and Barre Seid Foundation_Competitive Enterprise Institute200025000"/>
    <s v="Barbara and Barre Seid Foundation"/>
    <x v="168"/>
    <n v="25000"/>
    <x v="16"/>
    <m/>
    <m/>
    <x v="1"/>
  </r>
  <r>
    <s v="CT2020"/>
    <s v="Barbara and Barre Seid Foundation_Corporation for Maintaining Editorial Diversity in America200010000"/>
    <s v="Barbara and Barre Seid Foundation"/>
    <x v="195"/>
    <n v="10000"/>
    <x v="16"/>
    <m/>
    <m/>
    <x v="2"/>
  </r>
  <r>
    <s v="CT2020"/>
    <s v="Barbara and Barre Seid Foundation_Da Corneto Opera Ensemble20007000"/>
    <s v="Barbara and Barre Seid Foundation"/>
    <x v="76"/>
    <n v="7000"/>
    <x v="16"/>
    <m/>
    <m/>
    <x v="0"/>
  </r>
  <r>
    <s v="CT2020"/>
    <s v="Barbara and Barre Seid Foundation_George Mason University2000690000"/>
    <s v="Barbara and Barre Seid Foundation"/>
    <x v="146"/>
    <n v="690000"/>
    <x v="16"/>
    <m/>
    <m/>
    <x v="1"/>
  </r>
  <r>
    <s v="CT2020"/>
    <s v="Barbara and Barre Seid Foundation_Grant Park Musical Festival20001000"/>
    <s v="Barbara and Barre Seid Foundation"/>
    <x v="13"/>
    <n v="1000"/>
    <x v="16"/>
    <m/>
    <m/>
    <x v="0"/>
  </r>
  <r>
    <s v="CT2020"/>
    <s v="Barbara and Barre Seid Foundation_Greater Educational Opportunities Foundation200050000"/>
    <s v="Barbara and Barre Seid Foundation"/>
    <x v="131"/>
    <n v="50000"/>
    <x v="16"/>
    <m/>
    <m/>
    <x v="1"/>
  </r>
  <r>
    <s v="CT2020"/>
    <s v="Barbara and Barre Seid Foundation_Heartland Institute2000250000"/>
    <s v="Barbara and Barre Seid Foundation"/>
    <x v="132"/>
    <n v="250000"/>
    <x v="16"/>
    <m/>
    <m/>
    <x v="1"/>
  </r>
  <r>
    <s v="CT2020"/>
    <s v="Barbara and Barre Seid Foundation_Illinois Taxpayer Education Foundation200035000"/>
    <s v="Barbara and Barre Seid Foundation"/>
    <x v="148"/>
    <n v="35000"/>
    <x v="16"/>
    <m/>
    <m/>
    <x v="1"/>
  </r>
  <r>
    <s v="CT2020"/>
    <s v="Barbara and Barre Seid Foundation_Immaculate Conception Church20001000"/>
    <s v="Barbara and Barre Seid Foundation"/>
    <x v="14"/>
    <n v="1000"/>
    <x v="16"/>
    <m/>
    <m/>
    <x v="0"/>
  </r>
  <r>
    <s v="CT2020"/>
    <s v="Barbara and Barre Seid Foundation_Indiana University20005300"/>
    <s v="Barbara and Barre Seid Foundation"/>
    <x v="238"/>
    <n v="5300"/>
    <x v="16"/>
    <m/>
    <m/>
    <x v="2"/>
  </r>
  <r>
    <s v="CT2020"/>
    <s v="Barbara and Barre Seid Foundation_Intercollegiate Studies Institute200010000"/>
    <s v="Barbara and Barre Seid Foundation"/>
    <x v="176"/>
    <n v="10000"/>
    <x v="16"/>
    <m/>
    <m/>
    <x v="1"/>
  </r>
  <r>
    <s v="CT2020"/>
    <s v="Barbara and Barre Seid Foundation_Jewish United Fund2000100000"/>
    <s v="Barbara and Barre Seid Foundation"/>
    <x v="59"/>
    <n v="100000"/>
    <x v="16"/>
    <m/>
    <m/>
    <x v="0"/>
  </r>
  <r>
    <s v="CT2020"/>
    <s v="Barbara and Barre Seid Foundation_L'Opera Piccola20005000"/>
    <s v="Barbara and Barre Seid Foundation"/>
    <x v="221"/>
    <n v="5000"/>
    <x v="16"/>
    <m/>
    <m/>
    <x v="0"/>
  </r>
  <r>
    <s v="CT2020"/>
    <s v="Barbara and Barre Seid Foundation_Light Opera Works200050000"/>
    <s v="Barbara and Barre Seid Foundation"/>
    <x v="70"/>
    <n v="50000"/>
    <x v="16"/>
    <m/>
    <m/>
    <x v="0"/>
  </r>
  <r>
    <s v="CT2020"/>
    <s v="Barbara and Barre Seid Foundation_Lincoln Park Conservation Association20001000"/>
    <s v="Barbara and Barre Seid Foundation"/>
    <x v="222"/>
    <n v="1000"/>
    <x v="16"/>
    <m/>
    <m/>
    <x v="0"/>
  </r>
  <r>
    <s v="CT2020"/>
    <s v="Barbara and Barre Seid Foundation_Lincoln Park Zoological Society20001000"/>
    <s v="Barbara and Barre Seid Foundation"/>
    <x v="19"/>
    <n v="1000"/>
    <x v="16"/>
    <m/>
    <m/>
    <x v="0"/>
  </r>
  <r>
    <s v="CT2020"/>
    <s v="Barbara and Barre Seid Foundation_Lyric Opera of Chicago200025000"/>
    <s v="Barbara and Barre Seid Foundation"/>
    <x v="20"/>
    <n v="25000"/>
    <x v="16"/>
    <m/>
    <m/>
    <x v="0"/>
  </r>
  <r>
    <s v="CT2020"/>
    <s v="Barbara and Barre Seid Foundation_Metropolitan Opera Association20006500"/>
    <s v="Barbara and Barre Seid Foundation"/>
    <x v="23"/>
    <n v="6500"/>
    <x v="16"/>
    <m/>
    <m/>
    <x v="0"/>
  </r>
  <r>
    <s v="CT2020"/>
    <s v="Barbara and Barre Seid Foundation_Morehouse College20005000"/>
    <s v="Barbara and Barre Seid Foundation"/>
    <x v="81"/>
    <n v="5000"/>
    <x v="16"/>
    <m/>
    <m/>
    <x v="2"/>
  </r>
  <r>
    <s v="CT2020"/>
    <s v="Barbara and Barre Seid Foundation_National Gaucher Foundation20001000"/>
    <s v="Barbara and Barre Seid Foundation"/>
    <x v="239"/>
    <n v="1000"/>
    <x v="16"/>
    <m/>
    <m/>
    <x v="0"/>
  </r>
  <r>
    <s v="CT2020"/>
    <s v="Barbara and Barre Seid Foundation_National Legal and Policy Center20002500"/>
    <s v="Barbara and Barre Seid Foundation"/>
    <x v="209"/>
    <n v="2500"/>
    <x v="16"/>
    <m/>
    <m/>
    <x v="1"/>
  </r>
  <r>
    <s v="CT2020"/>
    <s v="Barbara and Barre Seid Foundation_National Louis University200025000"/>
    <s v="Barbara and Barre Seid Foundation"/>
    <x v="223"/>
    <n v="25000"/>
    <x v="16"/>
    <m/>
    <m/>
    <x v="2"/>
  </r>
  <r>
    <s v="CT2020"/>
    <s v="Barbara and Barre Seid Foundation_National Taxpayers Union Foundation20002500"/>
    <s v="Barbara and Barre Seid Foundation"/>
    <x v="210"/>
    <n v="2500"/>
    <x v="16"/>
    <m/>
    <m/>
    <x v="1"/>
  </r>
  <r>
    <s v="CT2020"/>
    <s v="Barbara and Barre Seid Foundation_Old Town Triangle Association2000250"/>
    <s v="Barbara and Barre Seid Foundation"/>
    <x v="26"/>
    <n v="250"/>
    <x v="16"/>
    <m/>
    <m/>
    <x v="0"/>
  </r>
  <r>
    <s v="CT2020"/>
    <s v="Barbara and Barre Seid Foundation_Philanthropy Roundtable20002500"/>
    <s v="Barbara and Barre Seid Foundation"/>
    <x v="154"/>
    <n v="2500"/>
    <x v="16"/>
    <m/>
    <m/>
    <x v="1"/>
  </r>
  <r>
    <s v="CT2020"/>
    <s v="Barbara and Barre Seid Foundation_Project LEAP20002500"/>
    <s v="Barbara and Barre Seid Foundation"/>
    <x v="240"/>
    <n v="2500"/>
    <x v="16"/>
    <m/>
    <m/>
    <x v="0"/>
  </r>
  <r>
    <s v="CT2020"/>
    <s v="Barbara and Barre Seid Foundation_Public Service Research Foundation20002500"/>
    <s v="Barbara and Barre Seid Foundation"/>
    <x v="202"/>
    <n v="2500"/>
    <x v="16"/>
    <m/>
    <m/>
    <x v="1"/>
  </r>
  <r>
    <s v="CT2020"/>
    <s v="Barbara and Barre Seid Foundation_Roosevelt University2000550000"/>
    <s v="Barbara and Barre Seid Foundation"/>
    <x v="97"/>
    <n v="550000"/>
    <x v="16"/>
    <m/>
    <m/>
    <x v="2"/>
  </r>
  <r>
    <s v="CT2020"/>
    <s v="Barbara and Barre Seid Foundation_Saint Xavier University20005000"/>
    <s v="Barbara and Barre Seid Foundation"/>
    <x v="184"/>
    <n v="5000"/>
    <x v="16"/>
    <m/>
    <m/>
    <x v="2"/>
  </r>
  <r>
    <s v="CT2020"/>
    <s v="Barbara and Barre Seid Foundation_Santa Fe Opera20005000"/>
    <s v="Barbara and Barre Seid Foundation"/>
    <x v="29"/>
    <n v="5000"/>
    <x v="16"/>
    <m/>
    <m/>
    <x v="0"/>
  </r>
  <r>
    <s v="CT2020"/>
    <s v="Barbara and Barre Seid Foundation_School of the Art Institute of Chicago200050000"/>
    <s v="Barbara and Barre Seid Foundation"/>
    <x v="30"/>
    <n v="50000"/>
    <x v="16"/>
    <m/>
    <m/>
    <x v="0"/>
  </r>
  <r>
    <s v="CT2020"/>
    <s v="Barbara and Barre Seid Foundation_SCT Productions200010500"/>
    <s v="Barbara and Barre Seid Foundation"/>
    <x v="98"/>
    <n v="10500"/>
    <x v="16"/>
    <m/>
    <m/>
    <x v="0"/>
  </r>
  <r>
    <s v="CT2020"/>
    <s v="Barbara and Barre Seid Foundation_Society of American Musicians20001500"/>
    <s v="Barbara and Barre Seid Foundation"/>
    <x v="135"/>
    <n v="1500"/>
    <x v="16"/>
    <m/>
    <m/>
    <x v="0"/>
  </r>
  <r>
    <s v="CT2020"/>
    <s v="Barbara and Barre Seid Foundation_Society of the Divine Saviour200015000"/>
    <s v="Barbara and Barre Seid Foundation"/>
    <x v="71"/>
    <n v="15000"/>
    <x v="16"/>
    <m/>
    <m/>
    <x v="0"/>
  </r>
  <r>
    <s v="CT2020"/>
    <s v="Barbara and Barre Seid Foundation_St. Albert the Great School20003000"/>
    <s v="Barbara and Barre Seid Foundation"/>
    <x v="136"/>
    <n v="3000"/>
    <x v="16"/>
    <m/>
    <m/>
    <x v="0"/>
  </r>
  <r>
    <s v="CT2020"/>
    <s v="Barbara and Barre Seid Foundation_St. Jean Baptiste Church20003000"/>
    <s v="Barbara and Barre Seid Foundation"/>
    <x v="241"/>
    <n v="3000"/>
    <x v="16"/>
    <m/>
    <m/>
    <x v="0"/>
  </r>
  <r>
    <s v="CT2020"/>
    <s v="Barbara and Barre Seid Foundation_St. Michael's Church20001000"/>
    <s v="Barbara and Barre Seid Foundation"/>
    <x v="213"/>
    <n v="1000"/>
    <x v="16"/>
    <m/>
    <m/>
    <x v="0"/>
  </r>
  <r>
    <s v="CT2020"/>
    <s v="Barbara and Barre Seid Foundation_St. Patrick's Cathedral20003000"/>
    <s v="Barbara and Barre Seid Foundation"/>
    <x v="242"/>
    <n v="3000"/>
    <x v="16"/>
    <m/>
    <m/>
    <x v="0"/>
  </r>
  <r>
    <s v="CT2020"/>
    <s v="Barbara and Barre Seid Foundation_The Education &amp; Research Institute200050000"/>
    <s v="Barbara and Barre Seid Foundation"/>
    <x v="232"/>
    <n v="50000"/>
    <x v="16"/>
    <m/>
    <m/>
    <x v="1"/>
  </r>
  <r>
    <s v="CT2020"/>
    <s v="Barbara and Barre Seid Foundation_The Opera Factory20002300"/>
    <s v="Barbara and Barre Seid Foundation"/>
    <x v="203"/>
    <n v="2300"/>
    <x v="16"/>
    <m/>
    <m/>
    <x v="0"/>
  </r>
  <r>
    <s v="CT2020"/>
    <s v="Barbara and Barre Seid Foundation_The University of Chicago20001000000"/>
    <s v="Barbara and Barre Seid Foundation"/>
    <x v="101"/>
    <n v="1000000"/>
    <x v="16"/>
    <m/>
    <m/>
    <x v="2"/>
  </r>
  <r>
    <s v="CT2020"/>
    <s v="Barbara and Barre Seid Foundation_U.S. Term Limits Foundation2000400000"/>
    <s v="Barbara and Barre Seid Foundation"/>
    <x v="214"/>
    <n v="400000"/>
    <x v="16"/>
    <m/>
    <m/>
    <x v="1"/>
  </r>
  <r>
    <s v="CT2020"/>
    <s v="Barbara and Barre Seid Foundation_United Way/Crusade of Mercy20002500"/>
    <s v="Barbara and Barre Seid Foundation"/>
    <x v="191"/>
    <n v="2500"/>
    <x v="16"/>
    <m/>
    <m/>
    <x v="0"/>
  </r>
  <r>
    <s v="CT2020"/>
    <s v="Barbara and Barre Seid Foundation_University of Chicago Laboratory Schools200010000"/>
    <s v="Barbara and Barre Seid Foundation"/>
    <x v="55"/>
    <n v="10000"/>
    <x v="16"/>
    <m/>
    <m/>
    <x v="2"/>
  </r>
  <r>
    <s v="CT2020"/>
    <s v="Barbara and Barre Seid Foundation_WFMT Public Radio20001000"/>
    <s v="Barbara and Barre Seid Foundation"/>
    <x v="38"/>
    <n v="1000"/>
    <x v="16"/>
    <m/>
    <m/>
    <x v="2"/>
  </r>
  <r>
    <s v="CT2020"/>
    <s v="Barbara and Barre Seid Foundation_WNIB Radio20001000"/>
    <s v="Barbara and Barre Seid Foundation"/>
    <x v="243"/>
    <n v="1000"/>
    <x v="16"/>
    <m/>
    <m/>
    <x v="2"/>
  </r>
  <r>
    <s v="CT2020"/>
    <s v="Barbara and Barre Seid Foundation_WTTW Public Television20001000"/>
    <s v="Barbara and Barre Seid Foundation"/>
    <x v="39"/>
    <n v="1000"/>
    <x v="16"/>
    <m/>
    <m/>
    <x v="2"/>
  </r>
  <r>
    <s v="CT2020"/>
    <s v="Barbara and Barre Seid Foundation_Young America's Foundation20002500"/>
    <s v="Barbara and Barre Seid Foundation"/>
    <x v="234"/>
    <n v="2500"/>
    <x v="16"/>
    <m/>
    <m/>
    <x v="1"/>
  </r>
  <r>
    <s v="CT2020"/>
    <s v="Barbara and Barre Seid Foundation_American Opera Group19994000"/>
    <s v="Barbara and Barre Seid Foundation"/>
    <x v="164"/>
    <n v="4000"/>
    <x v="17"/>
    <m/>
    <m/>
    <x v="0"/>
  </r>
  <r>
    <s v="CT2020"/>
    <s v="Barbara and Barre Seid Foundation_Annual Catholic Appeal19995000"/>
    <s v="Barbara and Barre Seid Foundation"/>
    <x v="64"/>
    <n v="5000"/>
    <x v="17"/>
    <m/>
    <m/>
    <x v="0"/>
  </r>
  <r>
    <s v="CT2020"/>
    <s v="Barbara and Barre Seid Foundation_Anshe Emet Synagogue19991000"/>
    <s v="Barbara and Barre Seid Foundation"/>
    <x v="41"/>
    <n v="1000"/>
    <x v="17"/>
    <m/>
    <m/>
    <x v="0"/>
  </r>
  <r>
    <s v="CT2020"/>
    <s v="Barbara and Barre Seid Foundation_Avon's Breast Cancer Crusade19991000"/>
    <s v="Barbara and Barre Seid Foundation"/>
    <x v="244"/>
    <n v="1000"/>
    <x v="17"/>
    <m/>
    <m/>
    <x v="0"/>
  </r>
  <r>
    <s v="CT2020"/>
    <s v="Barbara and Barre Seid Foundation_Boys &amp; Girls Clubs of Chicago19991500"/>
    <s v="Barbara and Barre Seid Foundation"/>
    <x v="245"/>
    <n v="1500"/>
    <x v="17"/>
    <m/>
    <m/>
    <x v="0"/>
  </r>
  <r>
    <s v="CT2020"/>
    <s v="Barbara and Barre Seid Foundation_Cato Institute199995000"/>
    <s v="Barbara and Barre Seid Foundation"/>
    <x v="167"/>
    <n v="95000"/>
    <x v="17"/>
    <m/>
    <m/>
    <x v="1"/>
  </r>
  <r>
    <s v="CT2020"/>
    <s v="Barbara and Barre Seid Foundation_Center for Individual Rights199910000"/>
    <s v="Barbara and Barre Seid Foundation"/>
    <x v="226"/>
    <n v="10000"/>
    <x v="17"/>
    <m/>
    <m/>
    <x v="1"/>
  </r>
  <r>
    <s v="CT2020"/>
    <s v="Barbara and Barre Seid Foundation_Chabad Lubavitch Foundation19992000"/>
    <s v="Barbara and Barre Seid Foundation"/>
    <x v="246"/>
    <n v="2000"/>
    <x v="17"/>
    <m/>
    <m/>
    <x v="0"/>
  </r>
  <r>
    <s v="CT2020"/>
    <s v="Barbara and Barre Seid Foundation_Chamber Opera Chicago19991500"/>
    <s v="Barbara and Barre Seid Foundation"/>
    <x v="1"/>
    <n v="1500"/>
    <x v="17"/>
    <m/>
    <m/>
    <x v="0"/>
  </r>
  <r>
    <s v="CT2020"/>
    <s v="Barbara and Barre Seid Foundation_Chicago Opera Theater199967500"/>
    <s v="Barbara and Barre Seid Foundation"/>
    <x v="52"/>
    <n v="67500"/>
    <x v="17"/>
    <m/>
    <m/>
    <x v="0"/>
  </r>
  <r>
    <s v="CT2020"/>
    <s v="Barbara and Barre Seid Foundation_Chicago Shakespeare Theater19995000"/>
    <s v="Barbara and Barre Seid Foundation"/>
    <x v="6"/>
    <n v="5000"/>
    <x v="17"/>
    <m/>
    <m/>
    <x v="0"/>
  </r>
  <r>
    <s v="CT2020"/>
    <s v="Barbara and Barre Seid Foundation_Civic Orchestra of Chicago199920000"/>
    <s v="Barbara and Barre Seid Foundation"/>
    <x v="8"/>
    <n v="20000"/>
    <x v="17"/>
    <m/>
    <m/>
    <x v="0"/>
  </r>
  <r>
    <s v="CT2020"/>
    <s v="Barbara and Barre Seid Foundation_Corporation for Maintaining Editorial Diversity in America19995000"/>
    <s v="Barbara and Barre Seid Foundation"/>
    <x v="195"/>
    <n v="5000"/>
    <x v="17"/>
    <m/>
    <m/>
    <x v="2"/>
  </r>
  <r>
    <s v="CT2020"/>
    <s v="Barbara and Barre Seid Foundation_Council for the Jewish Elderly1999100000"/>
    <s v="Barbara and Barre Seid Foundation"/>
    <x v="228"/>
    <n v="100000"/>
    <x v="17"/>
    <m/>
    <m/>
    <x v="0"/>
  </r>
  <r>
    <s v="CT2020"/>
    <s v="Barbara and Barre Seid Foundation_Council Urging Reform in Education199924500"/>
    <s v="Barbara and Barre Seid Foundation"/>
    <x v="247"/>
    <n v="24500"/>
    <x v="17"/>
    <m/>
    <m/>
    <x v="1"/>
  </r>
  <r>
    <s v="CT2020"/>
    <s v="Barbara and Barre Seid Foundation_Da Corneto Opera Ensemble19997000"/>
    <s v="Barbara and Barre Seid Foundation"/>
    <x v="76"/>
    <n v="7000"/>
    <x v="17"/>
    <m/>
    <m/>
    <x v="0"/>
  </r>
  <r>
    <s v="CT2020"/>
    <s v="Barbara and Barre Seid Foundation_Grant Park Musical Festival1999500"/>
    <s v="Barbara and Barre Seid Foundation"/>
    <x v="13"/>
    <n v="500"/>
    <x v="17"/>
    <m/>
    <m/>
    <x v="0"/>
  </r>
  <r>
    <s v="CT2020"/>
    <s v="Barbara and Barre Seid Foundation_Greater Educational Opportunities Foundation199950000"/>
    <s v="Barbara and Barre Seid Foundation"/>
    <x v="131"/>
    <n v="50000"/>
    <x v="17"/>
    <m/>
    <m/>
    <x v="1"/>
  </r>
  <r>
    <s v="CT2020"/>
    <s v="Barbara and Barre Seid Foundation_Heartland Institute199925000"/>
    <s v="Barbara and Barre Seid Foundation"/>
    <x v="132"/>
    <n v="25000"/>
    <x v="17"/>
    <m/>
    <m/>
    <x v="1"/>
  </r>
  <r>
    <s v="CT2020"/>
    <s v="Barbara and Barre Seid Foundation_Illinois Family Institute199925000"/>
    <s v="Barbara and Barre Seid Foundation"/>
    <x v="197"/>
    <n v="25000"/>
    <x v="17"/>
    <m/>
    <m/>
    <x v="1"/>
  </r>
  <r>
    <s v="CT2020"/>
    <s v="Barbara and Barre Seid Foundation_Illinois Taxpayer Education Foundation199915000"/>
    <s v="Barbara and Barre Seid Foundation"/>
    <x v="148"/>
    <n v="15000"/>
    <x v="17"/>
    <m/>
    <m/>
    <x v="1"/>
  </r>
  <r>
    <s v="CT2020"/>
    <s v="Barbara and Barre Seid Foundation_IYSB1999500"/>
    <s v="Barbara and Barre Seid Foundation"/>
    <x v="248"/>
    <n v="500"/>
    <x v="17"/>
    <m/>
    <m/>
    <x v="2"/>
  </r>
  <r>
    <s v="CT2020"/>
    <s v="Barbara and Barre Seid Foundation_Lincoln Central Association1999100"/>
    <s v="Barbara and Barre Seid Foundation"/>
    <x v="18"/>
    <n v="100"/>
    <x v="17"/>
    <m/>
    <m/>
    <x v="0"/>
  </r>
  <r>
    <s v="CT2020"/>
    <s v="Barbara and Barre Seid Foundation_Lincoln Legal Foundation199930000"/>
    <s v="Barbara and Barre Seid Foundation"/>
    <x v="200"/>
    <n v="30000"/>
    <x v="17"/>
    <m/>
    <m/>
    <x v="1"/>
  </r>
  <r>
    <s v="CT2020"/>
    <s v="Barbara and Barre Seid Foundation_Metropolitan Opera Association19996500"/>
    <s v="Barbara and Barre Seid Foundation"/>
    <x v="23"/>
    <n v="6500"/>
    <x v="17"/>
    <m/>
    <m/>
    <x v="0"/>
  </r>
  <r>
    <s v="CT2020"/>
    <s v="Barbara and Barre Seid Foundation_National Gaucher Foundation19991000"/>
    <s v="Barbara and Barre Seid Foundation"/>
    <x v="239"/>
    <n v="1000"/>
    <x v="17"/>
    <m/>
    <m/>
    <x v="0"/>
  </r>
  <r>
    <s v="CT2020"/>
    <s v="Barbara and Barre Seid Foundation_Our Lady of Fatima School19995000"/>
    <s v="Barbara and Barre Seid Foundation"/>
    <x v="249"/>
    <n v="5000"/>
    <x v="17"/>
    <m/>
    <m/>
    <x v="2"/>
  </r>
  <r>
    <s v="CT2020"/>
    <s v="Barbara and Barre Seid Foundation_Roosevelt University1999584800"/>
    <s v="Barbara and Barre Seid Foundation"/>
    <x v="97"/>
    <n v="584800"/>
    <x v="17"/>
    <m/>
    <m/>
    <x v="2"/>
  </r>
  <r>
    <s v="CT2020"/>
    <s v="Barbara and Barre Seid Foundation_Santa Fe Opera19993000"/>
    <s v="Barbara and Barre Seid Foundation"/>
    <x v="29"/>
    <n v="3000"/>
    <x v="17"/>
    <m/>
    <m/>
    <x v="0"/>
  </r>
  <r>
    <s v="CT2020"/>
    <s v="Barbara and Barre Seid Foundation_SCT Productions199915000"/>
    <s v="Barbara and Barre Seid Foundation"/>
    <x v="98"/>
    <n v="15000"/>
    <x v="17"/>
    <m/>
    <m/>
    <x v="0"/>
  </r>
  <r>
    <s v="CT2020"/>
    <s v="Barbara and Barre Seid Foundation_Shepherd House199915000"/>
    <s v="Barbara and Barre Seid Foundation"/>
    <x v="250"/>
    <n v="15000"/>
    <x v="17"/>
    <m/>
    <m/>
    <x v="0"/>
  </r>
  <r>
    <s v="CT2020"/>
    <s v="Barbara and Barre Seid Foundation_Society of American Musicians19991500"/>
    <s v="Barbara and Barre Seid Foundation"/>
    <x v="135"/>
    <n v="1500"/>
    <x v="17"/>
    <m/>
    <m/>
    <x v="0"/>
  </r>
  <r>
    <s v="CT2020"/>
    <s v="Barbara and Barre Seid Foundation_Society of the Divine Saviour199915000"/>
    <s v="Barbara and Barre Seid Foundation"/>
    <x v="71"/>
    <n v="15000"/>
    <x v="17"/>
    <m/>
    <m/>
    <x v="0"/>
  </r>
  <r>
    <s v="CT2020"/>
    <s v="Barbara and Barre Seid Foundation_St. Albert the Great School19993500"/>
    <s v="Barbara and Barre Seid Foundation"/>
    <x v="136"/>
    <n v="3500"/>
    <x v="17"/>
    <m/>
    <m/>
    <x v="0"/>
  </r>
  <r>
    <s v="CT2020"/>
    <s v="Barbara and Barre Seid Foundation_St. Laurence High School19994500"/>
    <s v="Barbara and Barre Seid Foundation"/>
    <x v="83"/>
    <n v="4500"/>
    <x v="17"/>
    <m/>
    <m/>
    <x v="2"/>
  </r>
  <r>
    <s v="CT2020"/>
    <s v="Barbara and Barre Seid Foundation_Temple Shalom19995000"/>
    <s v="Barbara and Barre Seid Foundation"/>
    <x v="251"/>
    <n v="5000"/>
    <x v="17"/>
    <m/>
    <m/>
    <x v="0"/>
  </r>
  <r>
    <s v="CT2020"/>
    <s v="Barbara and Barre Seid Foundation_The Fairness Foundation1999100000"/>
    <s v="Barbara and Barre Seid Foundation"/>
    <x v="252"/>
    <n v="100000"/>
    <x v="17"/>
    <m/>
    <m/>
    <x v="0"/>
  </r>
  <r>
    <s v="CT2020"/>
    <s v="Barbara and Barre Seid Foundation_The Goodman Theater19991000"/>
    <s v="Barbara and Barre Seid Foundation"/>
    <x v="114"/>
    <n v="1000"/>
    <x v="17"/>
    <m/>
    <m/>
    <x v="0"/>
  </r>
  <r>
    <s v="CT2020"/>
    <s v="Barbara and Barre Seid Foundation_The Opera Factory19992000"/>
    <s v="Barbara and Barre Seid Foundation"/>
    <x v="203"/>
    <n v="2000"/>
    <x v="17"/>
    <m/>
    <m/>
    <x v="0"/>
  </r>
  <r>
    <s v="CT2020"/>
    <s v="Barbara and Barre Seid Foundation_The Opera Studio of Highland Park19991000"/>
    <s v="Barbara and Barre Seid Foundation"/>
    <x v="253"/>
    <n v="1000"/>
    <x v="17"/>
    <m/>
    <m/>
    <x v="0"/>
  </r>
  <r>
    <s v="CT2020"/>
    <s v="Barbara and Barre Seid Foundation_The University of Chicago19992000000"/>
    <s v="Barbara and Barre Seid Foundation"/>
    <x v="101"/>
    <n v="2000000"/>
    <x v="17"/>
    <m/>
    <m/>
    <x v="2"/>
  </r>
  <r>
    <s v="CT2020"/>
    <s v="Barbara and Barre Seid Foundation_U.S. Term Limits Foundation1999100000"/>
    <s v="Barbara and Barre Seid Foundation"/>
    <x v="214"/>
    <n v="100000"/>
    <x v="17"/>
    <m/>
    <m/>
    <x v="1"/>
  </r>
  <r>
    <s v="CT2020"/>
    <s v="Barbara and Barre Seid Foundation_WFMT Public Radio19991000"/>
    <s v="Barbara and Barre Seid Foundation"/>
    <x v="38"/>
    <n v="1000"/>
    <x v="17"/>
    <m/>
    <m/>
    <x v="2"/>
  </r>
  <r>
    <s v="CT2020"/>
    <s v="Barbara and Barre Seid Foundation_American Lung Association1998100"/>
    <s v="Barbara and Barre Seid Foundation"/>
    <x v="254"/>
    <n v="100"/>
    <x v="18"/>
    <m/>
    <m/>
    <x v="0"/>
  </r>
  <r>
    <s v="CT2020"/>
    <s v="Barbara and Barre Seid Foundation_Annual Catholic Appeal19981000"/>
    <s v="Barbara and Barre Seid Foundation"/>
    <x v="64"/>
    <n v="1000"/>
    <x v="18"/>
    <m/>
    <m/>
    <x v="0"/>
  </r>
  <r>
    <s v="CT2020"/>
    <s v="Barbara and Barre Seid Foundation_Anshe Emet Synagogue19981000"/>
    <s v="Barbara and Barre Seid Foundation"/>
    <x v="41"/>
    <n v="1000"/>
    <x v="18"/>
    <m/>
    <m/>
    <x v="0"/>
  </r>
  <r>
    <s v="CT2020"/>
    <s v="Barbara and Barre Seid Foundation_ARCS Foundation19982500"/>
    <s v="Barbara and Barre Seid Foundation"/>
    <x v="255"/>
    <n v="2500"/>
    <x v="18"/>
    <m/>
    <m/>
    <x v="0"/>
  </r>
  <r>
    <s v="CT2020"/>
    <s v="Barbara and Barre Seid Foundation_Boy Scouts of America - Chicago Area Council19982500"/>
    <s v="Barbara and Barre Seid Foundation"/>
    <x v="74"/>
    <n v="2500"/>
    <x v="18"/>
    <m/>
    <m/>
    <x v="0"/>
  </r>
  <r>
    <s v="CT2020"/>
    <s v="Barbara and Barre Seid Foundation_Boys &amp; Girls Clubs of Chicago19982000"/>
    <s v="Barbara and Barre Seid Foundation"/>
    <x v="245"/>
    <n v="2000"/>
    <x v="18"/>
    <m/>
    <m/>
    <x v="0"/>
  </r>
  <r>
    <s v="CT2020"/>
    <s v="Barbara and Barre Seid Foundation_Capital Research Center199824000"/>
    <s v="Barbara and Barre Seid Foundation"/>
    <x v="205"/>
    <n v="24000"/>
    <x v="18"/>
    <m/>
    <m/>
    <x v="1"/>
  </r>
  <r>
    <s v="CT2020"/>
    <s v="Barbara and Barre Seid Foundation_Cato Institute1998104286"/>
    <s v="Barbara and Barre Seid Foundation"/>
    <x v="167"/>
    <n v="104286"/>
    <x v="18"/>
    <m/>
    <m/>
    <x v="1"/>
  </r>
  <r>
    <s v="CT2020"/>
    <s v="Barbara and Barre Seid Foundation_Center for Individual Rights199810000"/>
    <s v="Barbara and Barre Seid Foundation"/>
    <x v="226"/>
    <n v="10000"/>
    <x v="18"/>
    <m/>
    <m/>
    <x v="1"/>
  </r>
  <r>
    <s v="CT2020"/>
    <s v="Barbara and Barre Seid Foundation_Chicago Academy for the Arts19985000"/>
    <s v="Barbara and Barre Seid Foundation"/>
    <x v="2"/>
    <n v="5000"/>
    <x v="18"/>
    <m/>
    <m/>
    <x v="0"/>
  </r>
  <r>
    <s v="CT2020"/>
    <s v="Barbara and Barre Seid Foundation_Chicago AIDS Ride1998100"/>
    <s v="Barbara and Barre Seid Foundation"/>
    <x v="237"/>
    <n v="100"/>
    <x v="18"/>
    <m/>
    <m/>
    <x v="0"/>
  </r>
  <r>
    <s v="CT2020"/>
    <s v="Barbara and Barre Seid Foundation_Chicago Shakespeare Theater19985000"/>
    <s v="Barbara and Barre Seid Foundation"/>
    <x v="6"/>
    <n v="5000"/>
    <x v="18"/>
    <m/>
    <m/>
    <x v="0"/>
  </r>
  <r>
    <s v="CT2020"/>
    <s v="Barbara and Barre Seid Foundation_Civic Orchestra of Chicago199810000"/>
    <s v="Barbara and Barre Seid Foundation"/>
    <x v="8"/>
    <n v="10000"/>
    <x v="18"/>
    <m/>
    <m/>
    <x v="0"/>
  </r>
  <r>
    <s v="CT2020"/>
    <s v="Barbara and Barre Seid Foundation_Competitive Enterprise Institute199825000"/>
    <s v="Barbara and Barre Seid Foundation"/>
    <x v="168"/>
    <n v="25000"/>
    <x v="18"/>
    <m/>
    <m/>
    <x v="1"/>
  </r>
  <r>
    <s v="CT2020"/>
    <s v="Barbara and Barre Seid Foundation_Corporation for Maintaining Editorial Diversity in America19985000"/>
    <s v="Barbara and Barre Seid Foundation"/>
    <x v="195"/>
    <n v="5000"/>
    <x v="18"/>
    <m/>
    <m/>
    <x v="2"/>
  </r>
  <r>
    <s v="CT2020"/>
    <s v="Barbara and Barre Seid Foundation_Council Urging Reform in Education199863030"/>
    <s v="Barbara and Barre Seid Foundation"/>
    <x v="247"/>
    <n v="63030"/>
    <x v="18"/>
    <m/>
    <m/>
    <x v="1"/>
  </r>
  <r>
    <s v="CT2020"/>
    <s v="Barbara and Barre Seid Foundation_Da Corneto Opera Ensemble19983500"/>
    <s v="Barbara and Barre Seid Foundation"/>
    <x v="76"/>
    <n v="3500"/>
    <x v="18"/>
    <m/>
    <m/>
    <x v="0"/>
  </r>
  <r>
    <s v="CT2020"/>
    <s v="Barbara and Barre Seid Foundation_Education Freedom Fund1998100000"/>
    <s v="Barbara and Barre Seid Foundation"/>
    <x v="256"/>
    <n v="100000"/>
    <x v="18"/>
    <m/>
    <m/>
    <x v="1"/>
  </r>
  <r>
    <s v="CT2020"/>
    <s v="Barbara and Barre Seid Foundation_George Mason University199810000"/>
    <s v="Barbara and Barre Seid Foundation"/>
    <x v="146"/>
    <n v="10000"/>
    <x v="18"/>
    <m/>
    <m/>
    <x v="1"/>
  </r>
  <r>
    <s v="CT2020"/>
    <s v="Barbara and Barre Seid Foundation_Greater Educational Opportunities Foundation199850000"/>
    <s v="Barbara and Barre Seid Foundation"/>
    <x v="131"/>
    <n v="50000"/>
    <x v="18"/>
    <m/>
    <m/>
    <x v="1"/>
  </r>
  <r>
    <s v="CT2020"/>
    <s v="Barbara and Barre Seid Foundation_Heartland Institute1998150000"/>
    <s v="Barbara and Barre Seid Foundation"/>
    <x v="132"/>
    <n v="150000"/>
    <x v="18"/>
    <m/>
    <m/>
    <x v="1"/>
  </r>
  <r>
    <s v="CT2020"/>
    <s v="Barbara and Barre Seid Foundation_Illinois Taxpayer Education Foundation199820000"/>
    <s v="Barbara and Barre Seid Foundation"/>
    <x v="148"/>
    <n v="20000"/>
    <x v="18"/>
    <m/>
    <m/>
    <x v="1"/>
  </r>
  <r>
    <s v="CT2020"/>
    <s v="Barbara and Barre Seid Foundation_Intercollegiate Studies Institute199820000"/>
    <s v="Barbara and Barre Seid Foundation"/>
    <x v="176"/>
    <n v="20000"/>
    <x v="18"/>
    <m/>
    <m/>
    <x v="1"/>
  </r>
  <r>
    <s v="CT2020"/>
    <s v="Barbara and Barre Seid Foundation_IYSB1998500"/>
    <s v="Barbara and Barre Seid Foundation"/>
    <x v="248"/>
    <n v="500"/>
    <x v="18"/>
    <m/>
    <m/>
    <x v="2"/>
  </r>
  <r>
    <s v="CT2020"/>
    <s v="Barbara and Barre Seid Foundation_Jewish United Fund1998100000"/>
    <s v="Barbara and Barre Seid Foundation"/>
    <x v="59"/>
    <n v="100000"/>
    <x v="18"/>
    <m/>
    <m/>
    <x v="0"/>
  </r>
  <r>
    <s v="CT2020"/>
    <s v="Barbara and Barre Seid Foundation_Light Opera Works199825000"/>
    <s v="Barbara and Barre Seid Foundation"/>
    <x v="70"/>
    <n v="25000"/>
    <x v="18"/>
    <m/>
    <m/>
    <x v="0"/>
  </r>
  <r>
    <s v="CT2020"/>
    <s v="Barbara and Barre Seid Foundation_Lincoln Central Association1998100"/>
    <s v="Barbara and Barre Seid Foundation"/>
    <x v="18"/>
    <n v="100"/>
    <x v="18"/>
    <m/>
    <m/>
    <x v="0"/>
  </r>
  <r>
    <s v="CT2020"/>
    <s v="Barbara and Barre Seid Foundation_Lincoln Legal Foundation19985000"/>
    <s v="Barbara and Barre Seid Foundation"/>
    <x v="200"/>
    <n v="5000"/>
    <x v="18"/>
    <m/>
    <m/>
    <x v="1"/>
  </r>
  <r>
    <s v="CT2020"/>
    <s v="Barbara and Barre Seid Foundation_Lincoln Park Conservation Association19981000"/>
    <s v="Barbara and Barre Seid Foundation"/>
    <x v="222"/>
    <n v="1000"/>
    <x v="18"/>
    <m/>
    <m/>
    <x v="0"/>
  </r>
  <r>
    <s v="CT2020"/>
    <s v="Barbara and Barre Seid Foundation_Lincoln Park Zoological Society19981000"/>
    <s v="Barbara and Barre Seid Foundation"/>
    <x v="19"/>
    <n v="1000"/>
    <x v="18"/>
    <m/>
    <m/>
    <x v="0"/>
  </r>
  <r>
    <s v="CT2020"/>
    <s v="Barbara and Barre Seid Foundation_Lyric Opera of Chicago199825000"/>
    <s v="Barbara and Barre Seid Foundation"/>
    <x v="20"/>
    <n v="25000"/>
    <x v="18"/>
    <m/>
    <m/>
    <x v="0"/>
  </r>
  <r>
    <s v="CT2020"/>
    <s v="Barbara and Barre Seid Foundation_Metropolitan Opera Association19985000"/>
    <s v="Barbara and Barre Seid Foundation"/>
    <x v="23"/>
    <n v="5000"/>
    <x v="18"/>
    <m/>
    <m/>
    <x v="0"/>
  </r>
  <r>
    <s v="CT2020"/>
    <s v="Barbara and Barre Seid Foundation_Morehouse College19985000"/>
    <s v="Barbara and Barre Seid Foundation"/>
    <x v="81"/>
    <n v="5000"/>
    <x v="18"/>
    <m/>
    <m/>
    <x v="2"/>
  </r>
  <r>
    <s v="CT2020"/>
    <s v="Barbara and Barre Seid Foundation_National Legal and Policy Center19982500"/>
    <s v="Barbara and Barre Seid Foundation"/>
    <x v="209"/>
    <n v="2500"/>
    <x v="18"/>
    <m/>
    <m/>
    <x v="1"/>
  </r>
  <r>
    <s v="CT2020"/>
    <s v="Barbara and Barre Seid Foundation_National Louis University199825000"/>
    <s v="Barbara and Barre Seid Foundation"/>
    <x v="223"/>
    <n v="25000"/>
    <x v="18"/>
    <m/>
    <m/>
    <x v="2"/>
  </r>
  <r>
    <s v="CT2020"/>
    <s v="Barbara and Barre Seid Foundation_Old Town Triangle Association1998100"/>
    <s v="Barbara and Barre Seid Foundation"/>
    <x v="26"/>
    <n v="100"/>
    <x v="18"/>
    <m/>
    <m/>
    <x v="0"/>
  </r>
  <r>
    <s v="CT2020"/>
    <s v="Barbara and Barre Seid Foundation_Our Lady of Fatima School19984500"/>
    <s v="Barbara and Barre Seid Foundation"/>
    <x v="249"/>
    <n v="4500"/>
    <x v="18"/>
    <m/>
    <m/>
    <x v="2"/>
  </r>
  <r>
    <s v="CT2020"/>
    <s v="Barbara and Barre Seid Foundation_PCA Chicago Region19981500"/>
    <s v="Barbara and Barre Seid Foundation"/>
    <x v="257"/>
    <n v="1500"/>
    <x v="18"/>
    <m/>
    <m/>
    <x v="0"/>
  </r>
  <r>
    <s v="CT2020"/>
    <s v="Barbara and Barre Seid Foundation_Philanthropy Roundtable19982500"/>
    <s v="Barbara and Barre Seid Foundation"/>
    <x v="154"/>
    <n v="2500"/>
    <x v="18"/>
    <m/>
    <m/>
    <x v="1"/>
  </r>
  <r>
    <s v="CT2020"/>
    <s v="Barbara and Barre Seid Foundation_Project LEAP19982500"/>
    <s v="Barbara and Barre Seid Foundation"/>
    <x v="240"/>
    <n v="2500"/>
    <x v="18"/>
    <m/>
    <m/>
    <x v="0"/>
  </r>
  <r>
    <s v="CT2020"/>
    <s v="Barbara and Barre Seid Foundation_Public Service Research Foundation19982500"/>
    <s v="Barbara and Barre Seid Foundation"/>
    <x v="202"/>
    <n v="2500"/>
    <x v="18"/>
    <m/>
    <m/>
    <x v="1"/>
  </r>
  <r>
    <s v="CT2020"/>
    <s v="Barbara and Barre Seid Foundation_Salvation Army - Chicago19982500"/>
    <s v="Barbara and Barre Seid Foundation"/>
    <x v="28"/>
    <n v="2500"/>
    <x v="18"/>
    <m/>
    <m/>
    <x v="0"/>
  </r>
  <r>
    <s v="CT2020"/>
    <s v="Barbara and Barre Seid Foundation_Santa Fe Opera19983000"/>
    <s v="Barbara and Barre Seid Foundation"/>
    <x v="29"/>
    <n v="3000"/>
    <x v="18"/>
    <m/>
    <m/>
    <x v="0"/>
  </r>
  <r>
    <s v="CT2020"/>
    <s v="Barbara and Barre Seid Foundation_School of the Art Institute of Chicago199850000"/>
    <s v="Barbara and Barre Seid Foundation"/>
    <x v="30"/>
    <n v="50000"/>
    <x v="18"/>
    <m/>
    <m/>
    <x v="0"/>
  </r>
  <r>
    <s v="CT2020"/>
    <s v="Barbara and Barre Seid Foundation_Society of American Musicians19981500"/>
    <s v="Barbara and Barre Seid Foundation"/>
    <x v="135"/>
    <n v="1500"/>
    <x v="18"/>
    <m/>
    <m/>
    <x v="0"/>
  </r>
  <r>
    <s v="CT2020"/>
    <s v="Barbara and Barre Seid Foundation_Society of the Divine Saviour199813000"/>
    <s v="Barbara and Barre Seid Foundation"/>
    <x v="71"/>
    <n v="13000"/>
    <x v="18"/>
    <m/>
    <m/>
    <x v="0"/>
  </r>
  <r>
    <s v="CT2020"/>
    <s v="Barbara and Barre Seid Foundation_St. Albert the Great School19983500"/>
    <s v="Barbara and Barre Seid Foundation"/>
    <x v="136"/>
    <n v="3500"/>
    <x v="18"/>
    <m/>
    <m/>
    <x v="0"/>
  </r>
  <r>
    <s v="CT2020"/>
    <s v="Barbara and Barre Seid Foundation_St. Laurence High School19984500"/>
    <s v="Barbara and Barre Seid Foundation"/>
    <x v="83"/>
    <n v="4500"/>
    <x v="18"/>
    <m/>
    <m/>
    <x v="2"/>
  </r>
  <r>
    <s v="CT2020"/>
    <s v="Barbara and Barre Seid Foundation_St. Michael's Church19981000"/>
    <s v="Barbara and Barre Seid Foundation"/>
    <x v="213"/>
    <n v="1000"/>
    <x v="18"/>
    <m/>
    <m/>
    <x v="0"/>
  </r>
  <r>
    <s v="CT2020"/>
    <s v="Barbara and Barre Seid Foundation_The Education &amp; Research Institute199850000"/>
    <s v="Barbara and Barre Seid Foundation"/>
    <x v="232"/>
    <n v="50000"/>
    <x v="18"/>
    <m/>
    <m/>
    <x v="1"/>
  </r>
  <r>
    <s v="CT2020"/>
    <s v="Barbara and Barre Seid Foundation_The Goodman Theater19981000"/>
    <s v="Barbara and Barre Seid Foundation"/>
    <x v="114"/>
    <n v="1000"/>
    <x v="18"/>
    <m/>
    <m/>
    <x v="0"/>
  </r>
  <r>
    <s v="CT2020"/>
    <s v="Barbara and Barre Seid Foundation_The Unity Foundation199810000"/>
    <s v="Barbara and Barre Seid Foundation"/>
    <x v="258"/>
    <n v="10000"/>
    <x v="18"/>
    <m/>
    <m/>
    <x v="2"/>
  </r>
  <r>
    <s v="CT2020"/>
    <s v="Barbara and Barre Seid Foundation_U.S. Term Limits Foundation1998240000"/>
    <s v="Barbara and Barre Seid Foundation"/>
    <x v="214"/>
    <n v="240000"/>
    <x v="18"/>
    <m/>
    <m/>
    <x v="1"/>
  </r>
  <r>
    <s v="CT2020"/>
    <s v="Barbara and Barre Seid Foundation_United Way/Crusade of Mercy19982500"/>
    <s v="Barbara and Barre Seid Foundation"/>
    <x v="191"/>
    <n v="2500"/>
    <x v="18"/>
    <m/>
    <m/>
    <x v="0"/>
  </r>
  <r>
    <s v="CT2020"/>
    <s v="Barbara and Barre Seid Foundation_University of Chicago Laboratory Schools199810000"/>
    <s v="Barbara and Barre Seid Foundation"/>
    <x v="55"/>
    <n v="10000"/>
    <x v="18"/>
    <m/>
    <m/>
    <x v="2"/>
  </r>
  <r>
    <s v="CT2020"/>
    <s v="Barbara and Barre Seid Foundation_WFMT Public Radio19981500"/>
    <s v="Barbara and Barre Seid Foundation"/>
    <x v="38"/>
    <n v="1500"/>
    <x v="18"/>
    <m/>
    <m/>
    <x v="2"/>
  </r>
  <r>
    <s v="CT2020"/>
    <s v="Barbara and Barre Seid Foundation_WNIB Radio19981000"/>
    <s v="Barbara and Barre Seid Foundation"/>
    <x v="243"/>
    <n v="1000"/>
    <x v="18"/>
    <m/>
    <m/>
    <x v="2"/>
  </r>
  <r>
    <s v="CT2020"/>
    <s v="Barbara and Barre Seid Foundation_WTTW Public Television19981000"/>
    <s v="Barbara and Barre Seid Foundation"/>
    <x v="39"/>
    <n v="1000"/>
    <x v="18"/>
    <m/>
    <m/>
    <x v="2"/>
  </r>
  <r>
    <s v="CT2020"/>
    <s v="Barbara and Barre Seid Foundation_Young America's Foundation19982500"/>
    <s v="Barbara and Barre Seid Foundation"/>
    <x v="234"/>
    <n v="2500"/>
    <x v="18"/>
    <m/>
    <m/>
    <x v="1"/>
  </r>
  <r>
    <n v="990"/>
    <s v="Barbara and Barre Seid Foundation_American Heart Association2012100"/>
    <s v="Barbara and Barre Seid Foundation"/>
    <x v="259"/>
    <n v="100"/>
    <x v="19"/>
    <m/>
    <m/>
    <x v="0"/>
  </r>
  <r>
    <n v="990"/>
    <s v="Barbara and Barre Seid Foundation_Anshe Emet Synagogue20121000"/>
    <s v="Barbara and Barre Seid Foundation"/>
    <x v="41"/>
    <n v="1000"/>
    <x v="19"/>
    <m/>
    <m/>
    <x v="0"/>
  </r>
  <r>
    <n v="990"/>
    <s v="Barbara and Barre Seid Foundation_Avon Walk for Breast Cancer2012500"/>
    <s v="Barbara and Barre Seid Foundation"/>
    <x v="65"/>
    <n v="500"/>
    <x v="19"/>
    <m/>
    <m/>
    <x v="0"/>
  </r>
  <r>
    <n v="990"/>
    <s v="Barbara and Barre Seid Foundation_Blessed Sacrament Youth Center20121000"/>
    <s v="Barbara and Barre Seid Foundation"/>
    <x v="66"/>
    <n v="1000"/>
    <x v="19"/>
    <m/>
    <m/>
    <x v="0"/>
  </r>
  <r>
    <n v="990"/>
    <s v="Barbara and Barre Seid Foundation_Chamber Opera Chicago2012575000"/>
    <s v="Barbara and Barre Seid Foundation"/>
    <x v="1"/>
    <n v="575000"/>
    <x v="19"/>
    <m/>
    <m/>
    <x v="0"/>
  </r>
  <r>
    <n v="990"/>
    <s v="Barbara and Barre Seid Foundation_Chicago Shakespeare Theater201225000"/>
    <s v="Barbara and Barre Seid Foundation"/>
    <x v="6"/>
    <n v="25000"/>
    <x v="19"/>
    <m/>
    <m/>
    <x v="0"/>
  </r>
  <r>
    <n v="990"/>
    <s v="Barbara and Barre Seid Foundation_Chicago Symphony Orchestra201210000"/>
    <s v="Barbara and Barre Seid Foundation"/>
    <x v="7"/>
    <n v="10000"/>
    <x v="19"/>
    <m/>
    <m/>
    <x v="0"/>
  </r>
  <r>
    <n v="990"/>
    <s v="Barbara and Barre Seid Foundation_Church of the Three Crosses2012400"/>
    <s v="Barbara and Barre Seid Foundation"/>
    <x v="53"/>
    <n v="400"/>
    <x v="19"/>
    <m/>
    <m/>
    <x v="0"/>
  </r>
  <r>
    <n v="990"/>
    <s v="Barbara and Barre Seid Foundation_Classical Symphony Orchestra20125000"/>
    <s v="Barbara and Barre Seid Foundation"/>
    <x v="9"/>
    <n v="5000"/>
    <x v="19"/>
    <m/>
    <m/>
    <x v="0"/>
  </r>
  <r>
    <n v="990"/>
    <s v="Barbara and Barre Seid Foundation_Cohn Well MS Game Day20121000"/>
    <s v="Barbara and Barre Seid Foundation"/>
    <x v="260"/>
    <n v="1000"/>
    <x v="19"/>
    <m/>
    <m/>
    <x v="0"/>
  </r>
  <r>
    <n v="990"/>
    <s v="Barbara and Barre Seid Foundation_Dead Writers Threatre Collective20125000"/>
    <s v="Barbara and Barre Seid Foundation"/>
    <x v="10"/>
    <n v="5000"/>
    <x v="19"/>
    <m/>
    <m/>
    <x v="0"/>
  </r>
  <r>
    <n v="990"/>
    <s v="Barbara and Barre Seid Foundation_Ensemble Espanol20121000"/>
    <s v="Barbara and Barre Seid Foundation"/>
    <x v="79"/>
    <n v="1000"/>
    <x v="19"/>
    <m/>
    <m/>
    <x v="0"/>
  </r>
  <r>
    <n v="990"/>
    <s v="Barbara and Barre Seid Foundation_Light Opera Works201269280"/>
    <s v="Barbara and Barre Seid Foundation"/>
    <x v="70"/>
    <n v="69280"/>
    <x v="19"/>
    <m/>
    <m/>
    <x v="0"/>
  </r>
  <r>
    <n v="990"/>
    <s v="Barbara and Barre Seid Foundation_Lincoln Central Association2012100"/>
    <s v="Barbara and Barre Seid Foundation"/>
    <x v="18"/>
    <n v="100"/>
    <x v="19"/>
    <m/>
    <m/>
    <x v="0"/>
  </r>
  <r>
    <n v="990"/>
    <s v="Barbara and Barre Seid Foundation_Melta Theater20122500"/>
    <s v="Barbara and Barre Seid Foundation"/>
    <x v="261"/>
    <n v="2500"/>
    <x v="19"/>
    <m/>
    <m/>
    <x v="0"/>
  </r>
  <r>
    <n v="990"/>
    <s v="Barbara and Barre Seid Foundation_Mercy Home for Boys &amp; Girls20125000"/>
    <s v="Barbara and Barre Seid Foundation"/>
    <x v="21"/>
    <n v="5000"/>
    <x v="19"/>
    <m/>
    <m/>
    <x v="0"/>
  </r>
  <r>
    <n v="990"/>
    <s v="Barbara and Barre Seid Foundation_Metropolitan Museum of Art20121200"/>
    <s v="Barbara and Barre Seid Foundation"/>
    <x v="22"/>
    <n v="1200"/>
    <x v="19"/>
    <m/>
    <m/>
    <x v="0"/>
  </r>
  <r>
    <n v="990"/>
    <s v="Barbara and Barre Seid Foundation_Santa Fe Opera201225000"/>
    <s v="Barbara and Barre Seid Foundation"/>
    <x v="29"/>
    <n v="25000"/>
    <x v="19"/>
    <m/>
    <m/>
    <x v="0"/>
  </r>
  <r>
    <n v="990"/>
    <s v="Barbara and Barre Seid Foundation_Society of American Musicians20121500"/>
    <s v="Barbara and Barre Seid Foundation"/>
    <x v="135"/>
    <n v="1500"/>
    <x v="19"/>
    <m/>
    <m/>
    <x v="0"/>
  </r>
  <r>
    <n v="990"/>
    <s v="Barbara and Barre Seid Foundation_St. Jude's Children's Hospital20123500"/>
    <s v="Barbara and Barre Seid Foundation"/>
    <x v="34"/>
    <n v="3500"/>
    <x v="19"/>
    <m/>
    <m/>
    <x v="0"/>
  </r>
  <r>
    <n v="990"/>
    <s v="Barbara and Barre Seid Foundation_Jewish Federations of North America2012100000"/>
    <s v="Barbara and Barre Seid Foundation"/>
    <x v="16"/>
    <n v="100000"/>
    <x v="19"/>
    <m/>
    <m/>
    <x v="0"/>
  </r>
  <r>
    <n v="990"/>
    <s v="Barbara and Barre Seid Foundation_Visitation Church20121000"/>
    <s v="Barbara and Barre Seid Foundation"/>
    <x v="88"/>
    <n v="1000"/>
    <x v="19"/>
    <m/>
    <m/>
    <x v="0"/>
  </r>
  <r>
    <n v="990"/>
    <s v="Barbara and Barre Seid Foundation_Boy Scouts of America Chicago Chapter20182500"/>
    <s v="Barbara and Barre Seid Foundation"/>
    <x v="0"/>
    <n v="2500"/>
    <x v="20"/>
    <m/>
    <m/>
    <x v="0"/>
  </r>
  <r>
    <n v="990"/>
    <s v="Barbara and Barre Seid Foundation_Center for America201810000"/>
    <s v="Barbara and Barre Seid Foundation"/>
    <x v="262"/>
    <n v="10000"/>
    <x v="20"/>
    <m/>
    <m/>
    <x v="1"/>
  </r>
  <r>
    <n v="990"/>
    <s v="Barbara and Barre Seid Foundation_Chamber Opera Chicago201850000"/>
    <s v="Barbara and Barre Seid Foundation"/>
    <x v="1"/>
    <n v="50000"/>
    <x v="20"/>
    <m/>
    <m/>
    <x v="0"/>
  </r>
  <r>
    <n v="990"/>
    <s v="Barbara and Barre Seid Foundation_Chamber Opera Chicago201850000"/>
    <s v="Barbara and Barre Seid Foundation"/>
    <x v="1"/>
    <n v="50000"/>
    <x v="20"/>
    <m/>
    <m/>
    <x v="0"/>
  </r>
  <r>
    <n v="990"/>
    <s v="Barbara and Barre Seid Foundation_Chamber Opera Chicago201840000"/>
    <s v="Barbara and Barre Seid Foundation"/>
    <x v="1"/>
    <n v="40000"/>
    <x v="20"/>
    <m/>
    <m/>
    <x v="0"/>
  </r>
  <r>
    <n v="990"/>
    <s v="Barbara and Barre Seid Foundation_Chamber Opera Chicago201850000"/>
    <s v="Barbara and Barre Seid Foundation"/>
    <x v="1"/>
    <n v="50000"/>
    <x v="20"/>
    <m/>
    <m/>
    <x v="0"/>
  </r>
  <r>
    <n v="990"/>
    <s v="Barbara and Barre Seid Foundation_Chamber Opera Chicago2018100000"/>
    <s v="Barbara and Barre Seid Foundation"/>
    <x v="1"/>
    <n v="100000"/>
    <x v="20"/>
    <m/>
    <m/>
    <x v="0"/>
  </r>
  <r>
    <n v="990"/>
    <s v="Barbara and Barre Seid Foundation_Chamber Opera Chicago2018500000"/>
    <s v="Barbara and Barre Seid Foundation"/>
    <x v="1"/>
    <n v="500000"/>
    <x v="20"/>
    <m/>
    <m/>
    <x v="0"/>
  </r>
  <r>
    <n v="990"/>
    <s v="Barbara and Barre Seid Foundation_Chamber Opera Chicago2018225000"/>
    <s v="Barbara and Barre Seid Foundation"/>
    <x v="1"/>
    <n v="225000"/>
    <x v="20"/>
    <m/>
    <m/>
    <x v="0"/>
  </r>
  <r>
    <n v="990"/>
    <s v="Barbara and Barre Seid Foundation_Chamber Opera Chicago201875000"/>
    <s v="Barbara and Barre Seid Foundation"/>
    <x v="1"/>
    <n v="75000"/>
    <x v="20"/>
    <m/>
    <m/>
    <x v="0"/>
  </r>
  <r>
    <n v="990"/>
    <s v="Barbara and Barre Seid Foundation_Chamber Opera Chicago2018100000"/>
    <s v="Barbara and Barre Seid Foundation"/>
    <x v="1"/>
    <n v="100000"/>
    <x v="20"/>
    <m/>
    <m/>
    <x v="0"/>
  </r>
  <r>
    <n v="990"/>
    <s v="Barbara and Barre Seid Foundation_Chamber Opera Chicago2018200000"/>
    <s v="Barbara and Barre Seid Foundation"/>
    <x v="1"/>
    <n v="200000"/>
    <x v="20"/>
    <m/>
    <m/>
    <x v="0"/>
  </r>
  <r>
    <n v="990"/>
    <s v="Barbara and Barre Seid Foundation_Chicago Academy for the Arts20182500"/>
    <s v="Barbara and Barre Seid Foundation"/>
    <x v="2"/>
    <n v="2500"/>
    <x v="20"/>
    <m/>
    <m/>
    <x v="0"/>
  </r>
  <r>
    <n v="990"/>
    <s v="Barbara and Barre Seid Foundation_Chicago Child Care Society20185000"/>
    <s v="Barbara and Barre Seid Foundation"/>
    <x v="3"/>
    <n v="5000"/>
    <x v="20"/>
    <m/>
    <m/>
    <x v="0"/>
  </r>
  <r>
    <n v="990"/>
    <s v="Barbara and Barre Seid Foundation_Chicago Shakespeare Theater201850000"/>
    <s v="Barbara and Barre Seid Foundation"/>
    <x v="6"/>
    <n v="50000"/>
    <x v="20"/>
    <m/>
    <m/>
    <x v="0"/>
  </r>
  <r>
    <n v="990"/>
    <s v="Barbara and Barre Seid Foundation_Chicago Symphony Orchestra201810000"/>
    <s v="Barbara and Barre Seid Foundation"/>
    <x v="7"/>
    <n v="10000"/>
    <x v="20"/>
    <m/>
    <m/>
    <x v="0"/>
  </r>
  <r>
    <n v="990"/>
    <s v="Barbara and Barre Seid Foundation_Civic Orchestra of Chicago201850000"/>
    <s v="Barbara and Barre Seid Foundation"/>
    <x v="8"/>
    <n v="50000"/>
    <x v="20"/>
    <m/>
    <m/>
    <x v="0"/>
  </r>
  <r>
    <n v="990"/>
    <s v="Barbara and Barre Seid Foundation_Covenant House20181000"/>
    <s v="Barbara and Barre Seid Foundation"/>
    <x v="93"/>
    <n v="1000"/>
    <x v="20"/>
    <m/>
    <m/>
    <x v="0"/>
  </r>
  <r>
    <n v="990"/>
    <s v="Barbara and Barre Seid Foundation_Grant Park Musical Festival20185000"/>
    <s v="Barbara and Barre Seid Foundation"/>
    <x v="13"/>
    <n v="5000"/>
    <x v="20"/>
    <m/>
    <m/>
    <x v="0"/>
  </r>
  <r>
    <n v="990"/>
    <s v="Barbara and Barre Seid Foundation_Holy Name Cathedral20181000"/>
    <s v="Barbara and Barre Seid Foundation"/>
    <x v="263"/>
    <n v="1000"/>
    <x v="20"/>
    <m/>
    <m/>
    <x v="0"/>
  </r>
  <r>
    <n v="990"/>
    <s v="Barbara and Barre Seid Foundation_Jewish Federations of North America2018500000"/>
    <s v="Barbara and Barre Seid Foundation"/>
    <x v="16"/>
    <n v="500000"/>
    <x v="20"/>
    <m/>
    <m/>
    <x v="0"/>
  </r>
  <r>
    <n v="990"/>
    <s v="Barbara and Barre Seid Foundation_Jewish United Fund2018500000"/>
    <s v="Barbara and Barre Seid Foundation"/>
    <x v="59"/>
    <n v="500000"/>
    <x v="20"/>
    <m/>
    <m/>
    <x v="0"/>
  </r>
  <r>
    <n v="990"/>
    <s v="Barbara and Barre Seid Foundation_Lincoln Central Association2018100"/>
    <s v="Barbara and Barre Seid Foundation"/>
    <x v="18"/>
    <n v="100"/>
    <x v="20"/>
    <m/>
    <m/>
    <x v="0"/>
  </r>
  <r>
    <n v="990"/>
    <s v="Barbara and Barre Seid Foundation_Lincoln Park Zoological Society20181000"/>
    <s v="Barbara and Barre Seid Foundation"/>
    <x v="19"/>
    <n v="1000"/>
    <x v="20"/>
    <m/>
    <m/>
    <x v="0"/>
  </r>
  <r>
    <n v="990"/>
    <s v="Barbara and Barre Seid Foundation_Lincoln Park Zoological Society20185000"/>
    <s v="Barbara and Barre Seid Foundation"/>
    <x v="19"/>
    <n v="5000"/>
    <x v="20"/>
    <m/>
    <m/>
    <x v="0"/>
  </r>
  <r>
    <n v="990"/>
    <s v="Barbara and Barre Seid Foundation_Long Beach Opera201875000"/>
    <s v="Barbara and Barre Seid Foundation"/>
    <x v="264"/>
    <n v="75000"/>
    <x v="20"/>
    <m/>
    <m/>
    <x v="0"/>
  </r>
  <r>
    <n v="990"/>
    <s v="Barbara and Barre Seid Foundation_Lyric Opera of Chicago201825000"/>
    <s v="Barbara and Barre Seid Foundation"/>
    <x v="20"/>
    <n v="25000"/>
    <x v="20"/>
    <m/>
    <m/>
    <x v="0"/>
  </r>
  <r>
    <n v="990"/>
    <s v="Barbara and Barre Seid Foundation_Mercy Home for Boys &amp; Girls20187000"/>
    <s v="Barbara and Barre Seid Foundation"/>
    <x v="21"/>
    <n v="7000"/>
    <x v="20"/>
    <m/>
    <m/>
    <x v="0"/>
  </r>
  <r>
    <n v="990"/>
    <s v="Barbara and Barre Seid Foundation_Metropolitan Museum of Art20181500"/>
    <s v="Barbara and Barre Seid Foundation"/>
    <x v="22"/>
    <n v="1500"/>
    <x v="20"/>
    <m/>
    <m/>
    <x v="0"/>
  </r>
  <r>
    <n v="990"/>
    <s v="Barbara and Barre Seid Foundation_Metropolitan Opera Association20185000"/>
    <s v="Barbara and Barre Seid Foundation"/>
    <x v="23"/>
    <n v="5000"/>
    <x v="20"/>
    <m/>
    <m/>
    <x v="0"/>
  </r>
  <r>
    <n v="990"/>
    <s v="Barbara and Barre Seid Foundation_Metropolitan Opera Association201810000"/>
    <s v="Barbara and Barre Seid Foundation"/>
    <x v="23"/>
    <n v="10000"/>
    <x v="20"/>
    <m/>
    <m/>
    <x v="0"/>
  </r>
  <r>
    <n v="990"/>
    <s v="Barbara and Barre Seid Foundation_National Shrine of St. Frances Xavier Cabrini20185000"/>
    <s v="Barbara and Barre Seid Foundation"/>
    <x v="24"/>
    <n v="5000"/>
    <x v="20"/>
    <m/>
    <m/>
    <x v="0"/>
  </r>
  <r>
    <n v="990"/>
    <s v="Barbara and Barre Seid Foundation_Old Town Triangle Association2018500"/>
    <s v="Barbara and Barre Seid Foundation"/>
    <x v="26"/>
    <n v="500"/>
    <x v="20"/>
    <m/>
    <m/>
    <x v="0"/>
  </r>
  <r>
    <n v="990"/>
    <s v="Barbara and Barre Seid Foundation_Remy Bumppo Theatre20185000"/>
    <s v="Barbara and Barre Seid Foundation"/>
    <x v="27"/>
    <n v="5000"/>
    <x v="20"/>
    <m/>
    <m/>
    <x v="0"/>
  </r>
  <r>
    <n v="990"/>
    <s v="Barbara and Barre Seid Foundation_Santa Fe Opera201835000"/>
    <s v="Barbara and Barre Seid Foundation"/>
    <x v="29"/>
    <n v="35000"/>
    <x v="20"/>
    <m/>
    <m/>
    <x v="0"/>
  </r>
  <r>
    <n v="990"/>
    <s v="Barbara and Barre Seid Foundation_School of the Art Institute of Chicago201825000"/>
    <s v="Barbara and Barre Seid Foundation"/>
    <x v="30"/>
    <n v="25000"/>
    <x v="20"/>
    <m/>
    <m/>
    <x v="0"/>
  </r>
  <r>
    <n v="990"/>
    <s v="Barbara and Barre Seid Foundation_Soiree Lyrique20182200"/>
    <s v="Barbara and Barre Seid Foundation"/>
    <x v="32"/>
    <n v="2200"/>
    <x v="20"/>
    <m/>
    <m/>
    <x v="0"/>
  </r>
  <r>
    <n v="990"/>
    <s v="Barbara and Barre Seid Foundation_Soiree Lyrique20182000"/>
    <s v="Barbara and Barre Seid Foundation"/>
    <x v="32"/>
    <n v="2000"/>
    <x v="20"/>
    <m/>
    <m/>
    <x v="0"/>
  </r>
  <r>
    <n v="990"/>
    <s v="Barbara and Barre Seid Foundation_Soiree Lyrique20181000"/>
    <s v="Barbara and Barre Seid Foundation"/>
    <x v="32"/>
    <n v="1000"/>
    <x v="20"/>
    <m/>
    <m/>
    <x v="0"/>
  </r>
  <r>
    <n v="990"/>
    <s v="Barbara and Barre Seid Foundation_Soiree Lyrique20182000"/>
    <s v="Barbara and Barre Seid Foundation"/>
    <x v="32"/>
    <n v="2000"/>
    <x v="20"/>
    <m/>
    <m/>
    <x v="0"/>
  </r>
  <r>
    <n v="990"/>
    <s v="Barbara and Barre Seid Foundation_Soiree Lyrique20181500"/>
    <s v="Barbara and Barre Seid Foundation"/>
    <x v="32"/>
    <n v="1500"/>
    <x v="20"/>
    <m/>
    <m/>
    <x v="0"/>
  </r>
  <r>
    <n v="990"/>
    <s v="Barbara and Barre Seid Foundation_St. Irenaeus Church20183000"/>
    <s v="Barbara and Barre Seid Foundation"/>
    <x v="33"/>
    <n v="3000"/>
    <x v="20"/>
    <m/>
    <m/>
    <x v="0"/>
  </r>
  <r>
    <n v="990"/>
    <s v="Barbara and Barre Seid Foundation_St. Michael's in Old Town20182500"/>
    <s v="Barbara and Barre Seid Foundation"/>
    <x v="35"/>
    <n v="2500"/>
    <x v="20"/>
    <m/>
    <m/>
    <x v="0"/>
  </r>
  <r>
    <n v="990"/>
    <s v="Barbara and Barre Seid Foundation_Tall Grass Arts Association20184000"/>
    <s v="Barbara and Barre Seid Foundation"/>
    <x v="36"/>
    <n v="4000"/>
    <x v="20"/>
    <m/>
    <m/>
    <x v="0"/>
  </r>
  <r>
    <n v="990"/>
    <s v="Barbara and Barre Seid Foundation_The Salvation Army20185000"/>
    <s v="Barbara and Barre Seid Foundation"/>
    <x v="100"/>
    <n v="5000"/>
    <x v="20"/>
    <m/>
    <m/>
    <x v="0"/>
  </r>
  <r>
    <n v="990"/>
    <s v="Barbara and Barre Seid Foundation_United Way of Metropolitan Chicago20185000"/>
    <s v="Barbara and Barre Seid Foundation"/>
    <x v="37"/>
    <n v="5000"/>
    <x v="20"/>
    <m/>
    <m/>
    <x v="0"/>
  </r>
  <r>
    <n v="990"/>
    <s v="Barbara and Barre Seid Foundation_WFMT Public Radio20183500"/>
    <s v="Barbara and Barre Seid Foundation"/>
    <x v="38"/>
    <n v="3500"/>
    <x v="20"/>
    <m/>
    <m/>
    <x v="2"/>
  </r>
  <r>
    <n v="990"/>
    <s v="Barbara and Barre Seid Foundation_WTTW Public Television20183500"/>
    <s v="Barbara and Barre Seid Foundation"/>
    <x v="39"/>
    <n v="3500"/>
    <x v="20"/>
    <m/>
    <m/>
    <x v="2"/>
  </r>
  <r>
    <n v="990"/>
    <s v="Barbara and Barre Seid Foundation_Wunder's Cemetary20181000"/>
    <s v="Barbara and Barre Seid Foundation"/>
    <x v="265"/>
    <n v="1000"/>
    <x v="20"/>
    <m/>
    <m/>
    <x v="0"/>
  </r>
  <r>
    <m/>
    <m/>
    <m/>
    <x v="266"/>
    <m/>
    <x v="21"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821551-7E58-BE49-8CA2-F278BD2DBD07}" name="PivotTable1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" colHeaderCaption="Year">
  <location ref="A9:W277" firstHeaderRow="1" firstDataRow="2" firstDataCol="1" rowPageCount="1" colPageCount="1"/>
  <pivotFields count="9">
    <pivotField showAll="0"/>
    <pivotField showAll="0"/>
    <pivotField showAll="0"/>
    <pivotField axis="axisRow" showAll="0" sortType="descending">
      <items count="271">
        <item x="162"/>
        <item x="63"/>
        <item x="140"/>
        <item x="141"/>
        <item x="215"/>
        <item x="104"/>
        <item x="224"/>
        <item x="117"/>
        <item x="118"/>
        <item x="163"/>
        <item x="142"/>
        <item x="49"/>
        <item x="254"/>
        <item x="204"/>
        <item x="164"/>
        <item x="165"/>
        <item x="56"/>
        <item x="166"/>
        <item x="105"/>
        <item x="64"/>
        <item x="119"/>
        <item x="41"/>
        <item x="255"/>
        <item x="225"/>
        <item x="57"/>
        <item x="73"/>
        <item x="42"/>
        <item x="65"/>
        <item x="244"/>
        <item x="50"/>
        <item x="235"/>
        <item x="236"/>
        <item x="66"/>
        <item x="90"/>
        <item x="74"/>
        <item x="0"/>
        <item x="245"/>
        <item x="51"/>
        <item x="205"/>
        <item x="143"/>
        <item x="75"/>
        <item x="167"/>
        <item x="226"/>
        <item x="106"/>
        <item x="1"/>
        <item x="126"/>
        <item x="2"/>
        <item x="237"/>
        <item x="3"/>
        <item x="4"/>
        <item x="5"/>
        <item x="67"/>
        <item x="43"/>
        <item x="52"/>
        <item x="6"/>
        <item x="7"/>
        <item x="120"/>
        <item x="91"/>
        <item x="127"/>
        <item x="53"/>
        <item x="216"/>
        <item x="128"/>
        <item x="8"/>
        <item x="9"/>
        <item x="193"/>
        <item x="92"/>
        <item x="168"/>
        <item x="107"/>
        <item x="144"/>
        <item x="227"/>
        <item x="194"/>
        <item x="195"/>
        <item x="228"/>
        <item x="247"/>
        <item x="68"/>
        <item x="93"/>
        <item x="76"/>
        <item x="169"/>
        <item x="10"/>
        <item x="77"/>
        <item x="69"/>
        <item x="129"/>
        <item x="170"/>
        <item x="121"/>
        <item x="145"/>
        <item x="256"/>
        <item x="78"/>
        <item x="11"/>
        <item x="130"/>
        <item x="79"/>
        <item x="44"/>
        <item x="171"/>
        <item x="12"/>
        <item x="45"/>
        <item x="172"/>
        <item x="122"/>
        <item x="196"/>
        <item x="173"/>
        <item x="146"/>
        <item x="229"/>
        <item x="217"/>
        <item x="13"/>
        <item x="108"/>
        <item x="131"/>
        <item x="174"/>
        <item x="58"/>
        <item x="218"/>
        <item x="132"/>
        <item x="219"/>
        <item x="133"/>
        <item x="147"/>
        <item x="109"/>
        <item x="197"/>
        <item x="94"/>
        <item x="148"/>
        <item x="14"/>
        <item x="15"/>
        <item x="238"/>
        <item x="149"/>
        <item x="175"/>
        <item x="176"/>
        <item x="177"/>
        <item x="248"/>
        <item x="220"/>
        <item x="46"/>
        <item m="1" x="267"/>
        <item x="59"/>
        <item x="17"/>
        <item x="198"/>
        <item x="178"/>
        <item x="221"/>
        <item x="206"/>
        <item x="230"/>
        <item x="199"/>
        <item x="207"/>
        <item x="179"/>
        <item x="70"/>
        <item x="18"/>
        <item x="200"/>
        <item x="222"/>
        <item x="19"/>
        <item x="95"/>
        <item x="110"/>
        <item x="123"/>
        <item x="20"/>
        <item x="208"/>
        <item x="150"/>
        <item x="151"/>
        <item x="134"/>
        <item x="21"/>
        <item x="22"/>
        <item x="23"/>
        <item x="81"/>
        <item x="180"/>
        <item x="181"/>
        <item x="152"/>
        <item x="54"/>
        <item x="239"/>
        <item x="209"/>
        <item x="223"/>
        <item x="24"/>
        <item x="210"/>
        <item x="124"/>
        <item x="25"/>
        <item x="47"/>
        <item x="111"/>
        <item x="201"/>
        <item x="60"/>
        <item x="61"/>
        <item x="26"/>
        <item x="153"/>
        <item x="249"/>
        <item x="182"/>
        <item x="183"/>
        <item x="257"/>
        <item x="154"/>
        <item x="155"/>
        <item x="96"/>
        <item x="211"/>
        <item x="240"/>
        <item x="202"/>
        <item x="212"/>
        <item x="27"/>
        <item x="97"/>
        <item x="112"/>
        <item x="184"/>
        <item x="28"/>
        <item x="185"/>
        <item x="29"/>
        <item m="1" x="268"/>
        <item x="30"/>
        <item x="98"/>
        <item x="156"/>
        <item x="250"/>
        <item x="125"/>
        <item x="135"/>
        <item x="31"/>
        <item x="71"/>
        <item x="32"/>
        <item x="136"/>
        <item x="157"/>
        <item x="158"/>
        <item x="186"/>
        <item x="33"/>
        <item x="241"/>
        <item x="82"/>
        <item x="34"/>
        <item x="83"/>
        <item x="187"/>
        <item m="1" x="269"/>
        <item x="213"/>
        <item x="35"/>
        <item x="242"/>
        <item x="84"/>
        <item x="231"/>
        <item x="113"/>
        <item x="159"/>
        <item x="36"/>
        <item x="251"/>
        <item x="85"/>
        <item x="160"/>
        <item x="232"/>
        <item x="252"/>
        <item x="114"/>
        <item x="188"/>
        <item x="189"/>
        <item x="86"/>
        <item x="99"/>
        <item x="190"/>
        <item x="203"/>
        <item x="253"/>
        <item x="115"/>
        <item x="100"/>
        <item x="258"/>
        <item x="101"/>
        <item x="161"/>
        <item x="72"/>
        <item x="214"/>
        <item x="62"/>
        <item x="37"/>
        <item x="191"/>
        <item x="48"/>
        <item x="55"/>
        <item x="137"/>
        <item x="233"/>
        <item x="102"/>
        <item x="87"/>
        <item x="138"/>
        <item x="192"/>
        <item x="88"/>
        <item x="103"/>
        <item x="139"/>
        <item x="38"/>
        <item x="243"/>
        <item x="39"/>
        <item x="40"/>
        <item x="89"/>
        <item x="234"/>
        <item x="116"/>
        <item x="266"/>
        <item x="246"/>
        <item x="80"/>
        <item x="16"/>
        <item x="259"/>
        <item x="260"/>
        <item x="261"/>
        <item x="262"/>
        <item x="263"/>
        <item x="264"/>
        <item x="26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Col" showAll="0" sortType="ascending">
      <items count="23"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19"/>
        <item x="4"/>
        <item x="3"/>
        <item x="2"/>
        <item x="1"/>
        <item x="0"/>
        <item x="20"/>
        <item h="1" x="21"/>
        <item t="default"/>
      </items>
    </pivotField>
    <pivotField showAll="0"/>
    <pivotField showAll="0"/>
    <pivotField axis="axisPage" showAll="0">
      <items count="5">
        <item x="2"/>
        <item x="0"/>
        <item x="1"/>
        <item x="3"/>
        <item t="default"/>
      </items>
    </pivotField>
  </pivotFields>
  <rowFields count="1">
    <field x="3"/>
  </rowFields>
  <rowItems count="267">
    <i>
      <x v="44"/>
    </i>
    <i>
      <x v="234"/>
    </i>
    <i>
      <x v="98"/>
    </i>
    <i>
      <x v="124"/>
    </i>
    <i>
      <x v="53"/>
    </i>
    <i>
      <x v="126"/>
    </i>
    <i>
      <x v="262"/>
    </i>
    <i>
      <x v="241"/>
    </i>
    <i>
      <x v="183"/>
    </i>
    <i>
      <x v="242"/>
    </i>
    <i>
      <x v="107"/>
    </i>
    <i>
      <x v="2"/>
    </i>
    <i>
      <x v="127"/>
    </i>
    <i>
      <x v="136"/>
    </i>
    <i>
      <x v="194"/>
    </i>
    <i>
      <x v="237"/>
    </i>
    <i>
      <x v="17"/>
    </i>
    <i>
      <x v="190"/>
    </i>
    <i>
      <x v="62"/>
    </i>
    <i>
      <x v="172"/>
    </i>
    <i>
      <x v="54"/>
    </i>
    <i>
      <x v="188"/>
    </i>
    <i>
      <x v="133"/>
    </i>
    <i>
      <x v="144"/>
    </i>
    <i>
      <x v="95"/>
    </i>
    <i>
      <x v="41"/>
    </i>
    <i>
      <x v="173"/>
    </i>
    <i>
      <x v="45"/>
    </i>
    <i>
      <x v="66"/>
    </i>
    <i>
      <x v="103"/>
    </i>
    <i>
      <x v="197"/>
    </i>
    <i>
      <x v="192"/>
    </i>
    <i>
      <x v="60"/>
    </i>
    <i>
      <x v="72"/>
    </i>
    <i>
      <x v="114"/>
    </i>
    <i>
      <x v="43"/>
    </i>
    <i>
      <x v="67"/>
    </i>
    <i>
      <x v="221"/>
    </i>
    <i>
      <x v="65"/>
    </i>
    <i>
      <x v="29"/>
    </i>
    <i>
      <x v="216"/>
    </i>
    <i>
      <x v="132"/>
    </i>
    <i>
      <x v="55"/>
    </i>
    <i>
      <x v="151"/>
    </i>
    <i>
      <x v="159"/>
    </i>
    <i>
      <x v="140"/>
    </i>
    <i>
      <x v="138"/>
    </i>
    <i>
      <x v="46"/>
    </i>
    <i>
      <x v="87"/>
    </i>
    <i>
      <x v="76"/>
    </i>
    <i>
      <x v="94"/>
    </i>
    <i>
      <x v="163"/>
    </i>
    <i>
      <x v="85"/>
    </i>
    <i>
      <x v="222"/>
    </i>
    <i>
      <x v="143"/>
    </i>
    <i>
      <x v="73"/>
    </i>
    <i>
      <x v="202"/>
    </i>
    <i>
      <x v="48"/>
    </i>
    <i>
      <x v="268"/>
    </i>
    <i>
      <x v="71"/>
    </i>
    <i>
      <x v="243"/>
    </i>
    <i>
      <x v="42"/>
    </i>
    <i>
      <x v="25"/>
    </i>
    <i>
      <x v="207"/>
    </i>
    <i>
      <x v="186"/>
    </i>
    <i>
      <x v="63"/>
    </i>
    <i>
      <x v="185"/>
    </i>
    <i>
      <x v="152"/>
    </i>
    <i>
      <x v="120"/>
    </i>
    <i>
      <x v="191"/>
    </i>
    <i>
      <x v="93"/>
    </i>
    <i>
      <x v="239"/>
    </i>
    <i>
      <x v="164"/>
    </i>
    <i>
      <x v="121"/>
    </i>
    <i>
      <x/>
    </i>
    <i>
      <x v="149"/>
    </i>
    <i>
      <x v="261"/>
    </i>
    <i>
      <x v="175"/>
    </i>
    <i>
      <x v="254"/>
    </i>
    <i>
      <x v="92"/>
    </i>
    <i>
      <x v="86"/>
    </i>
    <i>
      <x v="148"/>
    </i>
    <i>
      <x v="19"/>
    </i>
    <i>
      <x v="252"/>
    </i>
    <i>
      <x v="34"/>
    </i>
    <i>
      <x v="142"/>
    </i>
    <i>
      <x v="104"/>
    </i>
    <i>
      <x v="118"/>
    </i>
    <i>
      <x v="227"/>
    </i>
    <i>
      <x v="199"/>
    </i>
    <i>
      <x v="78"/>
    </i>
    <i>
      <x v="162"/>
    </i>
    <i>
      <x v="206"/>
    </i>
    <i>
      <x v="64"/>
    </i>
    <i>
      <x v="79"/>
    </i>
    <i>
      <x v="232"/>
    </i>
    <i>
      <x v="112"/>
    </i>
    <i>
      <x v="208"/>
    </i>
    <i>
      <x v="50"/>
    </i>
    <i>
      <x v="38"/>
    </i>
    <i>
      <x v="82"/>
    </i>
    <i>
      <x v="219"/>
    </i>
    <i>
      <x v="68"/>
    </i>
    <i>
      <x v="14"/>
    </i>
    <i>
      <x v="115"/>
    </i>
    <i>
      <x v="200"/>
    </i>
    <i>
      <x v="166"/>
    </i>
    <i>
      <x v="217"/>
    </i>
    <i>
      <x v="59"/>
    </i>
    <i>
      <x v="180"/>
    </i>
    <i>
      <x v="35"/>
    </i>
    <i>
      <x v="240"/>
    </i>
    <i>
      <x v="182"/>
    </i>
    <i>
      <x v="21"/>
    </i>
    <i>
      <x v="40"/>
    </i>
    <i>
      <x v="201"/>
    </i>
    <i>
      <x v="203"/>
    </i>
    <i>
      <x v="91"/>
    </i>
    <i>
      <x v="130"/>
    </i>
    <i>
      <x v="225"/>
    </i>
    <i>
      <x v="193"/>
    </i>
    <i>
      <x v="158"/>
    </i>
    <i>
      <x v="198"/>
    </i>
    <i>
      <x v="211"/>
    </i>
    <i>
      <x v="113"/>
    </i>
    <i>
      <x v="129"/>
    </i>
    <i>
      <x v="205"/>
    </i>
    <i>
      <x v="161"/>
    </i>
    <i>
      <x v="30"/>
    </i>
    <i>
      <x v="195"/>
    </i>
    <i>
      <x v="6"/>
    </i>
    <i>
      <x v="248"/>
    </i>
    <i>
      <x v="7"/>
    </i>
    <i>
      <x v="116"/>
    </i>
    <i>
      <x v="77"/>
    </i>
    <i>
      <x v="33"/>
    </i>
    <i>
      <x v="233"/>
    </i>
    <i>
      <x v="187"/>
    </i>
    <i>
      <x v="97"/>
    </i>
    <i>
      <x v="9"/>
    </i>
    <i>
      <x v="266"/>
    </i>
    <i>
      <x v="52"/>
    </i>
    <i>
      <x v="160"/>
    </i>
    <i>
      <x v="171"/>
    </i>
    <i>
      <x v="101"/>
    </i>
    <i>
      <x v="32"/>
    </i>
    <i>
      <x v="150"/>
    </i>
    <i>
      <x v="229"/>
    </i>
    <i>
      <x v="178"/>
    </i>
    <i>
      <x v="146"/>
    </i>
    <i>
      <x v="249"/>
    </i>
    <i>
      <x v="257"/>
    </i>
    <i>
      <x v="70"/>
    </i>
    <i>
      <x v="145"/>
    </i>
    <i>
      <x v="156"/>
    </i>
    <i>
      <x v="154"/>
    </i>
    <i>
      <x v="110"/>
    </i>
    <i>
      <x v="117"/>
    </i>
    <i>
      <x v="119"/>
    </i>
    <i>
      <x v="51"/>
    </i>
    <i>
      <x v="39"/>
    </i>
    <i>
      <x v="108"/>
    </i>
    <i>
      <x v="4"/>
    </i>
    <i>
      <x v="20"/>
    </i>
    <i>
      <x v="179"/>
    </i>
    <i>
      <x v="153"/>
    </i>
    <i>
      <x v="218"/>
    </i>
    <i>
      <x v="24"/>
    </i>
    <i>
      <x v="224"/>
    </i>
    <i>
      <x v="139"/>
    </i>
    <i>
      <x v="228"/>
    </i>
    <i>
      <x v="5"/>
    </i>
    <i>
      <x v="236"/>
    </i>
    <i>
      <x v="15"/>
    </i>
    <i>
      <x v="16"/>
    </i>
    <i>
      <x v="81"/>
    </i>
    <i>
      <x v="75"/>
    </i>
    <i>
      <x v="169"/>
    </i>
    <i>
      <x v="89"/>
    </i>
    <i>
      <x v="215"/>
    </i>
    <i>
      <x v="210"/>
    </i>
    <i>
      <x v="226"/>
    </i>
    <i>
      <x v="100"/>
    </i>
    <i>
      <x v="36"/>
    </i>
    <i>
      <x v="147"/>
    </i>
    <i>
      <x v="31"/>
    </i>
    <i>
      <x v="223"/>
    </i>
    <i>
      <x v="231"/>
    </i>
    <i>
      <x v="204"/>
    </i>
    <i>
      <x v="212"/>
    </i>
    <i>
      <x v="23"/>
    </i>
    <i>
      <x v="265"/>
    </i>
    <i>
      <x v="37"/>
    </i>
    <i>
      <x v="1"/>
    </i>
    <i>
      <x v="27"/>
    </i>
    <i>
      <x v="57"/>
    </i>
    <i>
      <x v="245"/>
    </i>
    <i>
      <x v="83"/>
    </i>
    <i>
      <x v="22"/>
    </i>
    <i>
      <x v="84"/>
    </i>
    <i>
      <x v="220"/>
    </i>
    <i>
      <x v="157"/>
    </i>
    <i>
      <x v="255"/>
    </i>
    <i>
      <x v="253"/>
    </i>
    <i>
      <x v="155"/>
    </i>
    <i>
      <x v="260"/>
    </i>
    <i>
      <x v="196"/>
    </i>
    <i>
      <x v="165"/>
    </i>
    <i>
      <x v="170"/>
    </i>
    <i>
      <x v="102"/>
    </i>
    <i>
      <x v="90"/>
    </i>
    <i>
      <x v="246"/>
    </i>
    <i>
      <x v="174"/>
    </i>
    <i>
      <x v="137"/>
    </i>
    <i>
      <x v="3"/>
    </i>
    <i>
      <x v="134"/>
    </i>
    <i>
      <x v="213"/>
    </i>
    <i>
      <x v="109"/>
    </i>
    <i>
      <x v="8"/>
    </i>
    <i>
      <x v="181"/>
    </i>
    <i>
      <x v="122"/>
    </i>
    <i>
      <x v="56"/>
    </i>
    <i>
      <x v="214"/>
    </i>
    <i>
      <x v="106"/>
    </i>
    <i>
      <x v="11"/>
    </i>
    <i>
      <x v="177"/>
    </i>
    <i>
      <x v="99"/>
    </i>
    <i>
      <x v="111"/>
    </i>
    <i>
      <x v="250"/>
    </i>
    <i>
      <x v="184"/>
    </i>
    <i>
      <x v="167"/>
    </i>
    <i>
      <x v="128"/>
    </i>
    <i>
      <x v="49"/>
    </i>
    <i>
      <x v="176"/>
    </i>
    <i>
      <x v="96"/>
    </i>
    <i>
      <x v="267"/>
    </i>
    <i>
      <x v="264"/>
    </i>
    <i>
      <x v="131"/>
    </i>
    <i>
      <x v="28"/>
    </i>
    <i>
      <x v="58"/>
    </i>
    <i>
      <x v="269"/>
    </i>
    <i>
      <x v="61"/>
    </i>
    <i>
      <x v="230"/>
    </i>
    <i>
      <x v="235"/>
    </i>
    <i>
      <x v="80"/>
    </i>
    <i>
      <x v="256"/>
    </i>
    <i>
      <x v="247"/>
    </i>
    <i>
      <x v="168"/>
    </i>
    <i>
      <x v="13"/>
    </i>
    <i>
      <x v="258"/>
    </i>
    <i>
      <x v="141"/>
    </i>
    <i>
      <x v="26"/>
    </i>
    <i>
      <x v="251"/>
    </i>
    <i>
      <x v="244"/>
    </i>
    <i>
      <x v="18"/>
    </i>
    <i>
      <x v="88"/>
    </i>
    <i>
      <x v="123"/>
    </i>
    <i>
      <x v="135"/>
    </i>
    <i>
      <x v="105"/>
    </i>
    <i>
      <x v="69"/>
    </i>
    <i>
      <x v="47"/>
    </i>
    <i>
      <x v="74"/>
    </i>
    <i>
      <x v="238"/>
    </i>
    <i>
      <x v="10"/>
    </i>
    <i>
      <x v="263"/>
    </i>
    <i>
      <x v="12"/>
    </i>
    <i t="grand">
      <x/>
    </i>
  </rowItems>
  <colFields count="1">
    <field x="5"/>
  </colFields>
  <col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colItems>
  <pageFields count="1">
    <pageField fld="8" hier="-1"/>
  </pageField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barbara-and-barre-seid-foundatio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C7C60-B8D0-DB44-B289-78F06EBFEEE4}">
  <dimension ref="A1:X277"/>
  <sheetViews>
    <sheetView tabSelected="1" workbookViewId="0">
      <selection activeCell="I6" sqref="I6"/>
    </sheetView>
  </sheetViews>
  <sheetFormatPr baseColWidth="10" defaultRowHeight="16" x14ac:dyDescent="0.2"/>
  <cols>
    <col min="1" max="1" width="50.1640625" bestFit="1" customWidth="1"/>
    <col min="2" max="15" width="10.1640625" bestFit="1" customWidth="1"/>
    <col min="16" max="16" width="8.6640625" bestFit="1" customWidth="1"/>
    <col min="17" max="22" width="10.1640625" bestFit="1" customWidth="1"/>
    <col min="23" max="24" width="11.1640625" bestFit="1" customWidth="1"/>
  </cols>
  <sheetData>
    <row r="1" spans="1:24" ht="31" x14ac:dyDescent="0.35">
      <c r="A1" s="9" t="s">
        <v>317</v>
      </c>
    </row>
    <row r="2" spans="1:24" ht="19" x14ac:dyDescent="0.25">
      <c r="A2" s="10" t="s">
        <v>318</v>
      </c>
      <c r="B2" s="11">
        <v>43857</v>
      </c>
    </row>
    <row r="3" spans="1:24" ht="19" x14ac:dyDescent="0.25">
      <c r="A3" s="10"/>
      <c r="B3" s="11"/>
    </row>
    <row r="4" spans="1:24" ht="24" x14ac:dyDescent="0.3">
      <c r="A4" s="12" t="s">
        <v>319</v>
      </c>
      <c r="B4" s="11"/>
    </row>
    <row r="7" spans="1:24" x14ac:dyDescent="0.2">
      <c r="A7" s="4" t="s">
        <v>316</v>
      </c>
      <c r="B7" t="s">
        <v>329</v>
      </c>
    </row>
    <row r="9" spans="1:24" x14ac:dyDescent="0.2">
      <c r="A9" s="4" t="s">
        <v>275</v>
      </c>
      <c r="B9" s="4" t="s">
        <v>324</v>
      </c>
    </row>
    <row r="10" spans="1:24" x14ac:dyDescent="0.2">
      <c r="A10" s="4" t="s">
        <v>276</v>
      </c>
      <c r="B10">
        <v>1998</v>
      </c>
      <c r="C10">
        <v>1999</v>
      </c>
      <c r="D10">
        <v>2000</v>
      </c>
      <c r="E10">
        <v>2001</v>
      </c>
      <c r="F10">
        <v>2002</v>
      </c>
      <c r="G10">
        <v>2003</v>
      </c>
      <c r="H10">
        <v>2004</v>
      </c>
      <c r="I10">
        <v>2005</v>
      </c>
      <c r="J10">
        <v>2006</v>
      </c>
      <c r="K10">
        <v>2007</v>
      </c>
      <c r="L10">
        <v>2008</v>
      </c>
      <c r="M10">
        <v>2009</v>
      </c>
      <c r="N10">
        <v>2010</v>
      </c>
      <c r="O10">
        <v>2011</v>
      </c>
      <c r="P10">
        <v>2012</v>
      </c>
      <c r="Q10">
        <v>2013</v>
      </c>
      <c r="R10">
        <v>2014</v>
      </c>
      <c r="S10">
        <v>2015</v>
      </c>
      <c r="T10">
        <v>2016</v>
      </c>
      <c r="U10">
        <v>2017</v>
      </c>
      <c r="V10">
        <v>2018</v>
      </c>
      <c r="W10" t="s">
        <v>274</v>
      </c>
      <c r="X10" s="6" t="s">
        <v>283</v>
      </c>
    </row>
    <row r="11" spans="1:24" x14ac:dyDescent="0.2">
      <c r="A11" s="5" t="s">
        <v>27</v>
      </c>
      <c r="B11" s="1"/>
      <c r="C11" s="1">
        <v>1500</v>
      </c>
      <c r="D11" s="1">
        <v>1000</v>
      </c>
      <c r="E11" s="1"/>
      <c r="F11" s="1"/>
      <c r="G11" s="1"/>
      <c r="H11" s="1">
        <v>5000</v>
      </c>
      <c r="I11" s="1">
        <v>170000</v>
      </c>
      <c r="J11" s="1">
        <v>250000</v>
      </c>
      <c r="K11" s="1"/>
      <c r="L11" s="1">
        <v>870000</v>
      </c>
      <c r="M11" s="1">
        <v>660000</v>
      </c>
      <c r="N11" s="1">
        <v>780000</v>
      </c>
      <c r="O11" s="1">
        <v>945000</v>
      </c>
      <c r="P11" s="1">
        <v>575000</v>
      </c>
      <c r="Q11" s="1">
        <v>966000</v>
      </c>
      <c r="R11" s="1">
        <v>1110000</v>
      </c>
      <c r="S11" s="1">
        <v>1150000</v>
      </c>
      <c r="T11" s="1">
        <v>1470000</v>
      </c>
      <c r="U11" s="1">
        <v>1345000</v>
      </c>
      <c r="V11" s="1">
        <v>1390000</v>
      </c>
      <c r="W11" s="1">
        <v>11688500</v>
      </c>
      <c r="X11" t="str">
        <f>IF(VLOOKUP(A11,Resources!A:C,3,FALSE)=0,"",VLOOKUP(A11,Resources!A:C,3,FALSE))</f>
        <v/>
      </c>
    </row>
    <row r="12" spans="1:24" x14ac:dyDescent="0.2">
      <c r="A12" s="5" t="s">
        <v>63</v>
      </c>
      <c r="B12" s="1"/>
      <c r="C12" s="1">
        <v>2000000</v>
      </c>
      <c r="D12" s="1">
        <v>1000000</v>
      </c>
      <c r="E12" s="1">
        <v>1000000</v>
      </c>
      <c r="F12" s="1">
        <v>1000300</v>
      </c>
      <c r="G12" s="1">
        <v>1000000</v>
      </c>
      <c r="H12" s="1"/>
      <c r="I12" s="1">
        <v>100000</v>
      </c>
      <c r="J12" s="1">
        <v>2000000</v>
      </c>
      <c r="K12" s="1"/>
      <c r="L12" s="1"/>
      <c r="M12" s="1">
        <v>50000</v>
      </c>
      <c r="N12" s="1">
        <v>50000</v>
      </c>
      <c r="O12" s="1"/>
      <c r="P12" s="1"/>
      <c r="Q12" s="1"/>
      <c r="R12" s="1"/>
      <c r="S12" s="1"/>
      <c r="T12" s="1"/>
      <c r="U12" s="1"/>
      <c r="V12" s="1"/>
      <c r="W12" s="1">
        <v>8200300</v>
      </c>
      <c r="X12" t="str">
        <f>IF(VLOOKUP(A12,Resources!A:C,3,FALSE)=0,"",VLOOKUP(A12,Resources!A:C,3,FALSE))</f>
        <v/>
      </c>
    </row>
    <row r="13" spans="1:24" x14ac:dyDescent="0.2">
      <c r="A13" s="5" t="s">
        <v>109</v>
      </c>
      <c r="B13" s="1">
        <v>10000</v>
      </c>
      <c r="C13" s="1"/>
      <c r="D13" s="1">
        <v>690000</v>
      </c>
      <c r="E13" s="1">
        <v>400000</v>
      </c>
      <c r="F13" s="1">
        <v>550000</v>
      </c>
      <c r="G13" s="1">
        <v>562000</v>
      </c>
      <c r="H13" s="1">
        <v>325000</v>
      </c>
      <c r="I13" s="1">
        <v>575000</v>
      </c>
      <c r="J13" s="1">
        <v>20000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>
        <v>3132000</v>
      </c>
      <c r="X13" t="str">
        <f>IF(VLOOKUP(A13,Resources!A:C,3,FALSE)=0,"",VLOOKUP(A13,Resources!A:C,3,FALSE))</f>
        <v>https://www.desmogblog.com/george-mason-university</v>
      </c>
    </row>
    <row r="14" spans="1:24" x14ac:dyDescent="0.2">
      <c r="A14" s="5" t="s">
        <v>254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v>500000</v>
      </c>
      <c r="S14" s="1">
        <v>1000000</v>
      </c>
      <c r="T14" s="1">
        <v>1000000</v>
      </c>
      <c r="U14" s="1"/>
      <c r="V14" s="1"/>
      <c r="W14" s="1">
        <v>2500000</v>
      </c>
      <c r="X14" t="str">
        <f>IF(VLOOKUP(A14,Resources!A:C,3,FALSE)=0,"",VLOOKUP(A14,Resources!A:C,3,FALSE))</f>
        <v/>
      </c>
    </row>
    <row r="15" spans="1:24" x14ac:dyDescent="0.2">
      <c r="A15" s="5" t="s">
        <v>35</v>
      </c>
      <c r="B15" s="1"/>
      <c r="C15" s="1">
        <v>67500</v>
      </c>
      <c r="D15" s="1">
        <v>70845</v>
      </c>
      <c r="E15" s="1">
        <v>80890</v>
      </c>
      <c r="F15" s="1">
        <v>273691</v>
      </c>
      <c r="G15" s="1">
        <v>30273</v>
      </c>
      <c r="H15" s="1">
        <v>28604</v>
      </c>
      <c r="I15" s="1"/>
      <c r="J15" s="1"/>
      <c r="K15" s="1">
        <v>94674</v>
      </c>
      <c r="L15" s="1">
        <v>64171</v>
      </c>
      <c r="M15" s="1">
        <v>69078</v>
      </c>
      <c r="N15" s="1">
        <v>65172</v>
      </c>
      <c r="O15" s="1">
        <v>350000</v>
      </c>
      <c r="P15" s="1"/>
      <c r="Q15" s="1">
        <v>250000</v>
      </c>
      <c r="R15" s="1">
        <v>250000</v>
      </c>
      <c r="S15" s="1">
        <v>750000</v>
      </c>
      <c r="T15" s="1"/>
      <c r="U15" s="1"/>
      <c r="V15" s="1"/>
      <c r="W15" s="1">
        <v>2444898</v>
      </c>
      <c r="X15" t="str">
        <f>IF(VLOOKUP(A15,Resources!A:C,3,FALSE)=0,"",VLOOKUP(A15,Resources!A:C,3,FALSE))</f>
        <v/>
      </c>
    </row>
    <row r="16" spans="1:24" x14ac:dyDescent="0.2">
      <c r="A16" s="5" t="s">
        <v>24</v>
      </c>
      <c r="B16" s="1">
        <v>100000</v>
      </c>
      <c r="C16" s="1"/>
      <c r="D16" s="1">
        <v>100000</v>
      </c>
      <c r="E16" s="1">
        <v>200000</v>
      </c>
      <c r="F16" s="1">
        <v>100000</v>
      </c>
      <c r="G16" s="1">
        <v>100000</v>
      </c>
      <c r="H16" s="1"/>
      <c r="I16" s="1"/>
      <c r="J16" s="1">
        <v>200000</v>
      </c>
      <c r="K16" s="1">
        <v>100000</v>
      </c>
      <c r="L16" s="1">
        <v>100000</v>
      </c>
      <c r="M16" s="1">
        <v>100000</v>
      </c>
      <c r="N16" s="1">
        <v>100000</v>
      </c>
      <c r="O16" s="1">
        <v>100000</v>
      </c>
      <c r="P16" s="1"/>
      <c r="Q16" s="1">
        <v>350000</v>
      </c>
      <c r="R16" s="1">
        <v>250000</v>
      </c>
      <c r="S16" s="1"/>
      <c r="T16" s="1"/>
      <c r="U16" s="1"/>
      <c r="V16" s="1">
        <v>500000</v>
      </c>
      <c r="W16" s="1">
        <v>2400000</v>
      </c>
      <c r="X16" t="str">
        <f>IF(VLOOKUP(A16,Resources!A:C,3,FALSE)=0,"",VLOOKUP(A16,Resources!A:C,3,FALSE))</f>
        <v/>
      </c>
    </row>
    <row r="17" spans="1:24" x14ac:dyDescent="0.2">
      <c r="A17" s="5" t="s">
        <v>323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>
        <v>100000</v>
      </c>
      <c r="O17" s="1"/>
      <c r="P17" s="1">
        <v>100000</v>
      </c>
      <c r="Q17" s="1"/>
      <c r="R17" s="1"/>
      <c r="S17" s="1"/>
      <c r="T17" s="1">
        <v>500000</v>
      </c>
      <c r="U17" s="1">
        <v>500000</v>
      </c>
      <c r="V17" s="1">
        <v>500000</v>
      </c>
      <c r="W17" s="1">
        <v>1700000</v>
      </c>
      <c r="X17" t="str">
        <f>IF(VLOOKUP(A17,Resources!A:C,3,FALSE)=0,"",VLOOKUP(A17,Resources!A:C,3,FALSE))</f>
        <v/>
      </c>
    </row>
    <row r="18" spans="1:24" x14ac:dyDescent="0.2">
      <c r="A18" s="5" t="s">
        <v>255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>
        <v>1500000</v>
      </c>
      <c r="U18" s="1"/>
      <c r="V18" s="1"/>
      <c r="W18" s="1">
        <v>1500000</v>
      </c>
      <c r="X18" t="str">
        <f>IF(VLOOKUP(A18,Resources!A:C,3,FALSE)=0,"",VLOOKUP(A18,Resources!A:C,3,FALSE))</f>
        <v/>
      </c>
    </row>
    <row r="19" spans="1:24" x14ac:dyDescent="0.2">
      <c r="A19" s="5" t="s">
        <v>52</v>
      </c>
      <c r="B19" s="1"/>
      <c r="C19" s="1">
        <v>584800</v>
      </c>
      <c r="D19" s="1">
        <v>550000</v>
      </c>
      <c r="E19" s="1">
        <v>100000</v>
      </c>
      <c r="F19" s="1">
        <v>10000</v>
      </c>
      <c r="G19" s="1">
        <v>10000</v>
      </c>
      <c r="H19" s="1"/>
      <c r="I19" s="1">
        <v>5000</v>
      </c>
      <c r="J19" s="1"/>
      <c r="K19" s="1">
        <v>60000</v>
      </c>
      <c r="L19" s="1">
        <v>10000</v>
      </c>
      <c r="M19" s="1"/>
      <c r="N19" s="1">
        <v>10000</v>
      </c>
      <c r="O19" s="1"/>
      <c r="P19" s="1"/>
      <c r="Q19" s="1"/>
      <c r="R19" s="1"/>
      <c r="S19" s="1"/>
      <c r="T19" s="1"/>
      <c r="U19" s="1"/>
      <c r="V19" s="1"/>
      <c r="W19" s="1">
        <v>1339800</v>
      </c>
      <c r="X19" t="str">
        <f>IF(VLOOKUP(A19,Resources!A:C,3,FALSE)=0,"",VLOOKUP(A19,Resources!A:C,3,FALSE))</f>
        <v/>
      </c>
    </row>
    <row r="20" spans="1:24" x14ac:dyDescent="0.2">
      <c r="A20" s="5" t="s">
        <v>6</v>
      </c>
      <c r="B20" s="1">
        <v>10000</v>
      </c>
      <c r="C20" s="1"/>
      <c r="D20" s="1">
        <v>10000</v>
      </c>
      <c r="E20" s="1">
        <v>20000</v>
      </c>
      <c r="F20" s="1">
        <v>10000</v>
      </c>
      <c r="G20" s="1">
        <v>10000</v>
      </c>
      <c r="H20" s="1"/>
      <c r="I20" s="1">
        <v>10000</v>
      </c>
      <c r="J20" s="1">
        <v>10000</v>
      </c>
      <c r="K20" s="1">
        <v>10000</v>
      </c>
      <c r="L20" s="1"/>
      <c r="M20" s="1"/>
      <c r="N20" s="1">
        <v>200000</v>
      </c>
      <c r="O20" s="1">
        <v>200000</v>
      </c>
      <c r="P20" s="1"/>
      <c r="Q20" s="1">
        <v>200000</v>
      </c>
      <c r="R20" s="1">
        <v>200000</v>
      </c>
      <c r="S20" s="1">
        <v>200000</v>
      </c>
      <c r="T20" s="1"/>
      <c r="U20" s="1"/>
      <c r="V20" s="1"/>
      <c r="W20" s="1">
        <v>1090000</v>
      </c>
      <c r="X20" t="str">
        <f>IF(VLOOKUP(A20,Resources!A:C,3,FALSE)=0,"",VLOOKUP(A20,Resources!A:C,3,FALSE))</f>
        <v/>
      </c>
    </row>
    <row r="21" spans="1:24" x14ac:dyDescent="0.2">
      <c r="A21" s="5" t="s">
        <v>95</v>
      </c>
      <c r="B21" s="1">
        <v>150000</v>
      </c>
      <c r="C21" s="1">
        <v>25000</v>
      </c>
      <c r="D21" s="1">
        <v>250000</v>
      </c>
      <c r="E21" s="1">
        <v>110000</v>
      </c>
      <c r="F21" s="1">
        <v>150000</v>
      </c>
      <c r="G21" s="1">
        <v>154689</v>
      </c>
      <c r="H21" s="1">
        <v>176788</v>
      </c>
      <c r="I21" s="1"/>
      <c r="J21" s="1"/>
      <c r="K21" s="1">
        <v>21500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>
        <v>1037977</v>
      </c>
      <c r="X21" t="str">
        <f>IF(VLOOKUP(A21,Resources!A:C,3,FALSE)=0,"",VLOOKUP(A21,Resources!A:C,3,FALSE))</f>
        <v>https://www.desmogblog.com/heartland-institute</v>
      </c>
    </row>
    <row r="22" spans="1:24" x14ac:dyDescent="0.2">
      <c r="A22" s="5" t="s">
        <v>103</v>
      </c>
      <c r="B22" s="1"/>
      <c r="C22" s="1"/>
      <c r="D22" s="1"/>
      <c r="E22" s="1"/>
      <c r="F22" s="1"/>
      <c r="G22" s="1"/>
      <c r="H22" s="1"/>
      <c r="I22" s="1"/>
      <c r="J22" s="1">
        <v>1025000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>
        <v>1025000</v>
      </c>
      <c r="X22" t="str">
        <f>IF(VLOOKUP(A22,Resources!A:C,3,FALSE)=0,"",VLOOKUP(A22,Resources!A:C,3,FALSE))</f>
        <v/>
      </c>
    </row>
    <row r="23" spans="1:24" x14ac:dyDescent="0.2">
      <c r="A23" s="5" t="s">
        <v>238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>
        <v>250000</v>
      </c>
      <c r="T23" s="1">
        <v>250000</v>
      </c>
      <c r="U23" s="1">
        <v>500000</v>
      </c>
      <c r="V23" s="1"/>
      <c r="W23" s="1">
        <v>1000000</v>
      </c>
      <c r="X23" t="str">
        <f>IF(VLOOKUP(A23,Resources!A:C,3,FALSE)=0,"",VLOOKUP(A23,Resources!A:C,3,FALSE))</f>
        <v/>
      </c>
    </row>
    <row r="24" spans="1:24" x14ac:dyDescent="0.2">
      <c r="A24" s="5" t="s">
        <v>23</v>
      </c>
      <c r="B24" s="1">
        <v>25000</v>
      </c>
      <c r="C24" s="1"/>
      <c r="D24" s="1">
        <v>50000</v>
      </c>
      <c r="E24" s="1">
        <v>25000</v>
      </c>
      <c r="F24" s="1">
        <v>25000</v>
      </c>
      <c r="G24" s="1">
        <v>50000</v>
      </c>
      <c r="H24" s="1"/>
      <c r="I24" s="1">
        <v>5000</v>
      </c>
      <c r="J24" s="1">
        <v>100000</v>
      </c>
      <c r="K24" s="1">
        <v>100000</v>
      </c>
      <c r="L24" s="1">
        <v>100000</v>
      </c>
      <c r="M24" s="1">
        <v>85000</v>
      </c>
      <c r="N24" s="1">
        <v>115000</v>
      </c>
      <c r="O24" s="1">
        <v>50000</v>
      </c>
      <c r="P24" s="1">
        <v>69280</v>
      </c>
      <c r="Q24" s="1">
        <v>50000</v>
      </c>
      <c r="R24" s="1"/>
      <c r="S24" s="1"/>
      <c r="T24" s="1"/>
      <c r="U24" s="1"/>
      <c r="V24" s="1"/>
      <c r="W24" s="1">
        <v>849280</v>
      </c>
      <c r="X24" t="str">
        <f>IF(VLOOKUP(A24,Resources!A:C,3,FALSE)=0,"",VLOOKUP(A24,Resources!A:C,3,FALSE))</f>
        <v/>
      </c>
    </row>
    <row r="25" spans="1:24" x14ac:dyDescent="0.2">
      <c r="A25" s="5" t="s">
        <v>86</v>
      </c>
      <c r="B25" s="1"/>
      <c r="C25" s="1"/>
      <c r="D25" s="1"/>
      <c r="E25" s="1"/>
      <c r="F25" s="1"/>
      <c r="G25" s="1"/>
      <c r="H25" s="1"/>
      <c r="I25" s="1"/>
      <c r="J25" s="1"/>
      <c r="K25" s="1">
        <v>650000</v>
      </c>
      <c r="L25" s="1">
        <v>175000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>
        <v>825000</v>
      </c>
      <c r="X25" t="str">
        <f>IF(VLOOKUP(A25,Resources!A:C,3,FALSE)=0,"",VLOOKUP(A25,Resources!A:C,3,FALSE))</f>
        <v/>
      </c>
    </row>
    <row r="26" spans="1:24" x14ac:dyDescent="0.2">
      <c r="A26" s="5" t="s">
        <v>203</v>
      </c>
      <c r="B26" s="1">
        <v>240000</v>
      </c>
      <c r="C26" s="1">
        <v>100000</v>
      </c>
      <c r="D26" s="1">
        <v>400000</v>
      </c>
      <c r="E26" s="1"/>
      <c r="F26" s="1"/>
      <c r="G26" s="1">
        <v>50000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>
        <v>790000</v>
      </c>
      <c r="X26" t="str">
        <f>IF(VLOOKUP(A26,Resources!A:C,3,FALSE)=0,"",VLOOKUP(A26,Resources!A:C,3,FALSE))</f>
        <v>https://www.sourcewatch.org/index.php/U.S._Term_Limits</v>
      </c>
    </row>
    <row r="27" spans="1:24" x14ac:dyDescent="0.2">
      <c r="A27" s="5" t="s">
        <v>128</v>
      </c>
      <c r="B27" s="1"/>
      <c r="C27" s="1"/>
      <c r="D27" s="1"/>
      <c r="E27" s="1"/>
      <c r="F27" s="1"/>
      <c r="G27" s="1"/>
      <c r="H27" s="1"/>
      <c r="I27" s="1">
        <v>750000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>
        <v>750000</v>
      </c>
      <c r="X27" t="str">
        <f>IF(VLOOKUP(A27,Resources!A:C,3,FALSE)=0,"",VLOOKUP(A27,Resources!A:C,3,FALSE))</f>
        <v>https://www.sourcewatch.org/index.php/Americans_for_Limited_Government</v>
      </c>
    </row>
    <row r="28" spans="1:24" x14ac:dyDescent="0.2">
      <c r="A28" s="5" t="s">
        <v>14</v>
      </c>
      <c r="B28" s="1">
        <v>50000</v>
      </c>
      <c r="C28" s="1"/>
      <c r="D28" s="1">
        <v>50000</v>
      </c>
      <c r="E28" s="1">
        <v>100000</v>
      </c>
      <c r="F28" s="1">
        <v>50000</v>
      </c>
      <c r="G28" s="1">
        <v>50000</v>
      </c>
      <c r="H28" s="1"/>
      <c r="I28" s="1"/>
      <c r="J28" s="1">
        <v>50000</v>
      </c>
      <c r="K28" s="1">
        <v>75000</v>
      </c>
      <c r="L28" s="1"/>
      <c r="M28" s="1">
        <v>100000</v>
      </c>
      <c r="N28" s="1"/>
      <c r="O28" s="1">
        <v>100000</v>
      </c>
      <c r="P28" s="1"/>
      <c r="Q28" s="1"/>
      <c r="R28" s="1"/>
      <c r="S28" s="1"/>
      <c r="T28" s="1"/>
      <c r="U28" s="1">
        <v>25000</v>
      </c>
      <c r="V28" s="1">
        <v>25000</v>
      </c>
      <c r="W28" s="1">
        <v>675000</v>
      </c>
      <c r="X28" t="str">
        <f>IF(VLOOKUP(A28,Resources!A:C,3,FALSE)=0,"",VLOOKUP(A28,Resources!A:C,3,FALSE))</f>
        <v/>
      </c>
    </row>
    <row r="29" spans="1:24" x14ac:dyDescent="0.2">
      <c r="A29" s="5" t="s">
        <v>39</v>
      </c>
      <c r="B29" s="1">
        <v>10000</v>
      </c>
      <c r="C29" s="1">
        <v>20000</v>
      </c>
      <c r="D29" s="1">
        <v>20000</v>
      </c>
      <c r="E29" s="1">
        <v>20000</v>
      </c>
      <c r="F29" s="1">
        <v>20000</v>
      </c>
      <c r="G29" s="1">
        <v>45000</v>
      </c>
      <c r="H29" s="1"/>
      <c r="I29" s="1">
        <v>25000</v>
      </c>
      <c r="J29" s="1">
        <v>25000</v>
      </c>
      <c r="K29" s="1">
        <v>25000</v>
      </c>
      <c r="L29" s="1">
        <v>37600</v>
      </c>
      <c r="M29" s="1">
        <v>40000</v>
      </c>
      <c r="N29" s="1">
        <v>40000</v>
      </c>
      <c r="O29" s="1">
        <v>40000</v>
      </c>
      <c r="P29" s="1"/>
      <c r="Q29" s="1">
        <v>50000</v>
      </c>
      <c r="R29" s="1">
        <v>50000</v>
      </c>
      <c r="S29" s="1">
        <v>50000</v>
      </c>
      <c r="T29" s="1">
        <v>50000</v>
      </c>
      <c r="U29" s="1">
        <v>50000</v>
      </c>
      <c r="V29" s="1">
        <v>50000</v>
      </c>
      <c r="W29" s="1">
        <v>667600</v>
      </c>
      <c r="X29" t="str">
        <f>IF(VLOOKUP(A29,Resources!A:C,3,FALSE)=0,"",VLOOKUP(A29,Resources!A:C,3,FALSE))</f>
        <v/>
      </c>
    </row>
    <row r="30" spans="1:24" x14ac:dyDescent="0.2">
      <c r="A30" s="5" t="s">
        <v>144</v>
      </c>
      <c r="B30" s="1"/>
      <c r="C30" s="1"/>
      <c r="D30" s="1"/>
      <c r="E30" s="1"/>
      <c r="F30" s="1"/>
      <c r="G30" s="1"/>
      <c r="H30" s="1">
        <v>410000</v>
      </c>
      <c r="I30" s="1">
        <v>250575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>
        <v>660575</v>
      </c>
      <c r="X30" t="str">
        <f>IF(VLOOKUP(A30,Resources!A:C,3,FALSE)=0,"",VLOOKUP(A30,Resources!A:C,3,FALSE))</f>
        <v>https://www.desmogblog.com/free-choose-network</v>
      </c>
    </row>
    <row r="31" spans="1:24" x14ac:dyDescent="0.2">
      <c r="A31" s="5" t="s">
        <v>36</v>
      </c>
      <c r="B31" s="1">
        <v>5000</v>
      </c>
      <c r="C31" s="1">
        <v>5000</v>
      </c>
      <c r="D31" s="1">
        <v>30000</v>
      </c>
      <c r="E31" s="1">
        <v>30000</v>
      </c>
      <c r="F31" s="1">
        <v>30000</v>
      </c>
      <c r="G31" s="1">
        <v>30000</v>
      </c>
      <c r="H31" s="1"/>
      <c r="I31" s="1"/>
      <c r="J31" s="1">
        <v>35000</v>
      </c>
      <c r="K31" s="1">
        <v>35000</v>
      </c>
      <c r="L31" s="1">
        <v>50000</v>
      </c>
      <c r="M31" s="1">
        <v>50000</v>
      </c>
      <c r="N31" s="1">
        <v>50000</v>
      </c>
      <c r="O31" s="1">
        <v>25000</v>
      </c>
      <c r="P31" s="1">
        <v>25000</v>
      </c>
      <c r="Q31" s="1">
        <v>25000</v>
      </c>
      <c r="R31" s="1">
        <v>25000</v>
      </c>
      <c r="S31" s="1">
        <v>75000</v>
      </c>
      <c r="T31" s="1"/>
      <c r="U31" s="1">
        <v>50000</v>
      </c>
      <c r="V31" s="1">
        <v>50000</v>
      </c>
      <c r="W31" s="1">
        <v>625000</v>
      </c>
      <c r="X31" t="str">
        <f>IF(VLOOKUP(A31,Resources!A:C,3,FALSE)=0,"",VLOOKUP(A31,Resources!A:C,3,FALSE))</f>
        <v/>
      </c>
    </row>
    <row r="32" spans="1:24" x14ac:dyDescent="0.2">
      <c r="A32" s="5" t="s">
        <v>15</v>
      </c>
      <c r="B32" s="1">
        <v>3000</v>
      </c>
      <c r="C32" s="1">
        <v>3000</v>
      </c>
      <c r="D32" s="1">
        <v>5000</v>
      </c>
      <c r="E32" s="1">
        <v>5000</v>
      </c>
      <c r="F32" s="1">
        <v>10000</v>
      </c>
      <c r="G32" s="1">
        <v>10000</v>
      </c>
      <c r="H32" s="1">
        <v>10000</v>
      </c>
      <c r="I32" s="1">
        <v>25000</v>
      </c>
      <c r="J32" s="1">
        <v>49000</v>
      </c>
      <c r="K32" s="1">
        <v>25000</v>
      </c>
      <c r="L32" s="1">
        <v>25000</v>
      </c>
      <c r="M32" s="1">
        <v>75000</v>
      </c>
      <c r="N32" s="1">
        <v>25000</v>
      </c>
      <c r="O32" s="1">
        <v>25000</v>
      </c>
      <c r="P32" s="1">
        <v>25000</v>
      </c>
      <c r="Q32" s="1">
        <v>25000</v>
      </c>
      <c r="R32" s="1">
        <v>35000</v>
      </c>
      <c r="S32" s="1">
        <v>35000</v>
      </c>
      <c r="T32" s="1">
        <v>35000</v>
      </c>
      <c r="U32" s="1">
        <v>35000</v>
      </c>
      <c r="V32" s="1">
        <v>35000</v>
      </c>
      <c r="W32" s="1">
        <v>520000</v>
      </c>
      <c r="X32" t="str">
        <f>IF(VLOOKUP(A32,Resources!A:C,3,FALSE)=0,"",VLOOKUP(A32,Resources!A:C,3,FALSE))</f>
        <v/>
      </c>
    </row>
    <row r="33" spans="1:24" x14ac:dyDescent="0.2">
      <c r="A33" s="5" t="s">
        <v>161</v>
      </c>
      <c r="B33" s="1"/>
      <c r="C33" s="1"/>
      <c r="D33" s="1"/>
      <c r="E33" s="1"/>
      <c r="F33" s="1"/>
      <c r="G33" s="1"/>
      <c r="H33" s="1">
        <v>500000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>
        <v>500000</v>
      </c>
      <c r="X33" t="str">
        <f>IF(VLOOKUP(A33,Resources!A:C,3,FALSE)=0,"",VLOOKUP(A33,Resources!A:C,3,FALSE))</f>
        <v/>
      </c>
    </row>
    <row r="34" spans="1:24" x14ac:dyDescent="0.2">
      <c r="A34" s="5" t="s">
        <v>20</v>
      </c>
      <c r="B34" s="1">
        <v>25000</v>
      </c>
      <c r="C34" s="1"/>
      <c r="D34" s="1">
        <v>25000</v>
      </c>
      <c r="E34" s="1">
        <v>35000</v>
      </c>
      <c r="F34" s="1">
        <v>25000</v>
      </c>
      <c r="G34" s="1">
        <v>25000</v>
      </c>
      <c r="H34" s="1"/>
      <c r="I34" s="1"/>
      <c r="J34" s="1">
        <v>25000</v>
      </c>
      <c r="K34" s="1">
        <v>25000</v>
      </c>
      <c r="L34" s="1">
        <v>25000</v>
      </c>
      <c r="M34" s="1">
        <v>25000</v>
      </c>
      <c r="N34" s="1">
        <v>25000</v>
      </c>
      <c r="O34" s="1">
        <v>25000</v>
      </c>
      <c r="P34" s="1"/>
      <c r="Q34" s="1">
        <v>25000</v>
      </c>
      <c r="R34" s="1">
        <v>25000</v>
      </c>
      <c r="S34" s="1">
        <v>25000</v>
      </c>
      <c r="T34" s="1">
        <v>50000</v>
      </c>
      <c r="U34" s="1">
        <v>25000</v>
      </c>
      <c r="V34" s="1">
        <v>25000</v>
      </c>
      <c r="W34" s="1">
        <v>460000</v>
      </c>
      <c r="X34" t="str">
        <f>IF(VLOOKUP(A34,Resources!A:C,3,FALSE)=0,"",VLOOKUP(A34,Resources!A:C,3,FALSE))</f>
        <v/>
      </c>
    </row>
    <row r="35" spans="1:24" x14ac:dyDescent="0.2">
      <c r="A35" s="5" t="s">
        <v>83</v>
      </c>
      <c r="B35" s="1"/>
      <c r="C35" s="1"/>
      <c r="D35" s="1"/>
      <c r="E35" s="1"/>
      <c r="F35" s="1"/>
      <c r="G35" s="1"/>
      <c r="H35" s="1"/>
      <c r="I35" s="1"/>
      <c r="J35" s="1">
        <v>375000</v>
      </c>
      <c r="K35" s="1">
        <v>50000</v>
      </c>
      <c r="L35" s="1">
        <v>25000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>
        <v>450000</v>
      </c>
      <c r="X35" t="str">
        <f>IF(VLOOKUP(A35,Resources!A:C,3,FALSE)=0,"",VLOOKUP(A35,Resources!A:C,3,FALSE))</f>
        <v/>
      </c>
    </row>
    <row r="36" spans="1:24" x14ac:dyDescent="0.2">
      <c r="A36" s="5" t="s">
        <v>129</v>
      </c>
      <c r="B36" s="1">
        <v>104286</v>
      </c>
      <c r="C36" s="1">
        <v>95000</v>
      </c>
      <c r="D36" s="1">
        <v>123332</v>
      </c>
      <c r="E36" s="1">
        <v>50000</v>
      </c>
      <c r="F36" s="1">
        <v>25000</v>
      </c>
      <c r="G36" s="1">
        <v>25000</v>
      </c>
      <c r="H36" s="1"/>
      <c r="I36" s="1">
        <v>5000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>
        <v>427618</v>
      </c>
      <c r="X36" t="str">
        <f>IF(VLOOKUP(A36,Resources!A:C,3,FALSE)=0,"",VLOOKUP(A36,Resources!A:C,3,FALSE))</f>
        <v>https://www.desmogblog.com/cato-institute</v>
      </c>
    </row>
    <row r="37" spans="1:24" x14ac:dyDescent="0.2">
      <c r="A37" s="5" t="s">
        <v>145</v>
      </c>
      <c r="B37" s="1"/>
      <c r="C37" s="1"/>
      <c r="D37" s="1"/>
      <c r="E37" s="1"/>
      <c r="F37" s="1"/>
      <c r="G37" s="1"/>
      <c r="H37" s="1"/>
      <c r="I37" s="1">
        <v>400000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>
        <v>400000</v>
      </c>
      <c r="X37" t="str">
        <f>IF(VLOOKUP(A37,Resources!A:C,3,FALSE)=0,"",VLOOKUP(A37,Resources!A:C,3,FALSE))</f>
        <v>https://www.sourcewatch.org/index.php/Parents_in_Charge_Foundation</v>
      </c>
    </row>
    <row r="38" spans="1:24" x14ac:dyDescent="0.2">
      <c r="A38" s="5" t="s">
        <v>88</v>
      </c>
      <c r="B38" s="1"/>
      <c r="C38" s="1"/>
      <c r="D38" s="1"/>
      <c r="E38" s="1"/>
      <c r="F38" s="1"/>
      <c r="G38" s="1"/>
      <c r="H38" s="1"/>
      <c r="I38" s="1"/>
      <c r="J38" s="1"/>
      <c r="K38" s="1">
        <v>400000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>
        <v>400000</v>
      </c>
      <c r="X38" t="str">
        <f>IF(VLOOKUP(A38,Resources!A:C,3,FALSE)=0,"",VLOOKUP(A38,Resources!A:C,3,FALSE))</f>
        <v/>
      </c>
    </row>
    <row r="39" spans="1:24" x14ac:dyDescent="0.2">
      <c r="A39" s="5" t="s">
        <v>130</v>
      </c>
      <c r="B39" s="1">
        <v>25000</v>
      </c>
      <c r="C39" s="1"/>
      <c r="D39" s="1">
        <v>25000</v>
      </c>
      <c r="E39" s="1">
        <v>55000</v>
      </c>
      <c r="F39" s="1">
        <v>30000</v>
      </c>
      <c r="G39" s="1">
        <v>30000</v>
      </c>
      <c r="H39" s="1">
        <v>25700</v>
      </c>
      <c r="I39" s="1">
        <v>152490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>
        <v>343190</v>
      </c>
      <c r="X39" t="str">
        <f>IF(VLOOKUP(A39,Resources!A:C,3,FALSE)=0,"",VLOOKUP(A39,Resources!A:C,3,FALSE))</f>
        <v>https://www.desmogblog.com/competitive-enterprise-institute</v>
      </c>
    </row>
    <row r="40" spans="1:24" x14ac:dyDescent="0.2">
      <c r="A40" s="5" t="s">
        <v>94</v>
      </c>
      <c r="B40" s="1">
        <v>50000</v>
      </c>
      <c r="C40" s="1">
        <v>50000</v>
      </c>
      <c r="D40" s="1">
        <v>50000</v>
      </c>
      <c r="E40" s="1">
        <v>50000</v>
      </c>
      <c r="F40" s="1">
        <v>50000</v>
      </c>
      <c r="G40" s="1">
        <v>50000</v>
      </c>
      <c r="H40" s="1">
        <v>5900</v>
      </c>
      <c r="I40" s="1"/>
      <c r="J40" s="1"/>
      <c r="K40" s="1">
        <v>18000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>
        <v>323900</v>
      </c>
      <c r="X40" t="str">
        <f>IF(VLOOKUP(A40,Resources!A:C,3,FALSE)=0,"",VLOOKUP(A40,Resources!A:C,3,FALSE))</f>
        <v>https://www.sourcewatch.org/index.php/Greater_Educational_Opportunities_Foundation</v>
      </c>
    </row>
    <row r="41" spans="1:24" x14ac:dyDescent="0.2">
      <c r="A41" s="5" t="s">
        <v>13</v>
      </c>
      <c r="B41" s="1">
        <v>13000</v>
      </c>
      <c r="C41" s="1">
        <v>15000</v>
      </c>
      <c r="D41" s="1">
        <v>15000</v>
      </c>
      <c r="E41" s="1">
        <v>38000</v>
      </c>
      <c r="F41" s="1">
        <v>22000</v>
      </c>
      <c r="G41" s="1">
        <v>25000</v>
      </c>
      <c r="H41" s="1"/>
      <c r="I41" s="1">
        <v>25000</v>
      </c>
      <c r="J41" s="1"/>
      <c r="K41" s="1">
        <v>26000</v>
      </c>
      <c r="L41" s="1">
        <v>27000</v>
      </c>
      <c r="M41" s="1">
        <v>27000</v>
      </c>
      <c r="N41" s="1">
        <v>28000</v>
      </c>
      <c r="O41" s="1">
        <v>27000</v>
      </c>
      <c r="P41" s="1"/>
      <c r="Q41" s="1">
        <v>27000</v>
      </c>
      <c r="R41" s="1"/>
      <c r="S41" s="1"/>
      <c r="T41" s="1"/>
      <c r="U41" s="1"/>
      <c r="V41" s="1"/>
      <c r="W41" s="1">
        <v>315000</v>
      </c>
      <c r="X41" t="str">
        <f>IF(VLOOKUP(A41,Resources!A:C,3,FALSE)=0,"",VLOOKUP(A41,Resources!A:C,3,FALSE))</f>
        <v/>
      </c>
    </row>
    <row r="42" spans="1:24" x14ac:dyDescent="0.2">
      <c r="A42" s="5" t="s">
        <v>118</v>
      </c>
      <c r="B42" s="1"/>
      <c r="C42" s="1"/>
      <c r="D42" s="1"/>
      <c r="E42" s="1"/>
      <c r="F42" s="1"/>
      <c r="G42" s="1"/>
      <c r="H42" s="1"/>
      <c r="I42" s="1"/>
      <c r="J42" s="1">
        <v>300000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>
        <v>300000</v>
      </c>
      <c r="X42" t="str">
        <f>IF(VLOOKUP(A42,Resources!A:C,3,FALSE)=0,"",VLOOKUP(A42,Resources!A:C,3,FALSE))</f>
        <v/>
      </c>
    </row>
    <row r="43" spans="1:24" x14ac:dyDescent="0.2">
      <c r="A43" s="5" t="s">
        <v>178</v>
      </c>
      <c r="B43" s="1"/>
      <c r="C43" s="1"/>
      <c r="D43" s="1"/>
      <c r="E43" s="1"/>
      <c r="F43" s="1">
        <v>300000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>
        <v>300000</v>
      </c>
      <c r="X43" t="str">
        <f>IF(VLOOKUP(A43,Resources!A:C,3,FALSE)=0,"",VLOOKUP(A43,Resources!A:C,3,FALSE))</f>
        <v/>
      </c>
    </row>
    <row r="44" spans="1:24" x14ac:dyDescent="0.2">
      <c r="A44" s="5" t="s">
        <v>189</v>
      </c>
      <c r="B44" s="1"/>
      <c r="C44" s="1">
        <v>100000</v>
      </c>
      <c r="D44" s="1"/>
      <c r="E44" s="1">
        <v>200000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>
        <v>300000</v>
      </c>
      <c r="X44" t="str">
        <f>IF(VLOOKUP(A44,Resources!A:C,3,FALSE)=0,"",VLOOKUP(A44,Resources!A:C,3,FALSE))</f>
        <v/>
      </c>
    </row>
    <row r="45" spans="1:24" x14ac:dyDescent="0.2">
      <c r="A45" s="5" t="s">
        <v>110</v>
      </c>
      <c r="B45" s="1">
        <v>20000</v>
      </c>
      <c r="C45" s="1">
        <v>15000</v>
      </c>
      <c r="D45" s="1">
        <v>35000</v>
      </c>
      <c r="E45" s="1">
        <v>35000</v>
      </c>
      <c r="F45" s="1">
        <v>30000</v>
      </c>
      <c r="G45" s="1">
        <v>35000</v>
      </c>
      <c r="H45" s="1">
        <v>40000</v>
      </c>
      <c r="I45" s="1">
        <v>30000</v>
      </c>
      <c r="J45" s="1">
        <v>10000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>
        <v>250000</v>
      </c>
      <c r="X45" t="str">
        <f>IF(VLOOKUP(A45,Resources!A:C,3,FALSE)=0,"",VLOOKUP(A45,Resources!A:C,3,FALSE))</f>
        <v/>
      </c>
    </row>
    <row r="46" spans="1:24" x14ac:dyDescent="0.2">
      <c r="A46" s="5" t="s">
        <v>67</v>
      </c>
      <c r="B46" s="1"/>
      <c r="C46" s="1"/>
      <c r="D46" s="1"/>
      <c r="E46" s="1"/>
      <c r="F46" s="1"/>
      <c r="G46" s="1"/>
      <c r="H46" s="1"/>
      <c r="I46" s="1"/>
      <c r="J46" s="1">
        <v>6000</v>
      </c>
      <c r="K46" s="1">
        <v>7000</v>
      </c>
      <c r="L46" s="1">
        <v>10000</v>
      </c>
      <c r="M46" s="1">
        <v>210000</v>
      </c>
      <c r="N46" s="1"/>
      <c r="O46" s="1"/>
      <c r="P46" s="1"/>
      <c r="Q46" s="1"/>
      <c r="R46" s="1"/>
      <c r="S46" s="1"/>
      <c r="T46" s="1"/>
      <c r="U46" s="1"/>
      <c r="V46" s="1"/>
      <c r="W46" s="1">
        <v>233000</v>
      </c>
      <c r="X46" t="str">
        <f>IF(VLOOKUP(A46,Resources!A:C,3,FALSE)=0,"",VLOOKUP(A46,Resources!A:C,3,FALSE))</f>
        <v/>
      </c>
    </row>
    <row r="47" spans="1:24" x14ac:dyDescent="0.2">
      <c r="A47" s="5" t="s">
        <v>91</v>
      </c>
      <c r="B47" s="1"/>
      <c r="C47" s="1"/>
      <c r="D47" s="1"/>
      <c r="E47" s="1"/>
      <c r="F47" s="1"/>
      <c r="G47" s="1"/>
      <c r="H47" s="1"/>
      <c r="I47" s="1"/>
      <c r="J47" s="1">
        <v>100000</v>
      </c>
      <c r="K47" s="1">
        <v>101500</v>
      </c>
      <c r="L47" s="1"/>
      <c r="M47" s="1">
        <v>11000</v>
      </c>
      <c r="N47" s="1"/>
      <c r="O47" s="1"/>
      <c r="P47" s="1"/>
      <c r="Q47" s="1"/>
      <c r="R47" s="1"/>
      <c r="S47" s="1"/>
      <c r="T47" s="1"/>
      <c r="U47" s="1"/>
      <c r="V47" s="1"/>
      <c r="W47" s="1">
        <v>212500</v>
      </c>
      <c r="X47" t="str">
        <f>IF(VLOOKUP(A47,Resources!A:C,3,FALSE)=0,"",VLOOKUP(A47,Resources!A:C,3,FALSE))</f>
        <v/>
      </c>
    </row>
    <row r="48" spans="1:24" x14ac:dyDescent="0.2">
      <c r="A48" s="5" t="s">
        <v>229</v>
      </c>
      <c r="B48" s="1">
        <v>50000</v>
      </c>
      <c r="C48" s="1"/>
      <c r="D48" s="1">
        <v>50000</v>
      </c>
      <c r="E48" s="1">
        <v>100000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>
        <v>200000</v>
      </c>
      <c r="X48" t="str">
        <f>IF(VLOOKUP(A48,Resources!A:C,3,FALSE)=0,"",VLOOKUP(A48,Resources!A:C,3,FALSE))</f>
        <v/>
      </c>
    </row>
    <row r="49" spans="1:24" x14ac:dyDescent="0.2">
      <c r="A49" s="5" t="s">
        <v>54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>
        <v>200000</v>
      </c>
      <c r="O49" s="1"/>
      <c r="P49" s="1"/>
      <c r="Q49" s="1"/>
      <c r="R49" s="1"/>
      <c r="S49" s="1"/>
      <c r="T49" s="1"/>
      <c r="U49" s="1"/>
      <c r="V49" s="1"/>
      <c r="W49" s="1">
        <v>200000</v>
      </c>
      <c r="X49" t="str">
        <f>IF(VLOOKUP(A49,Resources!A:C,3,FALSE)=0,"",VLOOKUP(A49,Resources!A:C,3,FALSE))</f>
        <v/>
      </c>
    </row>
    <row r="50" spans="1:24" x14ac:dyDescent="0.2">
      <c r="A50" s="5" t="s">
        <v>260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>
        <v>42870</v>
      </c>
      <c r="R50" s="1">
        <v>45730</v>
      </c>
      <c r="S50" s="1">
        <v>100000</v>
      </c>
      <c r="T50" s="1"/>
      <c r="U50" s="1"/>
      <c r="V50" s="1"/>
      <c r="W50" s="1">
        <v>188600</v>
      </c>
      <c r="X50" t="str">
        <f>IF(VLOOKUP(A50,Resources!A:C,3,FALSE)=0,"",VLOOKUP(A50,Resources!A:C,3,FALSE))</f>
        <v/>
      </c>
    </row>
    <row r="51" spans="1:24" x14ac:dyDescent="0.2">
      <c r="A51" s="5" t="s">
        <v>121</v>
      </c>
      <c r="B51" s="1"/>
      <c r="C51" s="1"/>
      <c r="D51" s="1"/>
      <c r="E51" s="1"/>
      <c r="F51" s="1"/>
      <c r="G51" s="1"/>
      <c r="H51" s="1"/>
      <c r="I51" s="1"/>
      <c r="J51" s="1">
        <v>150000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>
        <v>150000</v>
      </c>
      <c r="X51" t="str">
        <f>IF(VLOOKUP(A51,Resources!A:C,3,FALSE)=0,"",VLOOKUP(A51,Resources!A:C,3,FALSE))</f>
        <v>https://www.desmogblog.com/state-policy-network</v>
      </c>
    </row>
    <row r="52" spans="1:24" x14ac:dyDescent="0.2">
      <c r="A52" s="5" t="s">
        <v>191</v>
      </c>
      <c r="B52" s="1"/>
      <c r="C52" s="1"/>
      <c r="D52" s="1"/>
      <c r="E52" s="1">
        <v>150000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>
        <v>150000</v>
      </c>
      <c r="X52" t="str">
        <f>IF(VLOOKUP(A52,Resources!A:C,3,FALSE)=0,"",VLOOKUP(A52,Resources!A:C,3,FALSE))</f>
        <v/>
      </c>
    </row>
    <row r="53" spans="1:24" x14ac:dyDescent="0.2">
      <c r="A53" s="5" t="s">
        <v>37</v>
      </c>
      <c r="B53" s="1"/>
      <c r="C53" s="1"/>
      <c r="D53" s="1">
        <v>5000</v>
      </c>
      <c r="E53" s="1">
        <v>5000</v>
      </c>
      <c r="F53" s="1">
        <v>2500</v>
      </c>
      <c r="G53" s="1">
        <v>2500</v>
      </c>
      <c r="H53" s="1">
        <v>5000</v>
      </c>
      <c r="I53" s="1">
        <v>5000</v>
      </c>
      <c r="J53" s="1">
        <v>5000</v>
      </c>
      <c r="K53" s="1">
        <v>5000</v>
      </c>
      <c r="L53" s="1">
        <v>3594</v>
      </c>
      <c r="M53" s="1">
        <v>10000</v>
      </c>
      <c r="N53" s="1">
        <v>10000</v>
      </c>
      <c r="O53" s="1">
        <v>20000</v>
      </c>
      <c r="P53" s="1">
        <v>10000</v>
      </c>
      <c r="Q53" s="1">
        <v>10000</v>
      </c>
      <c r="R53" s="1">
        <v>10000</v>
      </c>
      <c r="S53" s="1">
        <v>10000</v>
      </c>
      <c r="T53" s="1">
        <v>10000</v>
      </c>
      <c r="U53" s="1">
        <v>10000</v>
      </c>
      <c r="V53" s="1">
        <v>10000</v>
      </c>
      <c r="W53" s="1">
        <v>148594</v>
      </c>
      <c r="X53" t="str">
        <f>IF(VLOOKUP(A53,Resources!A:C,3,FALSE)=0,"",VLOOKUP(A53,Resources!A:C,3,FALSE))</f>
        <v/>
      </c>
    </row>
    <row r="54" spans="1:24" x14ac:dyDescent="0.2">
      <c r="A54" s="5" t="s">
        <v>19</v>
      </c>
      <c r="B54" s="1">
        <v>5000</v>
      </c>
      <c r="C54" s="1">
        <v>6500</v>
      </c>
      <c r="D54" s="1">
        <v>6500</v>
      </c>
      <c r="E54" s="1">
        <v>6500</v>
      </c>
      <c r="F54" s="1">
        <v>6500</v>
      </c>
      <c r="G54" s="1">
        <v>6500</v>
      </c>
      <c r="H54" s="1">
        <v>6500</v>
      </c>
      <c r="I54" s="1">
        <v>6500</v>
      </c>
      <c r="J54" s="1">
        <v>6500</v>
      </c>
      <c r="K54" s="1"/>
      <c r="L54" s="1"/>
      <c r="M54" s="1"/>
      <c r="N54" s="1"/>
      <c r="O54" s="1">
        <v>10000</v>
      </c>
      <c r="P54" s="1"/>
      <c r="Q54" s="1">
        <v>10000</v>
      </c>
      <c r="R54" s="1">
        <v>10000</v>
      </c>
      <c r="S54" s="1">
        <v>10000</v>
      </c>
      <c r="T54" s="1">
        <v>12500</v>
      </c>
      <c r="U54" s="1">
        <v>12500</v>
      </c>
      <c r="V54" s="1">
        <v>15000</v>
      </c>
      <c r="W54" s="1">
        <v>137000</v>
      </c>
      <c r="X54" t="str">
        <f>IF(VLOOKUP(A54,Resources!A:C,3,FALSE)=0,"",VLOOKUP(A54,Resources!A:C,3,FALSE))</f>
        <v/>
      </c>
    </row>
    <row r="55" spans="1:24" x14ac:dyDescent="0.2">
      <c r="A55" s="5" t="s">
        <v>185</v>
      </c>
      <c r="B55" s="1">
        <v>25000</v>
      </c>
      <c r="C55" s="1"/>
      <c r="D55" s="1">
        <v>25000</v>
      </c>
      <c r="E55" s="1">
        <v>50000</v>
      </c>
      <c r="F55" s="1">
        <v>25000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>
        <v>125000</v>
      </c>
      <c r="X55" t="str">
        <f>IF(VLOOKUP(A55,Resources!A:C,3,FALSE)=0,"",VLOOKUP(A55,Resources!A:C,3,FALSE))</f>
        <v/>
      </c>
    </row>
    <row r="56" spans="1:24" x14ac:dyDescent="0.2">
      <c r="A56" s="5" t="s">
        <v>21</v>
      </c>
      <c r="B56" s="1">
        <v>1000</v>
      </c>
      <c r="C56" s="1"/>
      <c r="D56" s="1">
        <v>1000</v>
      </c>
      <c r="E56" s="1">
        <v>2000</v>
      </c>
      <c r="F56" s="1">
        <v>1000</v>
      </c>
      <c r="G56" s="1">
        <v>1000</v>
      </c>
      <c r="H56" s="1"/>
      <c r="I56" s="1">
        <v>11667</v>
      </c>
      <c r="J56" s="1">
        <v>5000</v>
      </c>
      <c r="K56" s="1">
        <v>50000</v>
      </c>
      <c r="L56" s="1">
        <v>5000</v>
      </c>
      <c r="M56" s="1">
        <v>5000</v>
      </c>
      <c r="N56" s="1">
        <v>10000</v>
      </c>
      <c r="O56" s="1">
        <v>5000</v>
      </c>
      <c r="P56" s="1"/>
      <c r="Q56" s="1">
        <v>5000</v>
      </c>
      <c r="R56" s="1">
        <v>5000</v>
      </c>
      <c r="S56" s="1">
        <v>5000</v>
      </c>
      <c r="T56" s="1">
        <v>5000</v>
      </c>
      <c r="U56" s="1">
        <v>1000</v>
      </c>
      <c r="V56" s="1">
        <v>6000</v>
      </c>
      <c r="W56" s="1">
        <v>124667</v>
      </c>
      <c r="X56" t="str">
        <f>IF(VLOOKUP(A56,Resources!A:C,3,FALSE)=0,"",VLOOKUP(A56,Resources!A:C,3,FALSE))</f>
        <v/>
      </c>
    </row>
    <row r="57" spans="1:24" x14ac:dyDescent="0.2">
      <c r="A57" s="5" t="s">
        <v>162</v>
      </c>
      <c r="B57" s="1">
        <v>5000</v>
      </c>
      <c r="C57" s="1">
        <v>30000</v>
      </c>
      <c r="D57" s="1"/>
      <c r="E57" s="1"/>
      <c r="F57" s="1"/>
      <c r="G57" s="1"/>
      <c r="H57" s="1">
        <v>87500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>
        <v>122500</v>
      </c>
      <c r="X57" t="str">
        <f>IF(VLOOKUP(A57,Resources!A:C,3,FALSE)=0,"",VLOOKUP(A57,Resources!A:C,3,FALSE))</f>
        <v/>
      </c>
    </row>
    <row r="58" spans="1:24" x14ac:dyDescent="0.2">
      <c r="A58" s="5" t="s">
        <v>28</v>
      </c>
      <c r="B58" s="1">
        <v>5000</v>
      </c>
      <c r="C58" s="1"/>
      <c r="D58" s="1">
        <v>10000</v>
      </c>
      <c r="E58" s="1"/>
      <c r="F58" s="1"/>
      <c r="G58" s="1"/>
      <c r="H58" s="1"/>
      <c r="I58" s="1"/>
      <c r="J58" s="1">
        <v>10000</v>
      </c>
      <c r="K58" s="1">
        <v>10000</v>
      </c>
      <c r="L58" s="1">
        <v>10000</v>
      </c>
      <c r="M58" s="1">
        <v>15000</v>
      </c>
      <c r="N58" s="1">
        <v>20000</v>
      </c>
      <c r="O58" s="1">
        <v>10000</v>
      </c>
      <c r="P58" s="1"/>
      <c r="Q58" s="1">
        <v>10000</v>
      </c>
      <c r="R58" s="1">
        <v>5000</v>
      </c>
      <c r="S58" s="1">
        <v>2500</v>
      </c>
      <c r="T58" s="1">
        <v>2500</v>
      </c>
      <c r="U58" s="1">
        <v>2500</v>
      </c>
      <c r="V58" s="1">
        <v>2500</v>
      </c>
      <c r="W58" s="1">
        <v>115000</v>
      </c>
      <c r="X58" t="str">
        <f>IF(VLOOKUP(A58,Resources!A:C,3,FALSE)=0,"",VLOOKUP(A58,Resources!A:C,3,FALSE))</f>
        <v/>
      </c>
    </row>
    <row r="59" spans="1:24" x14ac:dyDescent="0.2">
      <c r="A59" s="5" t="s">
        <v>44</v>
      </c>
      <c r="B59" s="1"/>
      <c r="C59" s="1"/>
      <c r="D59" s="1"/>
      <c r="E59" s="1"/>
      <c r="F59" s="1"/>
      <c r="G59" s="1"/>
      <c r="H59" s="1"/>
      <c r="I59" s="1"/>
      <c r="J59" s="1">
        <v>10000</v>
      </c>
      <c r="K59" s="1">
        <v>10000</v>
      </c>
      <c r="L59" s="1">
        <v>10000</v>
      </c>
      <c r="M59" s="1">
        <v>10000</v>
      </c>
      <c r="N59" s="1">
        <v>10000</v>
      </c>
      <c r="O59" s="1">
        <v>10000</v>
      </c>
      <c r="P59" s="1"/>
      <c r="Q59" s="1">
        <v>20000</v>
      </c>
      <c r="R59" s="1">
        <v>10000</v>
      </c>
      <c r="S59" s="1">
        <v>10000</v>
      </c>
      <c r="T59" s="1"/>
      <c r="U59" s="1">
        <v>10000</v>
      </c>
      <c r="V59" s="1"/>
      <c r="W59" s="1">
        <v>110000</v>
      </c>
      <c r="X59" t="str">
        <f>IF(VLOOKUP(A59,Resources!A:C,3,FALSE)=0,"",VLOOKUP(A59,Resources!A:C,3,FALSE))</f>
        <v/>
      </c>
    </row>
    <row r="60" spans="1:24" x14ac:dyDescent="0.2">
      <c r="A60" s="5" t="s">
        <v>41</v>
      </c>
      <c r="B60" s="1">
        <v>3500</v>
      </c>
      <c r="C60" s="1">
        <v>7000</v>
      </c>
      <c r="D60" s="1">
        <v>7000</v>
      </c>
      <c r="E60" s="1">
        <v>10000</v>
      </c>
      <c r="F60" s="1">
        <v>25000</v>
      </c>
      <c r="G60" s="1">
        <v>25000</v>
      </c>
      <c r="H60" s="1">
        <v>25000</v>
      </c>
      <c r="I60" s="1"/>
      <c r="J60" s="1"/>
      <c r="K60" s="1"/>
      <c r="L60" s="1"/>
      <c r="M60" s="1"/>
      <c r="N60" s="1"/>
      <c r="O60" s="1">
        <v>3000</v>
      </c>
      <c r="P60" s="1"/>
      <c r="Q60" s="1"/>
      <c r="R60" s="1"/>
      <c r="S60" s="1"/>
      <c r="T60" s="1"/>
      <c r="U60" s="1"/>
      <c r="V60" s="1"/>
      <c r="W60" s="1">
        <v>105500</v>
      </c>
      <c r="X60" t="str">
        <f>IF(VLOOKUP(A60,Resources!A:C,3,FALSE)=0,"",VLOOKUP(A60,Resources!A:C,3,FALSE))</f>
        <v/>
      </c>
    </row>
    <row r="61" spans="1:24" x14ac:dyDescent="0.2">
      <c r="A61" s="5" t="s">
        <v>134</v>
      </c>
      <c r="B61" s="1"/>
      <c r="C61" s="1"/>
      <c r="D61" s="1"/>
      <c r="E61" s="1"/>
      <c r="F61" s="1"/>
      <c r="G61" s="1"/>
      <c r="H61" s="1"/>
      <c r="I61" s="1">
        <v>100000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>
        <v>100000</v>
      </c>
      <c r="X61" t="str">
        <f>IF(VLOOKUP(A61,Resources!A:C,3,FALSE)=0,"",VLOOKUP(A61,Resources!A:C,3,FALSE))</f>
        <v>https://www.sourcewatch.org/index.php/Foundation_for_Individual_Rights_in_Education</v>
      </c>
    </row>
    <row r="62" spans="1:24" x14ac:dyDescent="0.2">
      <c r="A62" s="5" t="s">
        <v>58</v>
      </c>
      <c r="B62" s="1"/>
      <c r="C62" s="1"/>
      <c r="D62" s="1"/>
      <c r="E62" s="1"/>
      <c r="F62" s="1"/>
      <c r="G62" s="1"/>
      <c r="H62" s="1"/>
      <c r="I62" s="1">
        <v>10000</v>
      </c>
      <c r="J62" s="1"/>
      <c r="K62" s="1"/>
      <c r="L62" s="1"/>
      <c r="M62" s="1"/>
      <c r="N62" s="1">
        <v>40000</v>
      </c>
      <c r="O62" s="1"/>
      <c r="P62" s="1"/>
      <c r="Q62" s="1"/>
      <c r="R62" s="1">
        <v>25000</v>
      </c>
      <c r="S62" s="1"/>
      <c r="T62" s="1"/>
      <c r="U62" s="1">
        <v>25000</v>
      </c>
      <c r="V62" s="1"/>
      <c r="W62" s="1">
        <v>100000</v>
      </c>
      <c r="X62" t="str">
        <f>IF(VLOOKUP(A62,Resources!A:C,3,FALSE)=0,"",VLOOKUP(A62,Resources!A:C,3,FALSE))</f>
        <v/>
      </c>
    </row>
    <row r="63" spans="1:24" x14ac:dyDescent="0.2">
      <c r="A63" s="5" t="s">
        <v>216</v>
      </c>
      <c r="B63" s="1">
        <v>100000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>
        <v>100000</v>
      </c>
      <c r="X63" t="str">
        <f>IF(VLOOKUP(A63,Resources!A:C,3,FALSE)=0,"",VLOOKUP(A63,Resources!A:C,3,FALSE))</f>
        <v/>
      </c>
    </row>
    <row r="64" spans="1:24" x14ac:dyDescent="0.2">
      <c r="A64" s="5" t="s">
        <v>212</v>
      </c>
      <c r="B64" s="1"/>
      <c r="C64" s="1">
        <v>100000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>
        <v>100000</v>
      </c>
      <c r="X64" t="str">
        <f>IF(VLOOKUP(A64,Resources!A:C,3,FALSE)=0,"",VLOOKUP(A64,Resources!A:C,3,FALSE))</f>
        <v/>
      </c>
    </row>
    <row r="65" spans="1:24" x14ac:dyDescent="0.2">
      <c r="A65" s="5" t="s">
        <v>84</v>
      </c>
      <c r="B65" s="1"/>
      <c r="C65" s="1"/>
      <c r="D65" s="1"/>
      <c r="E65" s="1"/>
      <c r="F65" s="1"/>
      <c r="G65" s="1"/>
      <c r="H65" s="1"/>
      <c r="I65" s="1"/>
      <c r="J65" s="1">
        <v>57000</v>
      </c>
      <c r="K65" s="1"/>
      <c r="L65" s="1">
        <v>37000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>
        <v>94000</v>
      </c>
      <c r="X65" t="str">
        <f>IF(VLOOKUP(A65,Resources!A:C,3,FALSE)=0,"",VLOOKUP(A65,Resources!A:C,3,FALSE))</f>
        <v/>
      </c>
    </row>
    <row r="66" spans="1:24" x14ac:dyDescent="0.2">
      <c r="A66" s="5" t="s">
        <v>207</v>
      </c>
      <c r="B66" s="1">
        <v>63030</v>
      </c>
      <c r="C66" s="1">
        <v>24500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>
        <v>87530</v>
      </c>
      <c r="X66" t="str">
        <f>IF(VLOOKUP(A66,Resources!A:C,3,FALSE)=0,"",VLOOKUP(A66,Resources!A:C,3,FALSE))</f>
        <v/>
      </c>
    </row>
    <row r="67" spans="1:24" x14ac:dyDescent="0.2">
      <c r="A67" s="5" t="s">
        <v>148</v>
      </c>
      <c r="B67" s="1"/>
      <c r="C67" s="1"/>
      <c r="D67" s="1"/>
      <c r="E67" s="1">
        <v>10000</v>
      </c>
      <c r="F67" s="1">
        <v>20000</v>
      </c>
      <c r="G67" s="1">
        <v>20000</v>
      </c>
      <c r="H67" s="1">
        <v>25000</v>
      </c>
      <c r="I67" s="1">
        <v>12000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>
        <v>87000</v>
      </c>
      <c r="X67" t="str">
        <f>IF(VLOOKUP(A67,Resources!A:C,3,FALSE)=0,"",VLOOKUP(A67,Resources!A:C,3,FALSE))</f>
        <v/>
      </c>
    </row>
    <row r="68" spans="1:24" x14ac:dyDescent="0.2">
      <c r="A68" s="5" t="s">
        <v>29</v>
      </c>
      <c r="B68" s="1"/>
      <c r="C68" s="1"/>
      <c r="D68" s="1"/>
      <c r="E68" s="1"/>
      <c r="F68" s="1"/>
      <c r="G68" s="1">
        <v>5000</v>
      </c>
      <c r="H68" s="1">
        <v>5000</v>
      </c>
      <c r="I68" s="1"/>
      <c r="J68" s="1">
        <v>5000</v>
      </c>
      <c r="K68" s="1">
        <v>5000</v>
      </c>
      <c r="L68" s="1">
        <v>7500</v>
      </c>
      <c r="M68" s="1">
        <v>7500</v>
      </c>
      <c r="N68" s="1">
        <v>7500</v>
      </c>
      <c r="O68" s="1">
        <v>5000</v>
      </c>
      <c r="P68" s="1"/>
      <c r="Q68" s="1">
        <v>5000</v>
      </c>
      <c r="R68" s="1">
        <v>5000</v>
      </c>
      <c r="S68" s="1">
        <v>5000</v>
      </c>
      <c r="T68" s="1">
        <v>5000</v>
      </c>
      <c r="U68" s="1">
        <v>5000</v>
      </c>
      <c r="V68" s="1">
        <v>5000</v>
      </c>
      <c r="W68" s="1">
        <v>77500</v>
      </c>
      <c r="X68" t="str">
        <f>IF(VLOOKUP(A68,Resources!A:C,3,FALSE)=0,"",VLOOKUP(A68,Resources!A:C,3,FALSE))</f>
        <v/>
      </c>
    </row>
    <row r="69" spans="1:24" x14ac:dyDescent="0.2">
      <c r="A69" s="5" t="s">
        <v>327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>
        <v>75000</v>
      </c>
      <c r="W69" s="1">
        <v>75000</v>
      </c>
      <c r="X69" t="str">
        <f>IF(VLOOKUP(A69,Resources!A:C,3,FALSE)=0,"",VLOOKUP(A69,Resources!A:C,3,FALSE))</f>
        <v/>
      </c>
    </row>
    <row r="70" spans="1:24" x14ac:dyDescent="0.2">
      <c r="A70" s="5" t="s">
        <v>157</v>
      </c>
      <c r="B70" s="1">
        <v>5000</v>
      </c>
      <c r="C70" s="1">
        <v>5000</v>
      </c>
      <c r="D70" s="1">
        <v>10000</v>
      </c>
      <c r="E70" s="1">
        <v>10000</v>
      </c>
      <c r="F70" s="1">
        <v>10000</v>
      </c>
      <c r="G70" s="1">
        <v>10000</v>
      </c>
      <c r="H70" s="1">
        <v>25000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>
        <v>75000</v>
      </c>
      <c r="X70" t="str">
        <f>IF(VLOOKUP(A70,Resources!A:C,3,FALSE)=0,"",VLOOKUP(A70,Resources!A:C,3,FALSE))</f>
        <v/>
      </c>
    </row>
    <row r="71" spans="1:24" x14ac:dyDescent="0.2">
      <c r="A71" s="5" t="s">
        <v>100</v>
      </c>
      <c r="B71" s="1"/>
      <c r="C71" s="1"/>
      <c r="D71" s="1"/>
      <c r="E71" s="1"/>
      <c r="F71" s="1"/>
      <c r="G71" s="1"/>
      <c r="H71" s="1"/>
      <c r="I71" s="1"/>
      <c r="J71" s="1"/>
      <c r="K71" s="1">
        <v>75000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>
        <v>75000</v>
      </c>
      <c r="X71" t="str">
        <f>IF(VLOOKUP(A71,Resources!A:C,3,FALSE)=0,"",VLOOKUP(A71,Resources!A:C,3,FALSE))</f>
        <v/>
      </c>
    </row>
    <row r="72" spans="1:24" x14ac:dyDescent="0.2">
      <c r="A72" s="5" t="s">
        <v>192</v>
      </c>
      <c r="B72" s="1">
        <v>10000</v>
      </c>
      <c r="C72" s="1">
        <v>10000</v>
      </c>
      <c r="D72" s="1"/>
      <c r="E72" s="1">
        <v>50000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>
        <v>70000</v>
      </c>
      <c r="X72" t="str">
        <f>IF(VLOOKUP(A72,Resources!A:C,3,FALSE)=0,"",VLOOKUP(A72,Resources!A:C,3,FALSE))</f>
        <v>https://www.sourcewatch.org/index.php/Center_for_Individual_Rights</v>
      </c>
    </row>
    <row r="73" spans="1:24" x14ac:dyDescent="0.2">
      <c r="A73" s="5" t="s">
        <v>49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>
        <v>70000</v>
      </c>
      <c r="P73" s="1"/>
      <c r="Q73" s="1"/>
      <c r="R73" s="1"/>
      <c r="S73" s="1"/>
      <c r="T73" s="1"/>
      <c r="U73" s="1"/>
      <c r="V73" s="1"/>
      <c r="W73" s="1">
        <v>70000</v>
      </c>
      <c r="X73" t="str">
        <f>IF(VLOOKUP(A73,Resources!A:C,3,FALSE)=0,"",VLOOKUP(A73,Resources!A:C,3,FALSE))</f>
        <v/>
      </c>
    </row>
    <row r="74" spans="1:24" x14ac:dyDescent="0.2">
      <c r="A74" s="5" t="s">
        <v>11</v>
      </c>
      <c r="B74" s="1">
        <v>4500</v>
      </c>
      <c r="C74" s="1">
        <v>4500</v>
      </c>
      <c r="D74" s="1"/>
      <c r="E74" s="1"/>
      <c r="F74" s="1">
        <v>5600</v>
      </c>
      <c r="G74" s="1">
        <v>6600</v>
      </c>
      <c r="H74" s="1">
        <v>6500</v>
      </c>
      <c r="I74" s="1">
        <v>7500</v>
      </c>
      <c r="J74" s="1"/>
      <c r="K74" s="1"/>
      <c r="L74" s="1">
        <v>8000</v>
      </c>
      <c r="M74" s="1">
        <v>5500</v>
      </c>
      <c r="N74" s="1">
        <v>10000</v>
      </c>
      <c r="O74" s="1">
        <v>10000</v>
      </c>
      <c r="P74" s="1"/>
      <c r="Q74" s="1"/>
      <c r="R74" s="1"/>
      <c r="S74" s="1"/>
      <c r="T74" s="1"/>
      <c r="U74" s="1"/>
      <c r="V74" s="1"/>
      <c r="W74" s="1">
        <v>68700</v>
      </c>
      <c r="X74" t="str">
        <f>IF(VLOOKUP(A74,Resources!A:C,3,FALSE)=0,"",VLOOKUP(A74,Resources!A:C,3,FALSE))</f>
        <v/>
      </c>
    </row>
    <row r="75" spans="1:24" x14ac:dyDescent="0.2">
      <c r="A75" s="5" t="s">
        <v>16</v>
      </c>
      <c r="B75" s="1">
        <v>2500</v>
      </c>
      <c r="C75" s="1"/>
      <c r="D75" s="1"/>
      <c r="E75" s="1">
        <v>2500</v>
      </c>
      <c r="F75" s="1">
        <v>2500</v>
      </c>
      <c r="G75" s="1">
        <v>2500</v>
      </c>
      <c r="H75" s="1"/>
      <c r="I75" s="1">
        <v>2500</v>
      </c>
      <c r="J75" s="1">
        <v>5000</v>
      </c>
      <c r="K75" s="1"/>
      <c r="L75" s="1">
        <v>7500</v>
      </c>
      <c r="M75" s="1"/>
      <c r="N75" s="1"/>
      <c r="O75" s="1">
        <v>10000</v>
      </c>
      <c r="P75" s="1"/>
      <c r="Q75" s="1">
        <v>10000</v>
      </c>
      <c r="R75" s="1">
        <v>5000</v>
      </c>
      <c r="S75" s="1">
        <v>5000</v>
      </c>
      <c r="T75" s="1">
        <v>5000</v>
      </c>
      <c r="U75" s="1">
        <v>5000</v>
      </c>
      <c r="V75" s="1"/>
      <c r="W75" s="1">
        <v>65000</v>
      </c>
      <c r="X75" t="str">
        <f>IF(VLOOKUP(A75,Resources!A:C,3,FALSE)=0,"",VLOOKUP(A75,Resources!A:C,3,FALSE))</f>
        <v/>
      </c>
    </row>
    <row r="76" spans="1:24" x14ac:dyDescent="0.2">
      <c r="A76" s="5" t="s">
        <v>40</v>
      </c>
      <c r="B76" s="1"/>
      <c r="C76" s="1"/>
      <c r="D76" s="1">
        <v>1000</v>
      </c>
      <c r="E76" s="1"/>
      <c r="F76" s="1"/>
      <c r="G76" s="1"/>
      <c r="H76" s="1">
        <v>5000</v>
      </c>
      <c r="I76" s="1">
        <v>5000</v>
      </c>
      <c r="J76" s="1">
        <v>5000</v>
      </c>
      <c r="K76" s="1">
        <v>5000</v>
      </c>
      <c r="L76" s="1">
        <v>5000</v>
      </c>
      <c r="M76" s="1">
        <v>5000</v>
      </c>
      <c r="N76" s="1">
        <v>5000</v>
      </c>
      <c r="O76" s="1">
        <v>5000</v>
      </c>
      <c r="P76" s="1">
        <v>5000</v>
      </c>
      <c r="Q76" s="1">
        <v>5000</v>
      </c>
      <c r="R76" s="1">
        <v>5000</v>
      </c>
      <c r="S76" s="1"/>
      <c r="T76" s="1">
        <v>2500</v>
      </c>
      <c r="U76" s="1">
        <v>5000</v>
      </c>
      <c r="V76" s="1"/>
      <c r="W76" s="1">
        <v>63500</v>
      </c>
      <c r="X76" t="str">
        <f>IF(VLOOKUP(A76,Resources!A:C,3,FALSE)=0,"",VLOOKUP(A76,Resources!A:C,3,FALSE))</f>
        <v/>
      </c>
    </row>
    <row r="77" spans="1:24" x14ac:dyDescent="0.2">
      <c r="A77" s="5" t="s">
        <v>146</v>
      </c>
      <c r="B77" s="1"/>
      <c r="C77" s="1"/>
      <c r="D77" s="1">
        <v>5000</v>
      </c>
      <c r="E77" s="1">
        <v>11629</v>
      </c>
      <c r="F77" s="1">
        <v>17600</v>
      </c>
      <c r="G77" s="1">
        <v>12600</v>
      </c>
      <c r="H77" s="1">
        <v>8700</v>
      </c>
      <c r="I77" s="1">
        <v>7500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>
        <v>63029</v>
      </c>
      <c r="X77" t="str">
        <f>IF(VLOOKUP(A77,Resources!A:C,3,FALSE)=0,"",VLOOKUP(A77,Resources!A:C,3,FALSE))</f>
        <v/>
      </c>
    </row>
    <row r="78" spans="1:24" x14ac:dyDescent="0.2">
      <c r="A78" s="5" t="s">
        <v>18</v>
      </c>
      <c r="B78" s="1">
        <v>5000</v>
      </c>
      <c r="C78" s="1"/>
      <c r="D78" s="1">
        <v>5000</v>
      </c>
      <c r="E78" s="1">
        <v>10000</v>
      </c>
      <c r="F78" s="1">
        <v>5000</v>
      </c>
      <c r="G78" s="1"/>
      <c r="H78" s="1"/>
      <c r="I78" s="1">
        <v>5000</v>
      </c>
      <c r="J78" s="1">
        <v>5000</v>
      </c>
      <c r="K78" s="1">
        <v>5000</v>
      </c>
      <c r="L78" s="1">
        <v>5000</v>
      </c>
      <c r="M78" s="1">
        <v>5000</v>
      </c>
      <c r="N78" s="1">
        <v>5000</v>
      </c>
      <c r="O78" s="1">
        <v>3000</v>
      </c>
      <c r="P78" s="1"/>
      <c r="Q78" s="1"/>
      <c r="R78" s="1"/>
      <c r="S78" s="1"/>
      <c r="T78" s="1"/>
      <c r="U78" s="1"/>
      <c r="V78" s="1"/>
      <c r="W78" s="1">
        <v>58000</v>
      </c>
      <c r="X78" t="str">
        <f>IF(VLOOKUP(A78,Resources!A:C,3,FALSE)=0,"",VLOOKUP(A78,Resources!A:C,3,FALSE))</f>
        <v/>
      </c>
    </row>
    <row r="79" spans="1:24" x14ac:dyDescent="0.2">
      <c r="A79" s="5" t="s">
        <v>138</v>
      </c>
      <c r="B79" s="1">
        <v>20000</v>
      </c>
      <c r="C79" s="1"/>
      <c r="D79" s="1">
        <v>10000</v>
      </c>
      <c r="E79" s="1">
        <v>10000</v>
      </c>
      <c r="F79" s="1"/>
      <c r="G79" s="1"/>
      <c r="H79" s="1">
        <v>10000</v>
      </c>
      <c r="I79" s="1">
        <v>5000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>
        <v>55000</v>
      </c>
      <c r="X79" t="str">
        <f>IF(VLOOKUP(A79,Resources!A:C,3,FALSE)=0,"",VLOOKUP(A79,Resources!A:C,3,FALSE))</f>
        <v>https://www.sourcewatch.org/index.php/Intercollegiate_Studies_Institute</v>
      </c>
    </row>
    <row r="80" spans="1:24" x14ac:dyDescent="0.2">
      <c r="A80" s="5" t="s">
        <v>60</v>
      </c>
      <c r="B80" s="1"/>
      <c r="C80" s="1">
        <v>15000</v>
      </c>
      <c r="D80" s="1">
        <v>10500</v>
      </c>
      <c r="E80" s="1"/>
      <c r="F80" s="1"/>
      <c r="G80" s="1"/>
      <c r="H80" s="1"/>
      <c r="I80" s="1"/>
      <c r="J80" s="1"/>
      <c r="K80" s="1"/>
      <c r="L80" s="1"/>
      <c r="M80" s="1"/>
      <c r="N80" s="1">
        <v>25000</v>
      </c>
      <c r="O80" s="1"/>
      <c r="P80" s="1"/>
      <c r="Q80" s="1"/>
      <c r="R80" s="1"/>
      <c r="S80" s="1"/>
      <c r="T80" s="1"/>
      <c r="U80" s="1"/>
      <c r="V80" s="1"/>
      <c r="W80" s="1">
        <v>50500</v>
      </c>
      <c r="X80" t="str">
        <f>IF(VLOOKUP(A80,Resources!A:C,3,FALSE)=0,"",VLOOKUP(A80,Resources!A:C,3,FALSE))</f>
        <v/>
      </c>
    </row>
    <row r="81" spans="1:24" x14ac:dyDescent="0.2">
      <c r="A81" s="5" t="s">
        <v>252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>
        <v>50000</v>
      </c>
      <c r="U81" s="1"/>
      <c r="V81" s="1"/>
      <c r="W81" s="1">
        <v>50000</v>
      </c>
      <c r="X81" t="str">
        <f>IF(VLOOKUP(A81,Resources!A:C,3,FALSE)=0,"",VLOOKUP(A81,Resources!A:C,3,FALSE))</f>
        <v/>
      </c>
    </row>
    <row r="82" spans="1:24" x14ac:dyDescent="0.2">
      <c r="A82" s="5" t="s">
        <v>8</v>
      </c>
      <c r="B82" s="1"/>
      <c r="C82" s="1"/>
      <c r="D82" s="1"/>
      <c r="E82" s="1"/>
      <c r="F82" s="1"/>
      <c r="G82" s="1"/>
      <c r="H82" s="1"/>
      <c r="I82" s="1"/>
      <c r="J82" s="1">
        <v>5000</v>
      </c>
      <c r="K82" s="1">
        <v>5000</v>
      </c>
      <c r="L82" s="1"/>
      <c r="M82" s="1">
        <v>5000</v>
      </c>
      <c r="N82" s="1"/>
      <c r="O82" s="1">
        <v>5000</v>
      </c>
      <c r="P82" s="1"/>
      <c r="Q82" s="1">
        <v>5000</v>
      </c>
      <c r="R82" s="1">
        <v>5000</v>
      </c>
      <c r="S82" s="1">
        <v>5000</v>
      </c>
      <c r="T82" s="1">
        <v>5000</v>
      </c>
      <c r="U82" s="1">
        <v>5000</v>
      </c>
      <c r="V82" s="1">
        <v>5000</v>
      </c>
      <c r="W82" s="1">
        <v>50000</v>
      </c>
      <c r="X82" t="str">
        <f>IF(VLOOKUP(A82,Resources!A:C,3,FALSE)=0,"",VLOOKUP(A82,Resources!A:C,3,FALSE))</f>
        <v/>
      </c>
    </row>
    <row r="83" spans="1:24" x14ac:dyDescent="0.2">
      <c r="A83" s="5" t="s">
        <v>253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>
        <v>50000</v>
      </c>
      <c r="U83" s="1"/>
      <c r="V83" s="1"/>
      <c r="W83" s="1">
        <v>50000</v>
      </c>
      <c r="X83" t="str">
        <f>IF(VLOOKUP(A83,Resources!A:C,3,FALSE)=0,"",VLOOKUP(A83,Resources!A:C,3,FALSE))</f>
        <v/>
      </c>
    </row>
    <row r="84" spans="1:24" x14ac:dyDescent="0.2">
      <c r="A84" s="5" t="s">
        <v>139</v>
      </c>
      <c r="B84" s="1"/>
      <c r="C84" s="1"/>
      <c r="D84" s="1"/>
      <c r="E84" s="1"/>
      <c r="F84" s="1"/>
      <c r="G84" s="1"/>
      <c r="H84" s="1"/>
      <c r="I84" s="1">
        <v>50000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>
        <v>50000</v>
      </c>
      <c r="X84" t="str">
        <f>IF(VLOOKUP(A84,Resources!A:C,3,FALSE)=0,"",VLOOKUP(A84,Resources!A:C,3,FALSE))</f>
        <v/>
      </c>
    </row>
    <row r="85" spans="1:24" x14ac:dyDescent="0.2">
      <c r="A85" s="5" t="s">
        <v>124</v>
      </c>
      <c r="B85" s="1"/>
      <c r="C85" s="1"/>
      <c r="D85" s="1"/>
      <c r="E85" s="1"/>
      <c r="F85" s="1"/>
      <c r="G85" s="1"/>
      <c r="H85" s="1"/>
      <c r="I85" s="1">
        <v>50000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>
        <v>50000</v>
      </c>
      <c r="X85" t="str">
        <f>IF(VLOOKUP(A85,Resources!A:C,3,FALSE)=0,"",VLOOKUP(A85,Resources!A:C,3,FALSE))</f>
        <v/>
      </c>
    </row>
    <row r="86" spans="1:24" x14ac:dyDescent="0.2">
      <c r="A86" s="5" t="s">
        <v>223</v>
      </c>
      <c r="B86" s="1"/>
      <c r="C86" s="1"/>
      <c r="D86" s="1"/>
      <c r="E86" s="1"/>
      <c r="F86" s="1"/>
      <c r="G86" s="1"/>
      <c r="H86" s="1"/>
      <c r="I86" s="1">
        <v>2000</v>
      </c>
      <c r="J86" s="1">
        <v>2000</v>
      </c>
      <c r="K86" s="1">
        <v>5000</v>
      </c>
      <c r="L86" s="1">
        <v>2500</v>
      </c>
      <c r="M86" s="1"/>
      <c r="N86" s="1">
        <v>4000</v>
      </c>
      <c r="O86" s="1">
        <v>5000</v>
      </c>
      <c r="P86" s="1">
        <v>5000</v>
      </c>
      <c r="Q86" s="1"/>
      <c r="R86" s="1"/>
      <c r="S86" s="1">
        <v>6000</v>
      </c>
      <c r="T86" s="1">
        <v>5000</v>
      </c>
      <c r="U86" s="1">
        <v>6000</v>
      </c>
      <c r="V86" s="1">
        <v>7000</v>
      </c>
      <c r="W86" s="1">
        <v>49500</v>
      </c>
      <c r="X86" t="str">
        <f>IF(VLOOKUP(A86,Resources!A:C,3,FALSE)=0,"",VLOOKUP(A86,Resources!A:C,3,FALSE))</f>
        <v/>
      </c>
    </row>
    <row r="87" spans="1:24" x14ac:dyDescent="0.2">
      <c r="A87" s="5" t="s">
        <v>281</v>
      </c>
      <c r="B87" s="1"/>
      <c r="C87" s="1"/>
      <c r="D87" s="1"/>
      <c r="E87" s="1"/>
      <c r="F87" s="1"/>
      <c r="G87" s="1"/>
      <c r="H87" s="1"/>
      <c r="I87" s="1"/>
      <c r="J87" s="1">
        <v>10000</v>
      </c>
      <c r="K87" s="1"/>
      <c r="L87" s="1">
        <v>10000</v>
      </c>
      <c r="M87" s="1">
        <v>10000</v>
      </c>
      <c r="N87" s="1">
        <v>9000</v>
      </c>
      <c r="O87" s="1">
        <v>10000</v>
      </c>
      <c r="P87" s="1"/>
      <c r="Q87" s="1"/>
      <c r="R87" s="1"/>
      <c r="S87" s="1"/>
      <c r="T87" s="1"/>
      <c r="U87" s="1"/>
      <c r="V87" s="1"/>
      <c r="W87" s="1">
        <v>49000</v>
      </c>
      <c r="X87" t="str">
        <f>IF(VLOOKUP(A87,Resources!A:C,3,FALSE)=0,"",VLOOKUP(A87,Resources!A:C,3,FALSE))</f>
        <v>https://www.sourcewatch.org/index.php/FairVote</v>
      </c>
    </row>
    <row r="88" spans="1:24" x14ac:dyDescent="0.2">
      <c r="A88" s="5" t="s">
        <v>116</v>
      </c>
      <c r="B88" s="1">
        <v>2500</v>
      </c>
      <c r="C88" s="1"/>
      <c r="D88" s="1">
        <v>2500</v>
      </c>
      <c r="E88" s="1">
        <v>5000</v>
      </c>
      <c r="F88" s="1">
        <v>2500</v>
      </c>
      <c r="G88" s="1">
        <v>2500</v>
      </c>
      <c r="H88" s="1"/>
      <c r="I88" s="1">
        <v>10000</v>
      </c>
      <c r="J88" s="1">
        <v>22116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>
        <v>47116</v>
      </c>
      <c r="X88" t="str">
        <f>IF(VLOOKUP(A88,Resources!A:C,3,FALSE)=0,"",VLOOKUP(A88,Resources!A:C,3,FALSE))</f>
        <v>https://www.desmogblog.com/philanthropy-roundtable</v>
      </c>
    </row>
    <row r="89" spans="1:24" x14ac:dyDescent="0.2">
      <c r="A89" s="5" t="s">
        <v>26</v>
      </c>
      <c r="B89" s="1">
        <v>1000</v>
      </c>
      <c r="C89" s="1"/>
      <c r="D89" s="1">
        <v>1000</v>
      </c>
      <c r="E89" s="1">
        <v>2000</v>
      </c>
      <c r="F89" s="1">
        <v>1000</v>
      </c>
      <c r="G89" s="1">
        <v>1000</v>
      </c>
      <c r="H89" s="1"/>
      <c r="I89" s="1">
        <v>1000</v>
      </c>
      <c r="J89" s="1">
        <v>2500</v>
      </c>
      <c r="K89" s="1">
        <v>2500</v>
      </c>
      <c r="L89" s="1">
        <v>3000</v>
      </c>
      <c r="M89" s="1">
        <v>3000</v>
      </c>
      <c r="N89" s="1">
        <v>3500</v>
      </c>
      <c r="O89" s="1">
        <v>3500</v>
      </c>
      <c r="P89" s="1"/>
      <c r="Q89" s="1">
        <v>3500</v>
      </c>
      <c r="R89" s="1">
        <v>3500</v>
      </c>
      <c r="S89" s="1">
        <v>3500</v>
      </c>
      <c r="T89" s="1">
        <v>3500</v>
      </c>
      <c r="U89" s="1">
        <v>3500</v>
      </c>
      <c r="V89" s="1">
        <v>3500</v>
      </c>
      <c r="W89" s="1">
        <v>46000</v>
      </c>
      <c r="X89" t="str">
        <f>IF(VLOOKUP(A89,Resources!A:C,3,FALSE)=0,"",VLOOKUP(A89,Resources!A:C,3,FALSE))</f>
        <v/>
      </c>
    </row>
    <row r="90" spans="1:24" x14ac:dyDescent="0.2">
      <c r="A90" s="5" t="s">
        <v>46</v>
      </c>
      <c r="B90" s="1"/>
      <c r="C90" s="1"/>
      <c r="D90" s="1"/>
      <c r="E90" s="1"/>
      <c r="F90" s="1"/>
      <c r="G90" s="1"/>
      <c r="H90" s="1"/>
      <c r="I90" s="1"/>
      <c r="J90" s="1">
        <v>5000</v>
      </c>
      <c r="K90" s="1">
        <v>5000</v>
      </c>
      <c r="L90" s="1">
        <v>5000</v>
      </c>
      <c r="M90" s="1">
        <v>5000</v>
      </c>
      <c r="N90" s="1">
        <v>5000</v>
      </c>
      <c r="O90" s="1">
        <v>5000</v>
      </c>
      <c r="P90" s="1"/>
      <c r="Q90" s="1"/>
      <c r="R90" s="1">
        <v>5000</v>
      </c>
      <c r="S90" s="1"/>
      <c r="T90" s="1">
        <v>5000</v>
      </c>
      <c r="U90" s="1">
        <v>5000</v>
      </c>
      <c r="V90" s="1"/>
      <c r="W90" s="1">
        <v>45000</v>
      </c>
      <c r="X90" t="str">
        <f>IF(VLOOKUP(A90,Resources!A:C,3,FALSE)=0,"",VLOOKUP(A90,Resources!A:C,3,FALSE))</f>
        <v/>
      </c>
    </row>
    <row r="91" spans="1:24" x14ac:dyDescent="0.2">
      <c r="A91" s="5" t="s">
        <v>43</v>
      </c>
      <c r="B91" s="1"/>
      <c r="C91" s="1"/>
      <c r="D91" s="1"/>
      <c r="E91" s="1"/>
      <c r="F91" s="1"/>
      <c r="G91" s="1"/>
      <c r="H91" s="1"/>
      <c r="I91" s="1"/>
      <c r="J91" s="1"/>
      <c r="K91" s="1">
        <v>5500</v>
      </c>
      <c r="L91" s="1">
        <v>6000</v>
      </c>
      <c r="M91" s="1">
        <v>13000</v>
      </c>
      <c r="N91" s="1">
        <v>13000</v>
      </c>
      <c r="O91" s="1">
        <v>6000</v>
      </c>
      <c r="P91" s="1"/>
      <c r="Q91" s="1"/>
      <c r="R91" s="1"/>
      <c r="S91" s="1"/>
      <c r="T91" s="1"/>
      <c r="U91" s="1"/>
      <c r="V91" s="1"/>
      <c r="W91" s="1">
        <v>43500</v>
      </c>
      <c r="X91" t="str">
        <f>IF(VLOOKUP(A91,Resources!A:C,3,FALSE)=0,"",VLOOKUP(A91,Resources!A:C,3,FALSE))</f>
        <v/>
      </c>
    </row>
    <row r="92" spans="1:24" x14ac:dyDescent="0.2">
      <c r="A92" s="5" t="s">
        <v>97</v>
      </c>
      <c r="B92" s="1"/>
      <c r="C92" s="1"/>
      <c r="D92" s="1"/>
      <c r="E92" s="1"/>
      <c r="F92" s="1"/>
      <c r="G92" s="1"/>
      <c r="H92" s="1">
        <v>6070</v>
      </c>
      <c r="I92" s="1">
        <v>7000</v>
      </c>
      <c r="J92" s="1">
        <v>10000</v>
      </c>
      <c r="K92" s="1">
        <v>20000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>
        <v>43070</v>
      </c>
      <c r="X92" t="str">
        <f>IF(VLOOKUP(A92,Resources!A:C,3,FALSE)=0,"",VLOOKUP(A92,Resources!A:C,3,FALSE))</f>
        <v/>
      </c>
    </row>
    <row r="93" spans="1:24" x14ac:dyDescent="0.2">
      <c r="A93" s="5" t="s">
        <v>30</v>
      </c>
      <c r="B93" s="1">
        <v>1000</v>
      </c>
      <c r="C93" s="1">
        <v>5000</v>
      </c>
      <c r="D93" s="1">
        <v>5000</v>
      </c>
      <c r="E93" s="1">
        <v>5000</v>
      </c>
      <c r="F93" s="1"/>
      <c r="G93" s="1">
        <v>5000</v>
      </c>
      <c r="H93" s="1"/>
      <c r="I93" s="1"/>
      <c r="J93" s="1">
        <v>5000</v>
      </c>
      <c r="K93" s="1"/>
      <c r="L93" s="1"/>
      <c r="M93" s="1">
        <v>6000</v>
      </c>
      <c r="N93" s="1"/>
      <c r="O93" s="1">
        <v>5000</v>
      </c>
      <c r="P93" s="1"/>
      <c r="Q93" s="1">
        <v>5000</v>
      </c>
      <c r="R93" s="1"/>
      <c r="S93" s="1"/>
      <c r="T93" s="1"/>
      <c r="U93" s="1"/>
      <c r="V93" s="1"/>
      <c r="W93" s="1">
        <v>42000</v>
      </c>
      <c r="X93" t="str">
        <f>IF(VLOOKUP(A93,Resources!A:C,3,FALSE)=0,"",VLOOKUP(A93,Resources!A:C,3,FALSE))</f>
        <v/>
      </c>
    </row>
    <row r="94" spans="1:24" x14ac:dyDescent="0.2">
      <c r="A94" s="5" t="s">
        <v>5</v>
      </c>
      <c r="B94" s="1">
        <v>1500</v>
      </c>
      <c r="C94" s="1">
        <v>1000</v>
      </c>
      <c r="D94" s="1">
        <v>1000</v>
      </c>
      <c r="E94" s="1">
        <v>2000</v>
      </c>
      <c r="F94" s="1">
        <v>1000</v>
      </c>
      <c r="G94" s="1">
        <v>1000</v>
      </c>
      <c r="H94" s="1"/>
      <c r="I94" s="1">
        <v>1000</v>
      </c>
      <c r="J94" s="1">
        <v>2500</v>
      </c>
      <c r="K94" s="1">
        <v>2500</v>
      </c>
      <c r="L94" s="1">
        <v>2500</v>
      </c>
      <c r="M94" s="1">
        <v>2500</v>
      </c>
      <c r="N94" s="1">
        <v>2500</v>
      </c>
      <c r="O94" s="1">
        <v>2500</v>
      </c>
      <c r="P94" s="1"/>
      <c r="Q94" s="1">
        <v>2500</v>
      </c>
      <c r="R94" s="1">
        <v>2500</v>
      </c>
      <c r="S94" s="1">
        <v>2500</v>
      </c>
      <c r="T94" s="1">
        <v>3500</v>
      </c>
      <c r="U94" s="1">
        <v>3500</v>
      </c>
      <c r="V94" s="1">
        <v>3500</v>
      </c>
      <c r="W94" s="1">
        <v>41500</v>
      </c>
      <c r="X94" t="str">
        <f>IF(VLOOKUP(A94,Resources!A:C,3,FALSE)=0,"",VLOOKUP(A94,Resources!A:C,3,FALSE))</f>
        <v/>
      </c>
    </row>
    <row r="95" spans="1:24" x14ac:dyDescent="0.2">
      <c r="A95" s="5" t="s">
        <v>33</v>
      </c>
      <c r="B95" s="1">
        <v>2500</v>
      </c>
      <c r="C95" s="1"/>
      <c r="D95" s="1">
        <v>2500</v>
      </c>
      <c r="E95" s="1">
        <v>5500</v>
      </c>
      <c r="F95" s="1">
        <v>3000</v>
      </c>
      <c r="G95" s="1">
        <v>3000</v>
      </c>
      <c r="H95" s="1"/>
      <c r="I95" s="1">
        <v>5000</v>
      </c>
      <c r="J95" s="1">
        <v>5000</v>
      </c>
      <c r="K95" s="1">
        <v>5000</v>
      </c>
      <c r="L95" s="1">
        <v>5000</v>
      </c>
      <c r="M95" s="1"/>
      <c r="N95" s="1"/>
      <c r="O95" s="1">
        <v>5000</v>
      </c>
      <c r="P95" s="1"/>
      <c r="Q95" s="1"/>
      <c r="R95" s="1"/>
      <c r="S95" s="1"/>
      <c r="T95" s="1"/>
      <c r="U95" s="1"/>
      <c r="V95" s="1"/>
      <c r="W95" s="1">
        <v>41500</v>
      </c>
      <c r="X95" t="str">
        <f>IF(VLOOKUP(A95,Resources!A:C,3,FALSE)=0,"",VLOOKUP(A95,Resources!A:C,3,FALSE))</f>
        <v/>
      </c>
    </row>
    <row r="96" spans="1:24" x14ac:dyDescent="0.2">
      <c r="A96" s="5" t="s">
        <v>70</v>
      </c>
      <c r="B96" s="1"/>
      <c r="C96" s="1"/>
      <c r="D96" s="1"/>
      <c r="E96" s="1"/>
      <c r="F96" s="1"/>
      <c r="G96" s="1"/>
      <c r="H96" s="1"/>
      <c r="I96" s="1"/>
      <c r="J96" s="1"/>
      <c r="K96" s="1">
        <v>25000</v>
      </c>
      <c r="L96" s="1"/>
      <c r="M96" s="1">
        <v>15000</v>
      </c>
      <c r="N96" s="1"/>
      <c r="O96" s="1"/>
      <c r="P96" s="1"/>
      <c r="Q96" s="1"/>
      <c r="R96" s="1"/>
      <c r="S96" s="1"/>
      <c r="T96" s="1"/>
      <c r="U96" s="1"/>
      <c r="V96" s="1"/>
      <c r="W96" s="1">
        <v>40000</v>
      </c>
      <c r="X96" t="str">
        <f>IF(VLOOKUP(A96,Resources!A:C,3,FALSE)=0,"",VLOOKUP(A96,Resources!A:C,3,FALSE))</f>
        <v/>
      </c>
    </row>
    <row r="97" spans="1:24" x14ac:dyDescent="0.2">
      <c r="A97" s="5" t="s">
        <v>136</v>
      </c>
      <c r="B97" s="1"/>
      <c r="C97" s="1"/>
      <c r="D97" s="1"/>
      <c r="E97" s="1"/>
      <c r="F97" s="1"/>
      <c r="G97" s="1"/>
      <c r="H97" s="1"/>
      <c r="I97" s="1">
        <v>40000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>
        <v>40000</v>
      </c>
      <c r="X97" t="str">
        <f>IF(VLOOKUP(A97,Resources!A:C,3,FALSE)=0,"",VLOOKUP(A97,Resources!A:C,3,FALSE))</f>
        <v/>
      </c>
    </row>
    <row r="98" spans="1:24" x14ac:dyDescent="0.2">
      <c r="A98" s="5" t="s">
        <v>111</v>
      </c>
      <c r="B98" s="1"/>
      <c r="C98" s="1"/>
      <c r="D98" s="1"/>
      <c r="E98" s="1"/>
      <c r="F98" s="1"/>
      <c r="G98" s="1"/>
      <c r="H98" s="1"/>
      <c r="I98" s="1">
        <v>15000</v>
      </c>
      <c r="J98" s="1">
        <v>25000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>
        <v>40000</v>
      </c>
      <c r="X98" t="str">
        <f>IF(VLOOKUP(A98,Resources!A:C,3,FALSE)=0,"",VLOOKUP(A98,Resources!A:C,3,FALSE))</f>
        <v>https://www.desmogblog.com/institute-humane-studies-george-mason-university</v>
      </c>
    </row>
    <row r="99" spans="1:24" x14ac:dyDescent="0.2">
      <c r="A99" s="5" t="s">
        <v>57</v>
      </c>
      <c r="B99" s="1"/>
      <c r="C99" s="1"/>
      <c r="D99" s="1"/>
      <c r="E99" s="1"/>
      <c r="F99" s="1"/>
      <c r="G99" s="1"/>
      <c r="H99" s="1"/>
      <c r="I99" s="1"/>
      <c r="J99" s="1"/>
      <c r="K99" s="1">
        <v>9000</v>
      </c>
      <c r="L99" s="1">
        <v>10000</v>
      </c>
      <c r="M99" s="1">
        <v>10000</v>
      </c>
      <c r="N99" s="1">
        <v>10000</v>
      </c>
      <c r="O99" s="1"/>
      <c r="P99" s="1"/>
      <c r="Q99" s="1"/>
      <c r="R99" s="1"/>
      <c r="S99" s="1"/>
      <c r="T99" s="1"/>
      <c r="U99" s="1"/>
      <c r="V99" s="1"/>
      <c r="W99" s="1">
        <v>39000</v>
      </c>
      <c r="X99" t="str">
        <f>IF(VLOOKUP(A99,Resources!A:C,3,FALSE)=0,"",VLOOKUP(A99,Resources!A:C,3,FALSE))</f>
        <v/>
      </c>
    </row>
    <row r="100" spans="1:24" x14ac:dyDescent="0.2">
      <c r="A100" s="5" t="s">
        <v>99</v>
      </c>
      <c r="B100" s="1">
        <v>3500</v>
      </c>
      <c r="C100" s="1">
        <v>3500</v>
      </c>
      <c r="D100" s="1">
        <v>3000</v>
      </c>
      <c r="E100" s="1">
        <v>3500</v>
      </c>
      <c r="F100" s="1">
        <v>3500</v>
      </c>
      <c r="G100" s="1">
        <v>3500</v>
      </c>
      <c r="H100" s="1">
        <v>3500</v>
      </c>
      <c r="I100" s="1">
        <v>4000</v>
      </c>
      <c r="J100" s="1">
        <v>5000</v>
      </c>
      <c r="K100" s="1">
        <v>5000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>
        <v>38000</v>
      </c>
      <c r="X100" t="str">
        <f>IF(VLOOKUP(A100,Resources!A:C,3,FALSE)=0,"",VLOOKUP(A100,Resources!A:C,3,FALSE))</f>
        <v/>
      </c>
    </row>
    <row r="101" spans="1:24" x14ac:dyDescent="0.2">
      <c r="A101" s="5" t="s">
        <v>236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>
        <v>5000</v>
      </c>
      <c r="Q101" s="1">
        <v>9500</v>
      </c>
      <c r="R101" s="1">
        <v>12000</v>
      </c>
      <c r="S101" s="1">
        <v>5000</v>
      </c>
      <c r="T101" s="1">
        <v>2000</v>
      </c>
      <c r="U101" s="1">
        <v>2000</v>
      </c>
      <c r="V101" s="1"/>
      <c r="W101" s="1">
        <v>35500</v>
      </c>
      <c r="X101" t="str">
        <f>IF(VLOOKUP(A101,Resources!A:C,3,FALSE)=0,"",VLOOKUP(A101,Resources!A:C,3,FALSE))</f>
        <v/>
      </c>
    </row>
    <row r="102" spans="1:24" x14ac:dyDescent="0.2">
      <c r="A102" s="5" t="s">
        <v>85</v>
      </c>
      <c r="B102" s="1"/>
      <c r="C102" s="1"/>
      <c r="D102" s="1"/>
      <c r="E102" s="1"/>
      <c r="F102" s="1"/>
      <c r="G102" s="1"/>
      <c r="H102" s="1"/>
      <c r="I102" s="1"/>
      <c r="J102" s="1"/>
      <c r="K102" s="1">
        <v>10000</v>
      </c>
      <c r="L102" s="1">
        <v>25000</v>
      </c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>
        <v>35000</v>
      </c>
      <c r="X102" t="str">
        <f>IF(VLOOKUP(A102,Resources!A:C,3,FALSE)=0,"",VLOOKUP(A102,Resources!A:C,3,FALSE))</f>
        <v/>
      </c>
    </row>
    <row r="103" spans="1:24" x14ac:dyDescent="0.2">
      <c r="A103" s="5" t="s">
        <v>245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>
        <v>3500</v>
      </c>
      <c r="Q103" s="1">
        <v>4500</v>
      </c>
      <c r="R103" s="1">
        <v>5000</v>
      </c>
      <c r="S103" s="1">
        <v>6000</v>
      </c>
      <c r="T103" s="1">
        <v>6000</v>
      </c>
      <c r="U103" s="1">
        <v>6000</v>
      </c>
      <c r="V103" s="1"/>
      <c r="W103" s="1">
        <v>31000</v>
      </c>
      <c r="X103" t="str">
        <f>IF(VLOOKUP(A103,Resources!A:C,3,FALSE)=0,"",VLOOKUP(A103,Resources!A:C,3,FALSE))</f>
        <v/>
      </c>
    </row>
    <row r="104" spans="1:24" x14ac:dyDescent="0.2">
      <c r="A104" s="5" t="s">
        <v>155</v>
      </c>
      <c r="B104" s="1"/>
      <c r="C104" s="1"/>
      <c r="D104" s="1"/>
      <c r="E104" s="1"/>
      <c r="F104" s="1">
        <v>10000</v>
      </c>
      <c r="G104" s="1">
        <v>10000</v>
      </c>
      <c r="H104" s="1">
        <v>10000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>
        <v>30000</v>
      </c>
      <c r="X104" t="str">
        <f>IF(VLOOKUP(A104,Resources!A:C,3,FALSE)=0,"",VLOOKUP(A104,Resources!A:C,3,FALSE))</f>
        <v>https://www.sourcewatch.org/index.php/Collegiate_Network</v>
      </c>
    </row>
    <row r="105" spans="1:24" x14ac:dyDescent="0.2">
      <c r="A105" s="5" t="s">
        <v>42</v>
      </c>
      <c r="B105" s="1"/>
      <c r="C105" s="1"/>
      <c r="D105" s="1"/>
      <c r="E105" s="1"/>
      <c r="F105" s="1"/>
      <c r="G105" s="1">
        <v>1000</v>
      </c>
      <c r="H105" s="1"/>
      <c r="I105" s="1">
        <v>3000</v>
      </c>
      <c r="J105" s="1"/>
      <c r="K105" s="1">
        <v>5000</v>
      </c>
      <c r="L105" s="1">
        <v>5000</v>
      </c>
      <c r="M105" s="1">
        <v>5000</v>
      </c>
      <c r="N105" s="1">
        <v>5000</v>
      </c>
      <c r="O105" s="1">
        <v>5000</v>
      </c>
      <c r="P105" s="1"/>
      <c r="Q105" s="1"/>
      <c r="R105" s="1"/>
      <c r="S105" s="1"/>
      <c r="T105" s="1"/>
      <c r="U105" s="1"/>
      <c r="V105" s="1"/>
      <c r="W105" s="1">
        <v>29000</v>
      </c>
      <c r="X105" t="str">
        <f>IF(VLOOKUP(A105,Resources!A:C,3,FALSE)=0,"",VLOOKUP(A105,Resources!A:C,3,FALSE))</f>
        <v/>
      </c>
    </row>
    <row r="106" spans="1:24" x14ac:dyDescent="0.2">
      <c r="A106" s="5" t="s">
        <v>62</v>
      </c>
      <c r="B106" s="1"/>
      <c r="C106" s="1"/>
      <c r="D106" s="1"/>
      <c r="E106" s="1"/>
      <c r="F106" s="1"/>
      <c r="G106" s="1"/>
      <c r="H106" s="1"/>
      <c r="I106" s="1"/>
      <c r="J106" s="1"/>
      <c r="K106" s="1">
        <v>5000</v>
      </c>
      <c r="L106" s="1"/>
      <c r="M106" s="1">
        <v>7500</v>
      </c>
      <c r="N106" s="1">
        <v>10000</v>
      </c>
      <c r="O106" s="1"/>
      <c r="P106" s="1"/>
      <c r="Q106" s="1"/>
      <c r="R106" s="1"/>
      <c r="S106" s="1"/>
      <c r="T106" s="1"/>
      <c r="U106" s="1"/>
      <c r="V106" s="1">
        <v>5000</v>
      </c>
      <c r="W106" s="1">
        <v>27500</v>
      </c>
      <c r="X106" t="str">
        <f>IF(VLOOKUP(A106,Resources!A:C,3,FALSE)=0,"",VLOOKUP(A106,Resources!A:C,3,FALSE))</f>
        <v/>
      </c>
    </row>
    <row r="107" spans="1:24" x14ac:dyDescent="0.2">
      <c r="A107" s="5" t="s">
        <v>159</v>
      </c>
      <c r="B107" s="1"/>
      <c r="C107" s="1">
        <v>25000</v>
      </c>
      <c r="D107" s="1"/>
      <c r="E107" s="1"/>
      <c r="F107" s="1"/>
      <c r="G107" s="1"/>
      <c r="H107" s="1">
        <v>2500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>
        <v>27500</v>
      </c>
      <c r="X107" t="str">
        <f>IF(VLOOKUP(A107,Resources!A:C,3,FALSE)=0,"",VLOOKUP(A107,Resources!A:C,3,FALSE))</f>
        <v/>
      </c>
    </row>
    <row r="108" spans="1:24" x14ac:dyDescent="0.2">
      <c r="A108" s="5" t="s">
        <v>149</v>
      </c>
      <c r="B108" s="1"/>
      <c r="C108" s="1"/>
      <c r="D108" s="1"/>
      <c r="E108" s="1"/>
      <c r="F108" s="1"/>
      <c r="G108" s="1"/>
      <c r="H108" s="1"/>
      <c r="I108" s="1">
        <v>25000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>
        <v>25000</v>
      </c>
      <c r="X108" t="str">
        <f>IF(VLOOKUP(A108,Resources!A:C,3,FALSE)=0,"",VLOOKUP(A108,Resources!A:C,3,FALSE))</f>
        <v/>
      </c>
    </row>
    <row r="109" spans="1:24" x14ac:dyDescent="0.2">
      <c r="A109" s="5" t="s">
        <v>235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>
        <v>25000</v>
      </c>
      <c r="V109" s="1"/>
      <c r="W109" s="1">
        <v>25000</v>
      </c>
      <c r="X109" t="str">
        <f>IF(VLOOKUP(A109,Resources!A:C,3,FALSE)=0,"",VLOOKUP(A109,Resources!A:C,3,FALSE))</f>
        <v/>
      </c>
    </row>
    <row r="110" spans="1:24" x14ac:dyDescent="0.2">
      <c r="A110" s="5" t="s">
        <v>167</v>
      </c>
      <c r="B110" s="1">
        <v>24000</v>
      </c>
      <c r="C110" s="1"/>
      <c r="D110" s="1"/>
      <c r="E110" s="1"/>
      <c r="F110" s="1"/>
      <c r="G110" s="1">
        <v>1000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>
        <v>25000</v>
      </c>
      <c r="X110" t="str">
        <f>IF(VLOOKUP(A110,Resources!A:C,3,FALSE)=0,"",VLOOKUP(A110,Resources!A:C,3,FALSE))</f>
        <v>https://www.desmogblog.com/capital-research-center</v>
      </c>
    </row>
    <row r="111" spans="1:24" x14ac:dyDescent="0.2">
      <c r="A111" s="5" t="s">
        <v>132</v>
      </c>
      <c r="B111" s="1"/>
      <c r="C111" s="1"/>
      <c r="D111" s="1"/>
      <c r="E111" s="1"/>
      <c r="F111" s="1"/>
      <c r="G111" s="1"/>
      <c r="H111" s="1"/>
      <c r="I111" s="1">
        <v>25000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>
        <v>25000</v>
      </c>
      <c r="X111" t="str">
        <f>IF(VLOOKUP(A111,Resources!A:C,3,FALSE)=0,"",VLOOKUP(A111,Resources!A:C,3,FALSE))</f>
        <v>https://www.desmogblog.com/donors-capital-fund</v>
      </c>
    </row>
    <row r="112" spans="1:24" x14ac:dyDescent="0.2">
      <c r="A112" s="5" t="s">
        <v>10</v>
      </c>
      <c r="B112" s="1"/>
      <c r="C112" s="1"/>
      <c r="D112" s="1"/>
      <c r="E112" s="1"/>
      <c r="F112" s="1"/>
      <c r="G112" s="1"/>
      <c r="H112" s="1"/>
      <c r="I112" s="1"/>
      <c r="J112" s="1">
        <v>5000</v>
      </c>
      <c r="K112" s="1"/>
      <c r="L112" s="1">
        <v>5000</v>
      </c>
      <c r="M112" s="1">
        <v>5000</v>
      </c>
      <c r="N112" s="1">
        <v>5000</v>
      </c>
      <c r="O112" s="1">
        <v>5000</v>
      </c>
      <c r="P112" s="1"/>
      <c r="Q112" s="1"/>
      <c r="R112" s="1"/>
      <c r="S112" s="1"/>
      <c r="T112" s="1"/>
      <c r="U112" s="1"/>
      <c r="V112" s="1"/>
      <c r="W112" s="1">
        <v>25000</v>
      </c>
      <c r="X112" t="str">
        <f>IF(VLOOKUP(A112,Resources!A:C,3,FALSE)=0,"",VLOOKUP(A112,Resources!A:C,3,FALSE))</f>
        <v/>
      </c>
    </row>
    <row r="113" spans="1:24" x14ac:dyDescent="0.2">
      <c r="A113" s="5" t="s">
        <v>107</v>
      </c>
      <c r="B113" s="1"/>
      <c r="C113" s="1"/>
      <c r="D113" s="1"/>
      <c r="E113" s="1"/>
      <c r="F113" s="1"/>
      <c r="G113" s="1"/>
      <c r="H113" s="1"/>
      <c r="I113" s="1"/>
      <c r="J113" s="1">
        <v>25000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>
        <v>25000</v>
      </c>
      <c r="X113" t="str">
        <f>IF(VLOOKUP(A113,Resources!A:C,3,FALSE)=0,"",VLOOKUP(A113,Resources!A:C,3,FALSE))</f>
        <v>https://www.desmogblog.com/congress-of-racial-equality-core</v>
      </c>
    </row>
    <row r="114" spans="1:24" x14ac:dyDescent="0.2">
      <c r="A114" s="5" t="s">
        <v>126</v>
      </c>
      <c r="B114" s="1"/>
      <c r="C114" s="1">
        <v>4000</v>
      </c>
      <c r="D114" s="1">
        <v>2050</v>
      </c>
      <c r="E114" s="1"/>
      <c r="F114" s="1">
        <v>7500</v>
      </c>
      <c r="G114" s="1"/>
      <c r="H114" s="1"/>
      <c r="I114" s="1">
        <v>10000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>
        <v>23550</v>
      </c>
      <c r="X114" t="str">
        <f>IF(VLOOKUP(A114,Resources!A:C,3,FALSE)=0,"",VLOOKUP(A114,Resources!A:C,3,FALSE))</f>
        <v/>
      </c>
    </row>
    <row r="115" spans="1:24" x14ac:dyDescent="0.2">
      <c r="A115" s="5" t="s">
        <v>25</v>
      </c>
      <c r="B115" s="1"/>
      <c r="C115" s="1"/>
      <c r="D115" s="1">
        <v>1000</v>
      </c>
      <c r="E115" s="1"/>
      <c r="F115" s="1"/>
      <c r="G115" s="1">
        <v>1000</v>
      </c>
      <c r="H115" s="1"/>
      <c r="I115" s="1">
        <v>1000</v>
      </c>
      <c r="J115" s="1"/>
      <c r="K115" s="1">
        <v>2000</v>
      </c>
      <c r="L115" s="1">
        <v>2000</v>
      </c>
      <c r="M115" s="1">
        <v>3000</v>
      </c>
      <c r="N115" s="1">
        <v>3000</v>
      </c>
      <c r="O115" s="1">
        <v>2500</v>
      </c>
      <c r="P115" s="1"/>
      <c r="Q115" s="1">
        <v>3000</v>
      </c>
      <c r="R115" s="1"/>
      <c r="S115" s="1"/>
      <c r="T115" s="1">
        <v>3000</v>
      </c>
      <c r="U115" s="1">
        <v>1000</v>
      </c>
      <c r="V115" s="1"/>
      <c r="W115" s="1">
        <v>22500</v>
      </c>
      <c r="X115" t="str">
        <f>IF(VLOOKUP(A115,Resources!A:C,3,FALSE)=0,"",VLOOKUP(A115,Resources!A:C,3,FALSE))</f>
        <v/>
      </c>
    </row>
    <row r="116" spans="1:24" x14ac:dyDescent="0.2">
      <c r="A116" s="5" t="s">
        <v>119</v>
      </c>
      <c r="B116" s="1"/>
      <c r="C116" s="1"/>
      <c r="D116" s="1"/>
      <c r="E116" s="1"/>
      <c r="F116" s="1"/>
      <c r="G116" s="1"/>
      <c r="H116" s="1"/>
      <c r="I116" s="1"/>
      <c r="J116" s="1">
        <v>20000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>
        <v>20000</v>
      </c>
      <c r="X116" t="str">
        <f>IF(VLOOKUP(A116,Resources!A:C,3,FALSE)=0,"",VLOOKUP(A116,Resources!A:C,3,FALSE))</f>
        <v/>
      </c>
    </row>
    <row r="117" spans="1:24" x14ac:dyDescent="0.2">
      <c r="A117" s="5" t="s">
        <v>163</v>
      </c>
      <c r="B117" s="1"/>
      <c r="C117" s="1"/>
      <c r="D117" s="1"/>
      <c r="E117" s="1"/>
      <c r="F117" s="1"/>
      <c r="G117" s="1"/>
      <c r="H117" s="1">
        <v>20000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>
        <v>20000</v>
      </c>
      <c r="X117" t="str">
        <f>IF(VLOOKUP(A117,Resources!A:C,3,FALSE)=0,"",VLOOKUP(A117,Resources!A:C,3,FALSE))</f>
        <v/>
      </c>
    </row>
    <row r="118" spans="1:24" x14ac:dyDescent="0.2">
      <c r="A118" s="5" t="s">
        <v>74</v>
      </c>
      <c r="B118" s="1"/>
      <c r="C118" s="1"/>
      <c r="D118" s="1"/>
      <c r="E118" s="1"/>
      <c r="F118" s="1"/>
      <c r="G118" s="1">
        <v>1000</v>
      </c>
      <c r="H118" s="1">
        <v>1000</v>
      </c>
      <c r="I118" s="1">
        <v>1000</v>
      </c>
      <c r="J118" s="1">
        <v>1000</v>
      </c>
      <c r="K118" s="1">
        <v>1000</v>
      </c>
      <c r="L118" s="1"/>
      <c r="M118" s="1">
        <v>2500</v>
      </c>
      <c r="N118" s="1"/>
      <c r="O118" s="1"/>
      <c r="P118" s="1"/>
      <c r="Q118" s="1">
        <v>2000</v>
      </c>
      <c r="R118" s="1"/>
      <c r="S118" s="1"/>
      <c r="T118" s="1"/>
      <c r="U118" s="1">
        <v>5000</v>
      </c>
      <c r="V118" s="1">
        <v>4000</v>
      </c>
      <c r="W118" s="1">
        <v>18500</v>
      </c>
      <c r="X118" t="str">
        <f>IF(VLOOKUP(A118,Resources!A:C,3,FALSE)=0,"",VLOOKUP(A118,Resources!A:C,3,FALSE))</f>
        <v/>
      </c>
    </row>
    <row r="119" spans="1:24" x14ac:dyDescent="0.2">
      <c r="A119" s="5" t="s">
        <v>38</v>
      </c>
      <c r="B119" s="1"/>
      <c r="C119" s="1"/>
      <c r="D119" s="1"/>
      <c r="E119" s="1"/>
      <c r="F119" s="1"/>
      <c r="G119" s="1"/>
      <c r="H119" s="1"/>
      <c r="I119" s="1"/>
      <c r="J119" s="1"/>
      <c r="K119" s="1">
        <v>2000</v>
      </c>
      <c r="L119" s="1">
        <v>2000</v>
      </c>
      <c r="M119" s="1">
        <v>2000</v>
      </c>
      <c r="N119" s="1">
        <v>5000</v>
      </c>
      <c r="O119" s="1">
        <v>3710</v>
      </c>
      <c r="P119" s="1">
        <v>400</v>
      </c>
      <c r="Q119" s="1">
        <v>2000</v>
      </c>
      <c r="R119" s="1"/>
      <c r="S119" s="1">
        <v>1000</v>
      </c>
      <c r="T119" s="1"/>
      <c r="U119" s="1"/>
      <c r="V119" s="1"/>
      <c r="W119" s="1">
        <v>18110</v>
      </c>
      <c r="X119" t="str">
        <f>IF(VLOOKUP(A119,Resources!A:C,3,FALSE)=0,"",VLOOKUP(A119,Resources!A:C,3,FALSE))</f>
        <v/>
      </c>
    </row>
    <row r="120" spans="1:24" x14ac:dyDescent="0.2">
      <c r="A120" s="5" t="s">
        <v>164</v>
      </c>
      <c r="B120" s="1">
        <v>2500</v>
      </c>
      <c r="C120" s="1"/>
      <c r="D120" s="1">
        <v>2500</v>
      </c>
      <c r="E120" s="1">
        <v>5000</v>
      </c>
      <c r="F120" s="1">
        <v>2500</v>
      </c>
      <c r="G120" s="1">
        <v>2500</v>
      </c>
      <c r="H120" s="1">
        <v>2500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>
        <v>17500</v>
      </c>
      <c r="X120" t="str">
        <f>IF(VLOOKUP(A120,Resources!A:C,3,FALSE)=0,"",VLOOKUP(A120,Resources!A:C,3,FALSE))</f>
        <v/>
      </c>
    </row>
    <row r="121" spans="1:24" x14ac:dyDescent="0.2">
      <c r="A121" s="5" t="s">
        <v>232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>
        <v>5000</v>
      </c>
      <c r="R121" s="1">
        <v>2500</v>
      </c>
      <c r="S121" s="1">
        <v>2500</v>
      </c>
      <c r="T121" s="1">
        <v>2500</v>
      </c>
      <c r="U121" s="1">
        <v>2500</v>
      </c>
      <c r="V121" s="1">
        <v>2500</v>
      </c>
      <c r="W121" s="1">
        <v>17500</v>
      </c>
      <c r="X121" t="str">
        <f>IF(VLOOKUP(A121,Resources!A:C,3,FALSE)=0,"",VLOOKUP(A121,Resources!A:C,3,FALSE))</f>
        <v/>
      </c>
    </row>
    <row r="122" spans="1:24" x14ac:dyDescent="0.2">
      <c r="A122" s="5" t="s">
        <v>153</v>
      </c>
      <c r="B122" s="1">
        <v>2500</v>
      </c>
      <c r="C122" s="1"/>
      <c r="D122" s="1">
        <v>2500</v>
      </c>
      <c r="E122" s="1">
        <v>5000</v>
      </c>
      <c r="F122" s="1">
        <v>2500</v>
      </c>
      <c r="G122" s="1">
        <v>2500</v>
      </c>
      <c r="H122" s="1"/>
      <c r="I122" s="1">
        <v>2500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>
        <v>17500</v>
      </c>
      <c r="X122" t="str">
        <f>IF(VLOOKUP(A122,Resources!A:C,3,FALSE)=0,"",VLOOKUP(A122,Resources!A:C,3,FALSE))</f>
        <v/>
      </c>
    </row>
    <row r="123" spans="1:24" x14ac:dyDescent="0.2">
      <c r="A123" s="5" t="s">
        <v>241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>
        <v>3000</v>
      </c>
      <c r="R123" s="1"/>
      <c r="S123" s="1">
        <v>2500</v>
      </c>
      <c r="T123" s="1">
        <v>3000</v>
      </c>
      <c r="U123" s="1">
        <v>4000</v>
      </c>
      <c r="V123" s="1">
        <v>5000</v>
      </c>
      <c r="W123" s="1">
        <v>17500</v>
      </c>
      <c r="X123" t="str">
        <f>IF(VLOOKUP(A123,Resources!A:C,3,FALSE)=0,"",VLOOKUP(A123,Resources!A:C,3,FALSE))</f>
        <v/>
      </c>
    </row>
    <row r="124" spans="1:24" x14ac:dyDescent="0.2">
      <c r="A124" s="5" t="s">
        <v>31</v>
      </c>
      <c r="B124" s="1">
        <v>1000</v>
      </c>
      <c r="C124" s="1">
        <v>1000</v>
      </c>
      <c r="D124" s="1">
        <v>1000</v>
      </c>
      <c r="E124" s="1">
        <v>1000</v>
      </c>
      <c r="F124" s="1">
        <v>1000</v>
      </c>
      <c r="G124" s="1">
        <v>1000</v>
      </c>
      <c r="H124" s="1">
        <v>1000</v>
      </c>
      <c r="I124" s="1">
        <v>1000</v>
      </c>
      <c r="J124" s="1">
        <v>1000</v>
      </c>
      <c r="K124" s="1">
        <v>1000</v>
      </c>
      <c r="L124" s="1">
        <v>1000</v>
      </c>
      <c r="M124" s="1">
        <v>1000</v>
      </c>
      <c r="N124" s="1">
        <v>1000</v>
      </c>
      <c r="O124" s="1">
        <v>1000</v>
      </c>
      <c r="P124" s="1">
        <v>1000</v>
      </c>
      <c r="Q124" s="1"/>
      <c r="R124" s="1"/>
      <c r="S124" s="1">
        <v>1000</v>
      </c>
      <c r="T124" s="1">
        <v>1000</v>
      </c>
      <c r="U124" s="1"/>
      <c r="V124" s="1"/>
      <c r="W124" s="1">
        <v>17000</v>
      </c>
      <c r="X124" t="str">
        <f>IF(VLOOKUP(A124,Resources!A:C,3,FALSE)=0,"",VLOOKUP(A124,Resources!A:C,3,FALSE))</f>
        <v/>
      </c>
    </row>
    <row r="125" spans="1:24" x14ac:dyDescent="0.2">
      <c r="A125" s="5" t="s">
        <v>34</v>
      </c>
      <c r="B125" s="1"/>
      <c r="C125" s="1"/>
      <c r="D125" s="1"/>
      <c r="E125" s="1"/>
      <c r="F125" s="1"/>
      <c r="G125" s="1"/>
      <c r="H125" s="1"/>
      <c r="I125" s="1">
        <v>5000</v>
      </c>
      <c r="J125" s="1"/>
      <c r="K125" s="1">
        <v>5000</v>
      </c>
      <c r="L125" s="1"/>
      <c r="M125" s="1"/>
      <c r="N125" s="1">
        <v>1000</v>
      </c>
      <c r="O125" s="1">
        <v>5000</v>
      </c>
      <c r="P125" s="1"/>
      <c r="Q125" s="1"/>
      <c r="R125" s="1"/>
      <c r="S125" s="1"/>
      <c r="T125" s="1"/>
      <c r="U125" s="1"/>
      <c r="V125" s="1"/>
      <c r="W125" s="1">
        <v>16000</v>
      </c>
      <c r="X125" t="str">
        <f>IF(VLOOKUP(A125,Resources!A:C,3,FALSE)=0,"",VLOOKUP(A125,Resources!A:C,3,FALSE))</f>
        <v/>
      </c>
    </row>
    <row r="126" spans="1:24" x14ac:dyDescent="0.2">
      <c r="A126" s="5" t="s">
        <v>120</v>
      </c>
      <c r="B126" s="1"/>
      <c r="C126" s="1"/>
      <c r="D126" s="1"/>
      <c r="E126" s="1"/>
      <c r="F126" s="1"/>
      <c r="G126" s="1">
        <v>3000</v>
      </c>
      <c r="H126" s="1">
        <v>5000</v>
      </c>
      <c r="I126" s="1">
        <v>5000</v>
      </c>
      <c r="J126" s="1">
        <v>3000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>
        <v>16000</v>
      </c>
      <c r="X126" t="str">
        <f>IF(VLOOKUP(A126,Resources!A:C,3,FALSE)=0,"",VLOOKUP(A126,Resources!A:C,3,FALSE))</f>
        <v/>
      </c>
    </row>
    <row r="127" spans="1:24" x14ac:dyDescent="0.2">
      <c r="A127" s="5" t="s">
        <v>244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>
        <v>2500</v>
      </c>
      <c r="S127" s="1">
        <v>2500</v>
      </c>
      <c r="T127" s="1">
        <v>2500</v>
      </c>
      <c r="U127" s="1">
        <v>5000</v>
      </c>
      <c r="V127" s="1">
        <v>3000</v>
      </c>
      <c r="W127" s="1">
        <v>15500</v>
      </c>
      <c r="X127" t="str">
        <f>IF(VLOOKUP(A127,Resources!A:C,3,FALSE)=0,"",VLOOKUP(A127,Resources!A:C,3,FALSE))</f>
        <v/>
      </c>
    </row>
    <row r="128" spans="1:24" x14ac:dyDescent="0.2">
      <c r="A128" s="5" t="s">
        <v>133</v>
      </c>
      <c r="B128" s="1"/>
      <c r="C128" s="1"/>
      <c r="D128" s="1"/>
      <c r="E128" s="1"/>
      <c r="F128" s="1"/>
      <c r="G128" s="1"/>
      <c r="H128" s="1"/>
      <c r="I128" s="1">
        <v>15000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>
        <v>15000</v>
      </c>
      <c r="X128" t="str">
        <f>IF(VLOOKUP(A128,Resources!A:C,3,FALSE)=0,"",VLOOKUP(A128,Resources!A:C,3,FALSE))</f>
        <v>https://www.sourcewatch.org/index.php/Ethics_and_Public_Policy_Center</v>
      </c>
    </row>
    <row r="129" spans="1:24" x14ac:dyDescent="0.2">
      <c r="A129" s="5" t="s">
        <v>184</v>
      </c>
      <c r="B129" s="1"/>
      <c r="C129" s="1"/>
      <c r="D129" s="1">
        <v>5000</v>
      </c>
      <c r="E129" s="1"/>
      <c r="F129" s="1">
        <v>10000</v>
      </c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>
        <v>15000</v>
      </c>
      <c r="X129" t="str">
        <f>IF(VLOOKUP(A129,Resources!A:C,3,FALSE)=0,"",VLOOKUP(A129,Resources!A:C,3,FALSE))</f>
        <v/>
      </c>
    </row>
    <row r="130" spans="1:24" x14ac:dyDescent="0.2">
      <c r="A130" s="5" t="s">
        <v>151</v>
      </c>
      <c r="B130" s="1"/>
      <c r="C130" s="1"/>
      <c r="D130" s="1"/>
      <c r="E130" s="1"/>
      <c r="F130" s="1"/>
      <c r="G130" s="1"/>
      <c r="H130" s="1"/>
      <c r="I130" s="1">
        <v>15000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>
        <v>15000</v>
      </c>
      <c r="X130" t="str">
        <f>IF(VLOOKUP(A130,Resources!A:C,3,FALSE)=0,"",VLOOKUP(A130,Resources!A:C,3,FALSE))</f>
        <v/>
      </c>
    </row>
    <row r="131" spans="1:24" x14ac:dyDescent="0.2">
      <c r="A131" s="5" t="s">
        <v>210</v>
      </c>
      <c r="B131" s="1"/>
      <c r="C131" s="1">
        <v>15000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>
        <v>15000</v>
      </c>
      <c r="X131" t="str">
        <f>IF(VLOOKUP(A131,Resources!A:C,3,FALSE)=0,"",VLOOKUP(A131,Resources!A:C,3,FALSE))</f>
        <v/>
      </c>
    </row>
    <row r="132" spans="1:24" x14ac:dyDescent="0.2">
      <c r="A132" s="5" t="s">
        <v>171</v>
      </c>
      <c r="B132" s="1">
        <v>2500</v>
      </c>
      <c r="C132" s="1"/>
      <c r="D132" s="1">
        <v>2500</v>
      </c>
      <c r="E132" s="1">
        <v>5000</v>
      </c>
      <c r="F132" s="1">
        <v>2500</v>
      </c>
      <c r="G132" s="1">
        <v>2500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>
        <v>15000</v>
      </c>
      <c r="X132" t="str">
        <f>IF(VLOOKUP(A132,Resources!A:C,3,FALSE)=0,"",VLOOKUP(A132,Resources!A:C,3,FALSE))</f>
        <v>https://www.sourcewatch.org/index.php/National_Legal_and_Policy_Center</v>
      </c>
    </row>
    <row r="133" spans="1:24" x14ac:dyDescent="0.2">
      <c r="A133" s="5" t="s">
        <v>243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>
        <v>6000</v>
      </c>
      <c r="V133" s="1">
        <v>8700</v>
      </c>
      <c r="W133" s="1">
        <v>14700</v>
      </c>
      <c r="X133" t="str">
        <f>IF(VLOOKUP(A133,Resources!A:C,3,FALSE)=0,"",VLOOKUP(A133,Resources!A:C,3,FALSE))</f>
        <v/>
      </c>
    </row>
    <row r="134" spans="1:24" x14ac:dyDescent="0.2">
      <c r="A134" s="5" t="s">
        <v>61</v>
      </c>
      <c r="B134" s="1"/>
      <c r="C134" s="1"/>
      <c r="D134" s="1"/>
      <c r="E134" s="1"/>
      <c r="F134" s="1"/>
      <c r="G134" s="1"/>
      <c r="H134" s="1"/>
      <c r="I134" s="1">
        <v>3000</v>
      </c>
      <c r="J134" s="1"/>
      <c r="K134" s="1">
        <v>2000</v>
      </c>
      <c r="L134" s="1">
        <v>2000</v>
      </c>
      <c r="M134" s="1"/>
      <c r="N134" s="1">
        <v>2000</v>
      </c>
      <c r="O134" s="1"/>
      <c r="P134" s="1"/>
      <c r="Q134" s="1"/>
      <c r="R134" s="1"/>
      <c r="S134" s="1"/>
      <c r="T134" s="1"/>
      <c r="U134" s="1">
        <v>2000</v>
      </c>
      <c r="V134" s="1">
        <v>2500</v>
      </c>
      <c r="W134" s="1">
        <v>13500</v>
      </c>
      <c r="X134" t="str">
        <f>IF(VLOOKUP(A134,Resources!A:C,3,FALSE)=0,"",VLOOKUP(A134,Resources!A:C,3,FALSE))</f>
        <v/>
      </c>
    </row>
    <row r="135" spans="1:24" x14ac:dyDescent="0.2">
      <c r="A135" s="5" t="s">
        <v>225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>
        <v>3500</v>
      </c>
      <c r="N135" s="1">
        <v>10000</v>
      </c>
      <c r="O135" s="1"/>
      <c r="P135" s="1"/>
      <c r="Q135" s="1"/>
      <c r="R135" s="1"/>
      <c r="S135" s="1"/>
      <c r="T135" s="1"/>
      <c r="U135" s="1"/>
      <c r="V135" s="1"/>
      <c r="W135" s="1">
        <v>13500</v>
      </c>
      <c r="X135" t="str">
        <f>IF(VLOOKUP(A135,Resources!A:C,3,FALSE)=0,"",VLOOKUP(A135,Resources!A:C,3,FALSE))</f>
        <v/>
      </c>
    </row>
    <row r="136" spans="1:24" x14ac:dyDescent="0.2">
      <c r="A136" s="5" t="s">
        <v>140</v>
      </c>
      <c r="B136" s="1"/>
      <c r="C136" s="1"/>
      <c r="D136" s="1"/>
      <c r="E136" s="1"/>
      <c r="F136" s="1"/>
      <c r="G136" s="1"/>
      <c r="H136" s="1"/>
      <c r="I136" s="1">
        <v>12500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>
        <v>12500</v>
      </c>
      <c r="X136" t="str">
        <f>IF(VLOOKUP(A136,Resources!A:C,3,FALSE)=0,"",VLOOKUP(A136,Resources!A:C,3,FALSE))</f>
        <v/>
      </c>
    </row>
    <row r="137" spans="1:24" x14ac:dyDescent="0.2">
      <c r="A137" s="5" t="s">
        <v>12</v>
      </c>
      <c r="B137" s="1"/>
      <c r="C137" s="1"/>
      <c r="D137" s="1"/>
      <c r="E137" s="1"/>
      <c r="F137" s="1"/>
      <c r="G137" s="1"/>
      <c r="H137" s="1"/>
      <c r="I137" s="1"/>
      <c r="J137" s="1"/>
      <c r="K137" s="1">
        <v>2000</v>
      </c>
      <c r="L137" s="1">
        <v>2000</v>
      </c>
      <c r="M137" s="1">
        <v>6000</v>
      </c>
      <c r="N137" s="1"/>
      <c r="O137" s="1">
        <v>2500</v>
      </c>
      <c r="P137" s="1"/>
      <c r="Q137" s="1"/>
      <c r="R137" s="1"/>
      <c r="S137" s="1"/>
      <c r="T137" s="1"/>
      <c r="U137" s="1"/>
      <c r="V137" s="1"/>
      <c r="W137" s="1">
        <v>12500</v>
      </c>
      <c r="X137" t="str">
        <f>IF(VLOOKUP(A137,Resources!A:C,3,FALSE)=0,"",VLOOKUP(A137,Resources!A:C,3,FALSE))</f>
        <v/>
      </c>
    </row>
    <row r="138" spans="1:24" x14ac:dyDescent="0.2">
      <c r="A138" s="5" t="s">
        <v>172</v>
      </c>
      <c r="B138" s="1"/>
      <c r="C138" s="1"/>
      <c r="D138" s="1">
        <v>2500</v>
      </c>
      <c r="E138" s="1">
        <v>5000</v>
      </c>
      <c r="F138" s="1">
        <v>2500</v>
      </c>
      <c r="G138" s="1">
        <v>2500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>
        <v>12500</v>
      </c>
      <c r="X138" t="str">
        <f>IF(VLOOKUP(A138,Resources!A:C,3,FALSE)=0,"",VLOOKUP(A138,Resources!A:C,3,FALSE))</f>
        <v>https://www.sourcewatch.org/index.php/National_Taxpayers_Union</v>
      </c>
    </row>
    <row r="139" spans="1:24" x14ac:dyDescent="0.2">
      <c r="A139" s="5" t="s">
        <v>195</v>
      </c>
      <c r="B139" s="1"/>
      <c r="C139" s="1"/>
      <c r="D139" s="1">
        <v>12500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>
        <v>12500</v>
      </c>
      <c r="X139" t="str">
        <f>IF(VLOOKUP(A139,Resources!A:C,3,FALSE)=0,"",VLOOKUP(A139,Resources!A:C,3,FALSE))</f>
        <v/>
      </c>
    </row>
    <row r="140" spans="1:24" x14ac:dyDescent="0.2">
      <c r="A140" s="5" t="s">
        <v>98</v>
      </c>
      <c r="B140" s="1">
        <v>1500</v>
      </c>
      <c r="C140" s="1">
        <v>1500</v>
      </c>
      <c r="D140" s="1">
        <v>1500</v>
      </c>
      <c r="E140" s="1"/>
      <c r="F140" s="1">
        <v>1500</v>
      </c>
      <c r="G140" s="1"/>
      <c r="H140" s="1">
        <v>1500</v>
      </c>
      <c r="I140" s="1">
        <v>1500</v>
      </c>
      <c r="J140" s="1"/>
      <c r="K140" s="1">
        <v>1500</v>
      </c>
      <c r="L140" s="1"/>
      <c r="M140" s="1"/>
      <c r="N140" s="1"/>
      <c r="O140" s="1"/>
      <c r="P140" s="1">
        <v>1500</v>
      </c>
      <c r="Q140" s="1"/>
      <c r="R140" s="1"/>
      <c r="S140" s="1"/>
      <c r="T140" s="1"/>
      <c r="U140" s="1"/>
      <c r="V140" s="1"/>
      <c r="W140" s="1">
        <v>12000</v>
      </c>
      <c r="X140" t="str">
        <f>IF(VLOOKUP(A140,Resources!A:C,3,FALSE)=0,"",VLOOKUP(A140,Resources!A:C,3,FALSE))</f>
        <v/>
      </c>
    </row>
    <row r="141" spans="1:24" x14ac:dyDescent="0.2">
      <c r="A141" s="5" t="s">
        <v>186</v>
      </c>
      <c r="B141" s="1"/>
      <c r="C141" s="1"/>
      <c r="D141" s="1"/>
      <c r="E141" s="1">
        <v>10000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>
        <v>10000</v>
      </c>
      <c r="X141" t="str">
        <f>IF(VLOOKUP(A141,Resources!A:C,3,FALSE)=0,"",VLOOKUP(A141,Resources!A:C,3,FALSE))</f>
        <v>https://www.sourcewatch.org/index.php/Alliance_for_School_Choice</v>
      </c>
    </row>
    <row r="142" spans="1:24" x14ac:dyDescent="0.2">
      <c r="A142" s="5" t="s">
        <v>154</v>
      </c>
      <c r="B142" s="1"/>
      <c r="C142" s="1"/>
      <c r="D142" s="1"/>
      <c r="E142" s="1"/>
      <c r="F142" s="1"/>
      <c r="G142" s="1"/>
      <c r="H142" s="1"/>
      <c r="I142" s="1">
        <v>10000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>
        <v>10000</v>
      </c>
      <c r="X142" t="str">
        <f>IF(VLOOKUP(A142,Resources!A:C,3,FALSE)=0,"",VLOOKUP(A142,Resources!A:C,3,FALSE))</f>
        <v/>
      </c>
    </row>
    <row r="143" spans="1:24" x14ac:dyDescent="0.2">
      <c r="A143" s="5" t="s">
        <v>78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>
        <v>10000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>
        <v>10000</v>
      </c>
      <c r="X143" t="str">
        <f>IF(VLOOKUP(A143,Resources!A:C,3,FALSE)=0,"",VLOOKUP(A143,Resources!A:C,3,FALSE))</f>
        <v/>
      </c>
    </row>
    <row r="144" spans="1:24" x14ac:dyDescent="0.2">
      <c r="A144" s="5" t="s">
        <v>237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>
        <v>10000</v>
      </c>
      <c r="V144" s="1"/>
      <c r="W144" s="1">
        <v>10000</v>
      </c>
      <c r="X144" t="str">
        <f>IF(VLOOKUP(A144,Resources!A:C,3,FALSE)=0,"",VLOOKUP(A144,Resources!A:C,3,FALSE))</f>
        <v/>
      </c>
    </row>
    <row r="145" spans="1:24" x14ac:dyDescent="0.2">
      <c r="A145" s="5" t="s">
        <v>131</v>
      </c>
      <c r="B145" s="1"/>
      <c r="C145" s="1"/>
      <c r="D145" s="1"/>
      <c r="E145" s="1"/>
      <c r="F145" s="1"/>
      <c r="G145" s="1"/>
      <c r="H145" s="1"/>
      <c r="I145" s="1">
        <v>10000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>
        <v>10000</v>
      </c>
      <c r="X145" t="str">
        <f>IF(VLOOKUP(A145,Resources!A:C,3,FALSE)=0,"",VLOOKUP(A145,Resources!A:C,3,FALSE))</f>
        <v>https://www.sourcewatch.org/index.php/David_Horowitz_Freedom_Center</v>
      </c>
    </row>
    <row r="146" spans="1:24" x14ac:dyDescent="0.2">
      <c r="A146" s="5" t="s">
        <v>51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>
        <v>5000</v>
      </c>
      <c r="N146" s="1">
        <v>5000</v>
      </c>
      <c r="O146" s="1"/>
      <c r="P146" s="1"/>
      <c r="Q146" s="1"/>
      <c r="R146" s="1"/>
      <c r="S146" s="1"/>
      <c r="T146" s="1"/>
      <c r="U146" s="1"/>
      <c r="V146" s="1"/>
      <c r="W146" s="1">
        <v>10000</v>
      </c>
      <c r="X146" t="str">
        <f>IF(VLOOKUP(A146,Resources!A:C,3,FALSE)=0,"",VLOOKUP(A146,Resources!A:C,3,FALSE))</f>
        <v/>
      </c>
    </row>
    <row r="147" spans="1:24" x14ac:dyDescent="0.2">
      <c r="A147" s="5" t="s">
        <v>218</v>
      </c>
      <c r="B147" s="1">
        <v>10000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>
        <v>10000</v>
      </c>
      <c r="X147" t="str">
        <f>IF(VLOOKUP(A147,Resources!A:C,3,FALSE)=0,"",VLOOKUP(A147,Resources!A:C,3,FALSE))</f>
        <v/>
      </c>
    </row>
    <row r="148" spans="1:24" x14ac:dyDescent="0.2">
      <c r="A148" s="5" t="s">
        <v>147</v>
      </c>
      <c r="B148" s="1"/>
      <c r="C148" s="1"/>
      <c r="D148" s="1"/>
      <c r="E148" s="1"/>
      <c r="F148" s="1"/>
      <c r="G148" s="1"/>
      <c r="H148" s="1"/>
      <c r="I148" s="1">
        <v>10000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>
        <v>10000</v>
      </c>
      <c r="X148" t="str">
        <f>IF(VLOOKUP(A148,Resources!A:C,3,FALSE)=0,"",VLOOKUP(A148,Resources!A:C,3,FALSE))</f>
        <v/>
      </c>
    </row>
    <row r="149" spans="1:24" x14ac:dyDescent="0.2">
      <c r="A149" s="5" t="s">
        <v>135</v>
      </c>
      <c r="B149" s="1"/>
      <c r="C149" s="1"/>
      <c r="D149" s="1"/>
      <c r="E149" s="1"/>
      <c r="F149" s="1"/>
      <c r="G149" s="1"/>
      <c r="H149" s="1"/>
      <c r="I149" s="1">
        <v>10000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>
        <v>10000</v>
      </c>
      <c r="X149" t="str">
        <f>IF(VLOOKUP(A149,Resources!A:C,3,FALSE)=0,"",VLOOKUP(A149,Resources!A:C,3,FALSE))</f>
        <v>https://www.sourcewatch.org/index.php/Fund_for_American_Studies</v>
      </c>
    </row>
    <row r="150" spans="1:24" x14ac:dyDescent="0.2">
      <c r="A150" s="5" t="s">
        <v>125</v>
      </c>
      <c r="B150" s="1"/>
      <c r="C150" s="1"/>
      <c r="D150" s="1"/>
      <c r="E150" s="1"/>
      <c r="F150" s="1"/>
      <c r="G150" s="1"/>
      <c r="H150" s="1"/>
      <c r="I150" s="1">
        <v>10000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>
        <v>10000</v>
      </c>
      <c r="X150" t="str">
        <f>IF(VLOOKUP(A150,Resources!A:C,3,FALSE)=0,"",VLOOKUP(A150,Resources!A:C,3,FALSE))</f>
        <v>https://www.desmogblog.com/american-enterprise-institute</v>
      </c>
    </row>
    <row r="151" spans="1:24" x14ac:dyDescent="0.2">
      <c r="A151" s="5" t="s">
        <v>325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>
        <v>10000</v>
      </c>
      <c r="W151" s="1">
        <v>10000</v>
      </c>
      <c r="X151" t="str">
        <f>IF(VLOOKUP(A151,Resources!A:C,3,FALSE)=0,"",VLOOKUP(A151,Resources!A:C,3,FALSE))</f>
        <v/>
      </c>
    </row>
    <row r="152" spans="1:24" x14ac:dyDescent="0.2">
      <c r="A152" s="5" t="s">
        <v>250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>
        <v>10000</v>
      </c>
      <c r="U152" s="1"/>
      <c r="V152" s="1"/>
      <c r="W152" s="1">
        <v>10000</v>
      </c>
      <c r="X152" t="str">
        <f>IF(VLOOKUP(A152,Resources!A:C,3,FALSE)=0,"",VLOOKUP(A152,Resources!A:C,3,FALSE))</f>
        <v/>
      </c>
    </row>
    <row r="153" spans="1:24" x14ac:dyDescent="0.2">
      <c r="A153" s="5" t="s">
        <v>240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>
        <v>5000</v>
      </c>
      <c r="V153" s="1">
        <v>5000</v>
      </c>
      <c r="W153" s="1">
        <v>10000</v>
      </c>
      <c r="X153" t="str">
        <f>IF(VLOOKUP(A153,Resources!A:C,3,FALSE)=0,"",VLOOKUP(A153,Resources!A:C,3,FALSE))</f>
        <v/>
      </c>
    </row>
    <row r="154" spans="1:24" x14ac:dyDescent="0.2">
      <c r="A154" s="5" t="s">
        <v>209</v>
      </c>
      <c r="B154" s="1">
        <v>4500</v>
      </c>
      <c r="C154" s="1">
        <v>5000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>
        <v>9500</v>
      </c>
      <c r="X154" t="str">
        <f>IF(VLOOKUP(A154,Resources!A:C,3,FALSE)=0,"",VLOOKUP(A154,Resources!A:C,3,FALSE))</f>
        <v/>
      </c>
    </row>
    <row r="155" spans="1:24" x14ac:dyDescent="0.2">
      <c r="A155" s="5" t="s">
        <v>168</v>
      </c>
      <c r="B155" s="1"/>
      <c r="C155" s="1">
        <v>500</v>
      </c>
      <c r="D155" s="1">
        <v>1000</v>
      </c>
      <c r="E155" s="1">
        <v>550</v>
      </c>
      <c r="F155" s="1">
        <v>500</v>
      </c>
      <c r="G155" s="1">
        <v>600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>
        <v>1000</v>
      </c>
      <c r="V155" s="1">
        <v>5000</v>
      </c>
      <c r="W155" s="1">
        <v>9150</v>
      </c>
      <c r="X155" t="str">
        <f>IF(VLOOKUP(A155,Resources!A:C,3,FALSE)=0,"",VLOOKUP(A155,Resources!A:C,3,FALSE))</f>
        <v/>
      </c>
    </row>
    <row r="156" spans="1:24" x14ac:dyDescent="0.2">
      <c r="A156" s="5" t="s">
        <v>50</v>
      </c>
      <c r="B156" s="1"/>
      <c r="C156" s="1"/>
      <c r="D156" s="1"/>
      <c r="E156" s="1"/>
      <c r="F156" s="1"/>
      <c r="G156" s="1">
        <v>2000</v>
      </c>
      <c r="H156" s="1"/>
      <c r="I156" s="1">
        <v>1000</v>
      </c>
      <c r="J156" s="1"/>
      <c r="K156" s="1">
        <v>1000</v>
      </c>
      <c r="L156" s="1"/>
      <c r="M156" s="1">
        <v>1000</v>
      </c>
      <c r="N156" s="1">
        <v>2000</v>
      </c>
      <c r="O156" s="1"/>
      <c r="P156" s="1">
        <v>1000</v>
      </c>
      <c r="Q156" s="1">
        <v>1000</v>
      </c>
      <c r="R156" s="1"/>
      <c r="S156" s="1"/>
      <c r="T156" s="1"/>
      <c r="U156" s="1"/>
      <c r="V156" s="1"/>
      <c r="W156" s="1">
        <v>9000</v>
      </c>
      <c r="X156" t="str">
        <f>IF(VLOOKUP(A156,Resources!A:C,3,FALSE)=0,"",VLOOKUP(A156,Resources!A:C,3,FALSE))</f>
        <v/>
      </c>
    </row>
    <row r="157" spans="1:24" x14ac:dyDescent="0.2">
      <c r="A157" s="5" t="s">
        <v>239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>
        <v>1200</v>
      </c>
      <c r="Q157" s="1"/>
      <c r="R157" s="1">
        <v>1200</v>
      </c>
      <c r="S157" s="1">
        <v>1500</v>
      </c>
      <c r="T157" s="1">
        <v>1500</v>
      </c>
      <c r="U157" s="1">
        <v>1500</v>
      </c>
      <c r="V157" s="1">
        <v>1500</v>
      </c>
      <c r="W157" s="1">
        <v>8400</v>
      </c>
      <c r="X157" t="str">
        <f>IF(VLOOKUP(A157,Resources!A:C,3,FALSE)=0,"",VLOOKUP(A157,Resources!A:C,3,FALSE))</f>
        <v/>
      </c>
    </row>
    <row r="158" spans="1:24" x14ac:dyDescent="0.2">
      <c r="A158" s="5" t="s">
        <v>165</v>
      </c>
      <c r="B158" s="1"/>
      <c r="C158" s="1">
        <v>2000</v>
      </c>
      <c r="D158" s="1">
        <v>2300</v>
      </c>
      <c r="E158" s="1"/>
      <c r="F158" s="1">
        <v>1800</v>
      </c>
      <c r="G158" s="1"/>
      <c r="H158" s="1">
        <v>2000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>
        <v>8100</v>
      </c>
      <c r="X158" t="str">
        <f>IF(VLOOKUP(A158,Resources!A:C,3,FALSE)=0,"",VLOOKUP(A158,Resources!A:C,3,FALSE))</f>
        <v/>
      </c>
    </row>
    <row r="159" spans="1:24" x14ac:dyDescent="0.2">
      <c r="A159" s="5" t="s">
        <v>173</v>
      </c>
      <c r="B159" s="1"/>
      <c r="C159" s="1"/>
      <c r="D159" s="1"/>
      <c r="E159" s="1"/>
      <c r="F159" s="1"/>
      <c r="G159" s="1">
        <v>8000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>
        <v>8000</v>
      </c>
      <c r="X159" t="str">
        <f>IF(VLOOKUP(A159,Resources!A:C,3,FALSE)=0,"",VLOOKUP(A159,Resources!A:C,3,FALSE))</f>
        <v/>
      </c>
    </row>
    <row r="160" spans="1:24" x14ac:dyDescent="0.2">
      <c r="A160" s="5" t="s">
        <v>112</v>
      </c>
      <c r="B160" s="1"/>
      <c r="C160" s="1"/>
      <c r="D160" s="1"/>
      <c r="E160" s="1"/>
      <c r="F160" s="1"/>
      <c r="G160" s="1"/>
      <c r="H160" s="1"/>
      <c r="I160" s="1"/>
      <c r="J160" s="1">
        <v>8000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>
        <v>8000</v>
      </c>
      <c r="X160" t="str">
        <f>IF(VLOOKUP(A160,Resources!A:C,3,FALSE)=0,"",VLOOKUP(A160,Resources!A:C,3,FALSE))</f>
        <v/>
      </c>
    </row>
    <row r="161" spans="1:24" x14ac:dyDescent="0.2">
      <c r="A161" s="5" t="s">
        <v>7</v>
      </c>
      <c r="B161" s="1"/>
      <c r="C161" s="1"/>
      <c r="D161" s="1"/>
      <c r="E161" s="1"/>
      <c r="F161" s="1"/>
      <c r="G161" s="1"/>
      <c r="H161" s="1">
        <v>200</v>
      </c>
      <c r="I161" s="1">
        <v>500</v>
      </c>
      <c r="J161" s="1">
        <v>1000</v>
      </c>
      <c r="K161" s="1">
        <v>1000</v>
      </c>
      <c r="L161" s="1">
        <v>1000</v>
      </c>
      <c r="M161" s="1">
        <v>1000</v>
      </c>
      <c r="N161" s="1">
        <v>1000</v>
      </c>
      <c r="O161" s="1">
        <v>1000</v>
      </c>
      <c r="P161" s="1">
        <v>1000</v>
      </c>
      <c r="Q161" s="1"/>
      <c r="R161" s="1"/>
      <c r="S161" s="1"/>
      <c r="T161" s="1"/>
      <c r="U161" s="1"/>
      <c r="V161" s="1"/>
      <c r="W161" s="1">
        <v>7700</v>
      </c>
      <c r="X161" t="str">
        <f>IF(VLOOKUP(A161,Resources!A:C,3,FALSE)=0,"",VLOOKUP(A161,Resources!A:C,3,FALSE))</f>
        <v/>
      </c>
    </row>
    <row r="162" spans="1:24" x14ac:dyDescent="0.2">
      <c r="A162" s="5" t="s">
        <v>194</v>
      </c>
      <c r="B162" s="1">
        <v>2500</v>
      </c>
      <c r="C162" s="1"/>
      <c r="D162" s="1">
        <v>2500</v>
      </c>
      <c r="E162" s="1">
        <v>2500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>
        <v>7500</v>
      </c>
      <c r="X162" t="str">
        <f>IF(VLOOKUP(A162,Resources!A:C,3,FALSE)=0,"",VLOOKUP(A162,Resources!A:C,3,FALSE))</f>
        <v/>
      </c>
    </row>
    <row r="163" spans="1:24" x14ac:dyDescent="0.2">
      <c r="A163" s="5" t="s">
        <v>156</v>
      </c>
      <c r="B163" s="1"/>
      <c r="C163" s="1"/>
      <c r="D163" s="1"/>
      <c r="E163" s="1"/>
      <c r="F163" s="1">
        <v>1000</v>
      </c>
      <c r="G163" s="1">
        <v>1000</v>
      </c>
      <c r="H163" s="1">
        <v>5000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>
        <v>7000</v>
      </c>
      <c r="X163" t="str">
        <f>IF(VLOOKUP(A163,Resources!A:C,3,FALSE)=0,"",VLOOKUP(A163,Resources!A:C,3,FALSE))</f>
        <v/>
      </c>
    </row>
    <row r="164" spans="1:24" x14ac:dyDescent="0.2">
      <c r="A164" s="5" t="s">
        <v>170</v>
      </c>
      <c r="B164" s="1"/>
      <c r="C164" s="1"/>
      <c r="D164" s="1"/>
      <c r="E164" s="1"/>
      <c r="F164" s="1"/>
      <c r="G164" s="1">
        <v>6287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>
        <v>6287</v>
      </c>
      <c r="X164" t="str">
        <f>IF(VLOOKUP(A164,Resources!A:C,3,FALSE)=0,"",VLOOKUP(A164,Resources!A:C,3,FALSE))</f>
        <v/>
      </c>
    </row>
    <row r="165" spans="1:24" x14ac:dyDescent="0.2">
      <c r="A165" s="5" t="s">
        <v>256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>
        <v>1000</v>
      </c>
      <c r="S165" s="1">
        <v>5000</v>
      </c>
      <c r="T165" s="1"/>
      <c r="U165" s="1"/>
      <c r="V165" s="1"/>
      <c r="W165" s="1">
        <v>6000</v>
      </c>
      <c r="X165" t="str">
        <f>IF(VLOOKUP(A165,Resources!A:C,3,FALSE)=0,"",VLOOKUP(A165,Resources!A:C,3,FALSE))</f>
        <v/>
      </c>
    </row>
    <row r="166" spans="1:24" x14ac:dyDescent="0.2">
      <c r="A166" s="5" t="s">
        <v>143</v>
      </c>
      <c r="B166" s="1"/>
      <c r="C166" s="1"/>
      <c r="D166" s="1"/>
      <c r="E166" s="1"/>
      <c r="F166" s="1"/>
      <c r="G166" s="1"/>
      <c r="H166" s="1"/>
      <c r="I166" s="1">
        <v>6000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>
        <v>6000</v>
      </c>
      <c r="X166" t="str">
        <f>IF(VLOOKUP(A166,Resources!A:C,3,FALSE)=0,"",VLOOKUP(A166,Resources!A:C,3,FALSE))</f>
        <v/>
      </c>
    </row>
    <row r="167" spans="1:24" x14ac:dyDescent="0.2">
      <c r="A167" s="5" t="s">
        <v>227</v>
      </c>
      <c r="B167" s="1"/>
      <c r="C167" s="1"/>
      <c r="D167" s="1"/>
      <c r="E167" s="1"/>
      <c r="F167" s="1"/>
      <c r="G167" s="1"/>
      <c r="H167" s="1"/>
      <c r="I167" s="1"/>
      <c r="J167" s="1">
        <v>6000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>
        <v>6000</v>
      </c>
      <c r="X167" t="str">
        <f>IF(VLOOKUP(A167,Resources!A:C,3,FALSE)=0,"",VLOOKUP(A167,Resources!A:C,3,FALSE))</f>
        <v/>
      </c>
    </row>
    <row r="168" spans="1:24" x14ac:dyDescent="0.2">
      <c r="A168" s="5" t="s">
        <v>198</v>
      </c>
      <c r="B168" s="1"/>
      <c r="C168" s="1"/>
      <c r="D168" s="1">
        <v>5300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>
        <v>5300</v>
      </c>
      <c r="X168" t="str">
        <f>IF(VLOOKUP(A168,Resources!A:C,3,FALSE)=0,"",VLOOKUP(A168,Resources!A:C,3,FALSE))</f>
        <v/>
      </c>
    </row>
    <row r="169" spans="1:24" x14ac:dyDescent="0.2">
      <c r="A169" s="5" t="s">
        <v>137</v>
      </c>
      <c r="B169" s="1"/>
      <c r="C169" s="1"/>
      <c r="D169" s="1"/>
      <c r="E169" s="1"/>
      <c r="F169" s="1"/>
      <c r="G169" s="1"/>
      <c r="H169" s="1"/>
      <c r="I169" s="1">
        <v>5000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>
        <v>5000</v>
      </c>
      <c r="X169" t="str">
        <f>IF(VLOOKUP(A169,Resources!A:C,3,FALSE)=0,"",VLOOKUP(A169,Resources!A:C,3,FALSE))</f>
        <v>https://www.sourcewatch.org/index.php/Institute_for_Policy_Innovation</v>
      </c>
    </row>
    <row r="170" spans="1:24" x14ac:dyDescent="0.2">
      <c r="A170" s="5" t="s">
        <v>269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>
        <v>5000</v>
      </c>
      <c r="R170" s="1"/>
      <c r="S170" s="1"/>
      <c r="T170" s="1"/>
      <c r="U170" s="1"/>
      <c r="V170" s="1"/>
      <c r="W170" s="1">
        <v>5000</v>
      </c>
      <c r="X170" t="str">
        <f>IF(VLOOKUP(A170,Resources!A:C,3,FALSE)=0,"",VLOOKUP(A170,Resources!A:C,3,FALSE))</f>
        <v/>
      </c>
    </row>
    <row r="171" spans="1:24" x14ac:dyDescent="0.2">
      <c r="A171" s="5" t="s">
        <v>106</v>
      </c>
      <c r="B171" s="1"/>
      <c r="C171" s="1"/>
      <c r="D171" s="1"/>
      <c r="E171" s="1"/>
      <c r="F171" s="1"/>
      <c r="G171" s="1"/>
      <c r="H171" s="1"/>
      <c r="I171" s="1"/>
      <c r="J171" s="1">
        <v>5000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>
        <v>5000</v>
      </c>
      <c r="X171" t="str">
        <f>IF(VLOOKUP(A171,Resources!A:C,3,FALSE)=0,"",VLOOKUP(A171,Resources!A:C,3,FALSE))</f>
        <v/>
      </c>
    </row>
    <row r="172" spans="1:24" x14ac:dyDescent="0.2">
      <c r="A172" s="5" t="s">
        <v>181</v>
      </c>
      <c r="B172" s="1"/>
      <c r="C172" s="1"/>
      <c r="D172" s="1"/>
      <c r="E172" s="1"/>
      <c r="F172" s="1">
        <v>5000</v>
      </c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>
        <v>5000</v>
      </c>
      <c r="X172" t="str">
        <f>IF(VLOOKUP(A172,Resources!A:C,3,FALSE)=0,"",VLOOKUP(A172,Resources!A:C,3,FALSE))</f>
        <v/>
      </c>
    </row>
    <row r="173" spans="1:24" x14ac:dyDescent="0.2">
      <c r="A173" s="5" t="s">
        <v>177</v>
      </c>
      <c r="B173" s="1"/>
      <c r="C173" s="1"/>
      <c r="D173" s="1">
        <v>1000</v>
      </c>
      <c r="E173" s="1">
        <v>1000</v>
      </c>
      <c r="F173" s="1">
        <v>3000</v>
      </c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>
        <v>5000</v>
      </c>
      <c r="X173" t="str">
        <f>IF(VLOOKUP(A173,Resources!A:C,3,FALSE)=0,"",VLOOKUP(A173,Resources!A:C,3,FALSE))</f>
        <v/>
      </c>
    </row>
    <row r="174" spans="1:24" x14ac:dyDescent="0.2">
      <c r="A174" s="5" t="s">
        <v>80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>
        <v>5000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>
        <v>5000</v>
      </c>
      <c r="X174" t="str">
        <f>IF(VLOOKUP(A174,Resources!A:C,3,FALSE)=0,"",VLOOKUP(A174,Resources!A:C,3,FALSE))</f>
        <v/>
      </c>
    </row>
    <row r="175" spans="1:24" x14ac:dyDescent="0.2">
      <c r="A175" s="5" t="s">
        <v>200</v>
      </c>
      <c r="B175" s="1">
        <v>2500</v>
      </c>
      <c r="C175" s="1"/>
      <c r="D175" s="1">
        <v>2500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>
        <v>5000</v>
      </c>
      <c r="X175" t="str">
        <f>IF(VLOOKUP(A175,Resources!A:C,3,FALSE)=0,"",VLOOKUP(A175,Resources!A:C,3,FALSE))</f>
        <v/>
      </c>
    </row>
    <row r="176" spans="1:24" x14ac:dyDescent="0.2">
      <c r="A176" s="5" t="s">
        <v>142</v>
      </c>
      <c r="B176" s="1"/>
      <c r="C176" s="1"/>
      <c r="D176" s="1"/>
      <c r="E176" s="1"/>
      <c r="F176" s="1"/>
      <c r="G176" s="1"/>
      <c r="H176" s="1"/>
      <c r="I176" s="1">
        <v>5000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>
        <v>5000</v>
      </c>
      <c r="X176" t="str">
        <f>IF(VLOOKUP(A176,Resources!A:C,3,FALSE)=0,"",VLOOKUP(A176,Resources!A:C,3,FALSE))</f>
        <v/>
      </c>
    </row>
    <row r="177" spans="1:24" x14ac:dyDescent="0.2">
      <c r="A177" s="5" t="s">
        <v>211</v>
      </c>
      <c r="B177" s="1"/>
      <c r="C177" s="1">
        <v>5000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>
        <v>5000</v>
      </c>
      <c r="X177" t="str">
        <f>IF(VLOOKUP(A177,Resources!A:C,3,FALSE)=0,"",VLOOKUP(A177,Resources!A:C,3,FALSE))</f>
        <v/>
      </c>
    </row>
    <row r="178" spans="1:24" x14ac:dyDescent="0.2">
      <c r="A178" s="5" t="s">
        <v>266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>
        <v>5000</v>
      </c>
      <c r="S178" s="1"/>
      <c r="T178" s="1"/>
      <c r="U178" s="1"/>
      <c r="V178" s="1"/>
      <c r="W178" s="1">
        <v>5000</v>
      </c>
      <c r="X178" t="str">
        <f>IF(VLOOKUP(A178,Resources!A:C,3,FALSE)=0,"",VLOOKUP(A178,Resources!A:C,3,FALSE))</f>
        <v/>
      </c>
    </row>
    <row r="179" spans="1:24" x14ac:dyDescent="0.2">
      <c r="A179" s="5" t="s">
        <v>150</v>
      </c>
      <c r="B179" s="1"/>
      <c r="C179" s="1"/>
      <c r="D179" s="1"/>
      <c r="E179" s="1"/>
      <c r="F179" s="1"/>
      <c r="G179" s="1"/>
      <c r="H179" s="1"/>
      <c r="I179" s="1">
        <v>5000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>
        <v>5000</v>
      </c>
      <c r="X179" t="str">
        <f>IF(VLOOKUP(A179,Resources!A:C,3,FALSE)=0,"",VLOOKUP(A179,Resources!A:C,3,FALSE))</f>
        <v>https://www.desmogblog.com/heritage-foundation</v>
      </c>
    </row>
    <row r="180" spans="1:24" x14ac:dyDescent="0.2">
      <c r="A180" s="5" t="s">
        <v>183</v>
      </c>
      <c r="B180" s="1">
        <v>1000</v>
      </c>
      <c r="C180" s="1"/>
      <c r="D180" s="1">
        <v>1000</v>
      </c>
      <c r="E180" s="1">
        <v>2000</v>
      </c>
      <c r="F180" s="1">
        <v>1000</v>
      </c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>
        <v>5000</v>
      </c>
      <c r="X180" t="str">
        <f>IF(VLOOKUP(A180,Resources!A:C,3,FALSE)=0,"",VLOOKUP(A180,Resources!A:C,3,FALSE))</f>
        <v/>
      </c>
    </row>
    <row r="181" spans="1:24" x14ac:dyDescent="0.2">
      <c r="A181" s="5" t="s">
        <v>152</v>
      </c>
      <c r="B181" s="1"/>
      <c r="C181" s="1"/>
      <c r="D181" s="1"/>
      <c r="E181" s="1"/>
      <c r="F181" s="1"/>
      <c r="G181" s="1"/>
      <c r="H181" s="1"/>
      <c r="I181" s="1">
        <v>5000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>
        <v>5000</v>
      </c>
      <c r="X181" t="str">
        <f>IF(VLOOKUP(A181,Resources!A:C,3,FALSE)=0,"",VLOOKUP(A181,Resources!A:C,3,FALSE))</f>
        <v/>
      </c>
    </row>
    <row r="182" spans="1:24" x14ac:dyDescent="0.2">
      <c r="A182" s="5" t="s">
        <v>66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>
        <v>5000</v>
      </c>
      <c r="N182" s="1"/>
      <c r="O182" s="1"/>
      <c r="P182" s="1"/>
      <c r="Q182" s="1"/>
      <c r="R182" s="1"/>
      <c r="S182" s="1"/>
      <c r="T182" s="1"/>
      <c r="U182" s="1"/>
      <c r="V182" s="1"/>
      <c r="W182" s="1">
        <v>5000</v>
      </c>
      <c r="X182" t="str">
        <f>IF(VLOOKUP(A182,Resources!A:C,3,FALSE)=0,"",VLOOKUP(A182,Resources!A:C,3,FALSE))</f>
        <v>https://www.sourcewatch.org/index.php/Alliance_for_Justice</v>
      </c>
    </row>
    <row r="183" spans="1:24" x14ac:dyDescent="0.2">
      <c r="A183" s="5" t="s">
        <v>272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>
        <v>5000</v>
      </c>
      <c r="R183" s="1"/>
      <c r="S183" s="1"/>
      <c r="T183" s="1"/>
      <c r="U183" s="1"/>
      <c r="V183" s="1"/>
      <c r="W183" s="1">
        <v>5000</v>
      </c>
      <c r="X183" t="str">
        <f>IF(VLOOKUP(A183,Resources!A:C,3,FALSE)=0,"",VLOOKUP(A183,Resources!A:C,3,FALSE))</f>
        <v/>
      </c>
    </row>
    <row r="184" spans="1:24" x14ac:dyDescent="0.2">
      <c r="A184" s="5" t="s">
        <v>127</v>
      </c>
      <c r="B184" s="1"/>
      <c r="C184" s="1"/>
      <c r="D184" s="1"/>
      <c r="E184" s="1"/>
      <c r="F184" s="1"/>
      <c r="G184" s="1"/>
      <c r="H184" s="1"/>
      <c r="I184" s="1">
        <v>5000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>
        <v>5000</v>
      </c>
      <c r="X184" t="str">
        <f>IF(VLOOKUP(A184,Resources!A:C,3,FALSE)=0,"",VLOOKUP(A184,Resources!A:C,3,FALSE))</f>
        <v>https://www.greenpeace.org/usa/global-warming/climate-deniers/front-groups/american-spectator-foundation/</v>
      </c>
    </row>
    <row r="185" spans="1:24" x14ac:dyDescent="0.2">
      <c r="A185" s="5" t="s">
        <v>265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>
        <v>5000</v>
      </c>
      <c r="S185" s="1"/>
      <c r="T185" s="1"/>
      <c r="U185" s="1"/>
      <c r="V185" s="1"/>
      <c r="W185" s="1">
        <v>5000</v>
      </c>
      <c r="X185" t="str">
        <f>IF(VLOOKUP(A185,Resources!A:C,3,FALSE)=0,"",VLOOKUP(A185,Resources!A:C,3,FALSE))</f>
        <v/>
      </c>
    </row>
    <row r="186" spans="1:24" x14ac:dyDescent="0.2">
      <c r="A186" s="5" t="s">
        <v>92</v>
      </c>
      <c r="B186" s="1"/>
      <c r="C186" s="1"/>
      <c r="D186" s="1"/>
      <c r="E186" s="1"/>
      <c r="F186" s="1"/>
      <c r="G186" s="1"/>
      <c r="H186" s="1"/>
      <c r="I186" s="1"/>
      <c r="J186" s="1"/>
      <c r="K186" s="1">
        <v>5000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>
        <v>5000</v>
      </c>
      <c r="X186" t="str">
        <f>IF(VLOOKUP(A186,Resources!A:C,3,FALSE)=0,"",VLOOKUP(A186,Resources!A:C,3,FALSE))</f>
        <v/>
      </c>
    </row>
    <row r="187" spans="1:24" x14ac:dyDescent="0.2">
      <c r="A187" s="5" t="s">
        <v>55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>
        <v>3700</v>
      </c>
      <c r="O187" s="1"/>
      <c r="P187" s="1"/>
      <c r="Q187" s="1"/>
      <c r="R187" s="1"/>
      <c r="S187" s="1"/>
      <c r="T187" s="1"/>
      <c r="U187" s="1"/>
      <c r="V187" s="1">
        <v>1000</v>
      </c>
      <c r="W187" s="1">
        <v>4700</v>
      </c>
      <c r="X187" t="str">
        <f>IF(VLOOKUP(A187,Resources!A:C,3,FALSE)=0,"",VLOOKUP(A187,Resources!A:C,3,FALSE))</f>
        <v/>
      </c>
    </row>
    <row r="188" spans="1:24" x14ac:dyDescent="0.2">
      <c r="A188" s="5" t="s">
        <v>17</v>
      </c>
      <c r="B188" s="1">
        <v>100</v>
      </c>
      <c r="C188" s="1"/>
      <c r="D188" s="1">
        <v>250</v>
      </c>
      <c r="E188" s="1"/>
      <c r="F188" s="1">
        <v>250</v>
      </c>
      <c r="G188" s="1"/>
      <c r="H188" s="1"/>
      <c r="I188" s="1"/>
      <c r="J188" s="1"/>
      <c r="K188" s="1"/>
      <c r="L188" s="1">
        <v>500</v>
      </c>
      <c r="M188" s="1"/>
      <c r="N188" s="1">
        <v>500</v>
      </c>
      <c r="O188" s="1">
        <v>500</v>
      </c>
      <c r="P188" s="1"/>
      <c r="Q188" s="1">
        <v>500</v>
      </c>
      <c r="R188" s="1"/>
      <c r="S188" s="1">
        <v>500</v>
      </c>
      <c r="T188" s="1">
        <v>500</v>
      </c>
      <c r="U188" s="1">
        <v>500</v>
      </c>
      <c r="V188" s="1">
        <v>500</v>
      </c>
      <c r="W188" s="1">
        <v>4600</v>
      </c>
      <c r="X188" t="str">
        <f>IF(VLOOKUP(A188,Resources!A:C,3,FALSE)=0,"",VLOOKUP(A188,Resources!A:C,3,FALSE))</f>
        <v/>
      </c>
    </row>
    <row r="189" spans="1:24" x14ac:dyDescent="0.2">
      <c r="A189" s="5" t="s">
        <v>45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>
        <v>1000</v>
      </c>
      <c r="M189" s="1"/>
      <c r="N189" s="1">
        <v>1000</v>
      </c>
      <c r="O189" s="1">
        <v>1000</v>
      </c>
      <c r="P189" s="1">
        <v>1000</v>
      </c>
      <c r="Q189" s="1"/>
      <c r="R189" s="1"/>
      <c r="S189" s="1"/>
      <c r="T189" s="1"/>
      <c r="U189" s="1"/>
      <c r="V189" s="1"/>
      <c r="W189" s="1">
        <v>4000</v>
      </c>
      <c r="X189" t="str">
        <f>IF(VLOOKUP(A189,Resources!A:C,3,FALSE)=0,"",VLOOKUP(A189,Resources!A:C,3,FALSE))</f>
        <v/>
      </c>
    </row>
    <row r="190" spans="1:24" x14ac:dyDescent="0.2">
      <c r="A190" s="5" t="s">
        <v>73</v>
      </c>
      <c r="B190" s="1"/>
      <c r="C190" s="1"/>
      <c r="D190" s="1"/>
      <c r="E190" s="1"/>
      <c r="F190" s="1"/>
      <c r="G190" s="1"/>
      <c r="H190" s="1"/>
      <c r="I190" s="1"/>
      <c r="J190" s="1">
        <v>2000</v>
      </c>
      <c r="K190" s="1"/>
      <c r="L190" s="1"/>
      <c r="M190" s="1">
        <v>2000</v>
      </c>
      <c r="N190" s="1"/>
      <c r="O190" s="1"/>
      <c r="P190" s="1"/>
      <c r="Q190" s="1"/>
      <c r="R190" s="1"/>
      <c r="S190" s="1"/>
      <c r="T190" s="1"/>
      <c r="U190" s="1"/>
      <c r="V190" s="1"/>
      <c r="W190" s="1">
        <v>4000</v>
      </c>
      <c r="X190" t="str">
        <f>IF(VLOOKUP(A190,Resources!A:C,3,FALSE)=0,"",VLOOKUP(A190,Resources!A:C,3,FALSE))</f>
        <v/>
      </c>
    </row>
    <row r="191" spans="1:24" x14ac:dyDescent="0.2">
      <c r="A191" s="5" t="s">
        <v>175</v>
      </c>
      <c r="B191" s="1">
        <v>1000</v>
      </c>
      <c r="C191" s="1"/>
      <c r="D191" s="1">
        <v>1000</v>
      </c>
      <c r="E191" s="1">
        <v>1000</v>
      </c>
      <c r="F191" s="1"/>
      <c r="G191" s="1">
        <v>1000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>
        <v>4000</v>
      </c>
      <c r="X191" t="str">
        <f>IF(VLOOKUP(A191,Resources!A:C,3,FALSE)=0,"",VLOOKUP(A191,Resources!A:C,3,FALSE))</f>
        <v/>
      </c>
    </row>
    <row r="192" spans="1:24" x14ac:dyDescent="0.2">
      <c r="A192" s="5" t="s">
        <v>9</v>
      </c>
      <c r="B192" s="1"/>
      <c r="C192" s="1"/>
      <c r="D192" s="1"/>
      <c r="E192" s="1"/>
      <c r="F192" s="1"/>
      <c r="G192" s="1"/>
      <c r="H192" s="1"/>
      <c r="I192" s="1"/>
      <c r="J192" s="1"/>
      <c r="K192" s="1">
        <v>1100</v>
      </c>
      <c r="L192" s="1"/>
      <c r="M192" s="1"/>
      <c r="N192" s="1">
        <v>1200</v>
      </c>
      <c r="O192" s="1">
        <v>1500</v>
      </c>
      <c r="P192" s="1"/>
      <c r="Q192" s="1"/>
      <c r="R192" s="1"/>
      <c r="S192" s="1"/>
      <c r="T192" s="1"/>
      <c r="U192" s="1"/>
      <c r="V192" s="1"/>
      <c r="W192" s="1">
        <v>3800</v>
      </c>
      <c r="X192" t="str">
        <f>IF(VLOOKUP(A192,Resources!A:C,3,FALSE)=0,"",VLOOKUP(A192,Resources!A:C,3,FALSE))</f>
        <v/>
      </c>
    </row>
    <row r="193" spans="1:24" x14ac:dyDescent="0.2">
      <c r="A193" s="5" t="s">
        <v>179</v>
      </c>
      <c r="B193" s="1"/>
      <c r="C193" s="1"/>
      <c r="D193" s="1"/>
      <c r="E193" s="1">
        <v>1000</v>
      </c>
      <c r="F193" s="1">
        <v>2800</v>
      </c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>
        <v>3800</v>
      </c>
      <c r="X193" t="str">
        <f>IF(VLOOKUP(A193,Resources!A:C,3,FALSE)=0,"",VLOOKUP(A193,Resources!A:C,3,FALSE))</f>
        <v/>
      </c>
    </row>
    <row r="194" spans="1:24" x14ac:dyDescent="0.2">
      <c r="A194" s="5" t="s">
        <v>231</v>
      </c>
      <c r="B194" s="1">
        <v>2000</v>
      </c>
      <c r="C194" s="1">
        <v>1500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>
        <v>3500</v>
      </c>
      <c r="X194" t="str">
        <f>IF(VLOOKUP(A194,Resources!A:C,3,FALSE)=0,"",VLOOKUP(A194,Resources!A:C,3,FALSE))</f>
        <v/>
      </c>
    </row>
    <row r="195" spans="1:24" x14ac:dyDescent="0.2">
      <c r="A195" s="5" t="s">
        <v>113</v>
      </c>
      <c r="B195" s="1"/>
      <c r="C195" s="1"/>
      <c r="D195" s="1"/>
      <c r="E195" s="1"/>
      <c r="F195" s="1"/>
      <c r="G195" s="1"/>
      <c r="H195" s="1"/>
      <c r="I195" s="1">
        <v>1500</v>
      </c>
      <c r="J195" s="1">
        <v>2000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>
        <v>3500</v>
      </c>
      <c r="X195" t="str">
        <f>IF(VLOOKUP(A195,Resources!A:C,3,FALSE)=0,"",VLOOKUP(A195,Resources!A:C,3,FALSE))</f>
        <v/>
      </c>
    </row>
    <row r="196" spans="1:24" x14ac:dyDescent="0.2">
      <c r="A196" s="5" t="s">
        <v>196</v>
      </c>
      <c r="B196" s="1"/>
      <c r="C196" s="1"/>
      <c r="D196" s="1">
        <v>3000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>
        <v>3000</v>
      </c>
      <c r="X196" t="str">
        <f>IF(VLOOKUP(A196,Resources!A:C,3,FALSE)=0,"",VLOOKUP(A196,Resources!A:C,3,FALSE))</f>
        <v/>
      </c>
    </row>
    <row r="197" spans="1:24" x14ac:dyDescent="0.2">
      <c r="A197" s="5" t="s">
        <v>75</v>
      </c>
      <c r="B197" s="1">
        <v>1000</v>
      </c>
      <c r="C197" s="1">
        <v>1000</v>
      </c>
      <c r="D197" s="1"/>
      <c r="E197" s="1"/>
      <c r="F197" s="1"/>
      <c r="G197" s="1"/>
      <c r="H197" s="1"/>
      <c r="I197" s="1"/>
      <c r="J197" s="1"/>
      <c r="K197" s="1"/>
      <c r="L197" s="1"/>
      <c r="M197" s="1">
        <v>1000</v>
      </c>
      <c r="N197" s="1"/>
      <c r="O197" s="1"/>
      <c r="P197" s="1"/>
      <c r="Q197" s="1"/>
      <c r="R197" s="1"/>
      <c r="S197" s="1"/>
      <c r="T197" s="1"/>
      <c r="U197" s="1"/>
      <c r="V197" s="1"/>
      <c r="W197" s="1">
        <v>3000</v>
      </c>
      <c r="X197" t="str">
        <f>IF(VLOOKUP(A197,Resources!A:C,3,FALSE)=0,"",VLOOKUP(A197,Resources!A:C,3,FALSE))</f>
        <v/>
      </c>
    </row>
    <row r="198" spans="1:24" x14ac:dyDescent="0.2">
      <c r="A198" s="5" t="s">
        <v>76</v>
      </c>
      <c r="B198" s="1"/>
      <c r="C198" s="1"/>
      <c r="D198" s="1"/>
      <c r="E198" s="1"/>
      <c r="F198" s="1"/>
      <c r="G198" s="1"/>
      <c r="H198" s="1"/>
      <c r="I198" s="1"/>
      <c r="J198" s="1">
        <v>1000</v>
      </c>
      <c r="K198" s="1">
        <v>1000</v>
      </c>
      <c r="L198" s="1"/>
      <c r="M198" s="1">
        <v>1000</v>
      </c>
      <c r="N198" s="1"/>
      <c r="O198" s="1"/>
      <c r="P198" s="1"/>
      <c r="Q198" s="1"/>
      <c r="R198" s="1"/>
      <c r="S198" s="1"/>
      <c r="T198" s="1"/>
      <c r="U198" s="1"/>
      <c r="V198" s="1"/>
      <c r="W198" s="1">
        <v>3000</v>
      </c>
      <c r="X198" t="str">
        <f>IF(VLOOKUP(A198,Resources!A:C,3,FALSE)=0,"",VLOOKUP(A198,Resources!A:C,3,FALSE))</f>
        <v/>
      </c>
    </row>
    <row r="199" spans="1:24" x14ac:dyDescent="0.2">
      <c r="A199" s="5" t="s">
        <v>201</v>
      </c>
      <c r="B199" s="1"/>
      <c r="C199" s="1"/>
      <c r="D199" s="1">
        <v>3000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>
        <v>3000</v>
      </c>
      <c r="X199" t="str">
        <f>IF(VLOOKUP(A199,Resources!A:C,3,FALSE)=0,"",VLOOKUP(A199,Resources!A:C,3,FALSE))</f>
        <v/>
      </c>
    </row>
    <row r="200" spans="1:24" x14ac:dyDescent="0.2">
      <c r="A200" s="5" t="s">
        <v>202</v>
      </c>
      <c r="B200" s="1"/>
      <c r="C200" s="1"/>
      <c r="D200" s="1">
        <v>3000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>
        <v>3000</v>
      </c>
      <c r="X200" t="str">
        <f>IF(VLOOKUP(A200,Resources!A:C,3,FALSE)=0,"",VLOOKUP(A200,Resources!A:C,3,FALSE))</f>
        <v/>
      </c>
    </row>
    <row r="201" spans="1:24" x14ac:dyDescent="0.2">
      <c r="A201" s="5" t="s">
        <v>187</v>
      </c>
      <c r="B201" s="1"/>
      <c r="C201" s="1"/>
      <c r="D201" s="1">
        <v>1000</v>
      </c>
      <c r="E201" s="1">
        <v>1500</v>
      </c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>
        <v>2500</v>
      </c>
      <c r="X201" t="str">
        <f>IF(VLOOKUP(A201,Resources!A:C,3,FALSE)=0,"",VLOOKUP(A201,Resources!A:C,3,FALSE))</f>
        <v/>
      </c>
    </row>
    <row r="202" spans="1:24" x14ac:dyDescent="0.2">
      <c r="A202" s="5" t="s">
        <v>322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>
        <v>2500</v>
      </c>
      <c r="Q202" s="1"/>
      <c r="R202" s="1"/>
      <c r="S202" s="1"/>
      <c r="T202" s="1"/>
      <c r="U202" s="1"/>
      <c r="V202" s="1"/>
      <c r="W202" s="1">
        <v>2500</v>
      </c>
      <c r="X202" t="str">
        <f>IF(VLOOKUP(A202,Resources!A:C,3,FALSE)=0,"",VLOOKUP(A202,Resources!A:C,3,FALSE))</f>
        <v/>
      </c>
    </row>
    <row r="203" spans="1:24" x14ac:dyDescent="0.2">
      <c r="A203" s="5" t="s">
        <v>257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>
        <v>2500</v>
      </c>
      <c r="T203" s="1"/>
      <c r="U203" s="1"/>
      <c r="V203" s="1"/>
      <c r="W203" s="1">
        <v>2500</v>
      </c>
      <c r="X203" t="str">
        <f>IF(VLOOKUP(A203,Resources!A:C,3,FALSE)=0,"",VLOOKUP(A203,Resources!A:C,3,FALSE))</f>
        <v/>
      </c>
    </row>
    <row r="204" spans="1:24" x14ac:dyDescent="0.2">
      <c r="A204" s="5" t="s">
        <v>268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>
        <v>2500</v>
      </c>
      <c r="R204" s="1"/>
      <c r="S204" s="1"/>
      <c r="T204" s="1"/>
      <c r="U204" s="1"/>
      <c r="V204" s="1"/>
      <c r="W204" s="1">
        <v>2500</v>
      </c>
      <c r="X204" t="str">
        <f>IF(VLOOKUP(A204,Resources!A:C,3,FALSE)=0,"",VLOOKUP(A204,Resources!A:C,3,FALSE))</f>
        <v/>
      </c>
    </row>
    <row r="205" spans="1:24" x14ac:dyDescent="0.2">
      <c r="A205" s="5" t="s">
        <v>32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>
        <v>500</v>
      </c>
      <c r="M205" s="1"/>
      <c r="N205" s="1">
        <v>500</v>
      </c>
      <c r="O205" s="1">
        <v>500</v>
      </c>
      <c r="P205" s="1">
        <v>500</v>
      </c>
      <c r="Q205" s="1">
        <v>500</v>
      </c>
      <c r="R205" s="1"/>
      <c r="S205" s="1"/>
      <c r="T205" s="1"/>
      <c r="U205" s="1"/>
      <c r="V205" s="1"/>
      <c r="W205" s="1">
        <v>2500</v>
      </c>
      <c r="X205" t="str">
        <f>IF(VLOOKUP(A205,Resources!A:C,3,FALSE)=0,"",VLOOKUP(A205,Resources!A:C,3,FALSE))</f>
        <v/>
      </c>
    </row>
    <row r="206" spans="1:24" x14ac:dyDescent="0.2">
      <c r="A206" s="5" t="s">
        <v>53</v>
      </c>
      <c r="B206" s="1"/>
      <c r="C206" s="1"/>
      <c r="D206" s="1"/>
      <c r="E206" s="1"/>
      <c r="F206" s="1"/>
      <c r="G206" s="1"/>
      <c r="H206" s="1"/>
      <c r="I206" s="1"/>
      <c r="J206" s="1"/>
      <c r="K206" s="1">
        <v>500</v>
      </c>
      <c r="L206" s="1">
        <v>1000</v>
      </c>
      <c r="M206" s="1"/>
      <c r="N206" s="1">
        <v>1000</v>
      </c>
      <c r="O206" s="1"/>
      <c r="P206" s="1"/>
      <c r="Q206" s="1"/>
      <c r="R206" s="1"/>
      <c r="S206" s="1"/>
      <c r="T206" s="1"/>
      <c r="U206" s="1"/>
      <c r="V206" s="1"/>
      <c r="W206" s="1">
        <v>2500</v>
      </c>
      <c r="X206" t="str">
        <f>IF(VLOOKUP(A206,Resources!A:C,3,FALSE)=0,"",VLOOKUP(A206,Resources!A:C,3,FALSE))</f>
        <v/>
      </c>
    </row>
    <row r="207" spans="1:24" x14ac:dyDescent="0.2">
      <c r="A207" s="5" t="s">
        <v>64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>
        <v>2500</v>
      </c>
      <c r="O207" s="1"/>
      <c r="P207" s="1"/>
      <c r="Q207" s="1"/>
      <c r="R207" s="1"/>
      <c r="S207" s="1"/>
      <c r="T207" s="1"/>
      <c r="U207" s="1"/>
      <c r="V207" s="1"/>
      <c r="W207" s="1">
        <v>2500</v>
      </c>
      <c r="X207" t="str">
        <f>IF(VLOOKUP(A207,Resources!A:C,3,FALSE)=0,"",VLOOKUP(A207,Resources!A:C,3,FALSE))</f>
        <v/>
      </c>
    </row>
    <row r="208" spans="1:24" x14ac:dyDescent="0.2">
      <c r="A208" s="5" t="s">
        <v>82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>
        <v>2500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>
        <v>2500</v>
      </c>
      <c r="X208" t="str">
        <f>IF(VLOOKUP(A208,Resources!A:C,3,FALSE)=0,"",VLOOKUP(A208,Resources!A:C,3,FALSE))</f>
        <v/>
      </c>
    </row>
    <row r="209" spans="1:24" x14ac:dyDescent="0.2">
      <c r="A209" s="5" t="s">
        <v>215</v>
      </c>
      <c r="B209" s="1">
        <v>2500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>
        <v>2500</v>
      </c>
      <c r="X209" t="str">
        <f>IF(VLOOKUP(A209,Resources!A:C,3,FALSE)=0,"",VLOOKUP(A209,Resources!A:C,3,FALSE))</f>
        <v/>
      </c>
    </row>
    <row r="210" spans="1:24" x14ac:dyDescent="0.2">
      <c r="A210" s="5" t="s">
        <v>108</v>
      </c>
      <c r="B210" s="1"/>
      <c r="C210" s="1"/>
      <c r="D210" s="1"/>
      <c r="E210" s="1"/>
      <c r="F210" s="1"/>
      <c r="G210" s="1"/>
      <c r="H210" s="1"/>
      <c r="I210" s="1"/>
      <c r="J210" s="1">
        <v>2500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>
        <v>2500</v>
      </c>
      <c r="X210" t="str">
        <f>IF(VLOOKUP(A210,Resources!A:C,3,FALSE)=0,"",VLOOKUP(A210,Resources!A:C,3,FALSE))</f>
        <v/>
      </c>
    </row>
    <row r="211" spans="1:24" x14ac:dyDescent="0.2">
      <c r="A211" s="5" t="s">
        <v>122</v>
      </c>
      <c r="B211" s="1"/>
      <c r="C211" s="1"/>
      <c r="D211" s="1"/>
      <c r="E211" s="1"/>
      <c r="F211" s="1"/>
      <c r="G211" s="1"/>
      <c r="H211" s="1"/>
      <c r="I211" s="1"/>
      <c r="J211" s="1">
        <v>2500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>
        <v>2500</v>
      </c>
      <c r="X211" t="str">
        <f>IF(VLOOKUP(A211,Resources!A:C,3,FALSE)=0,"",VLOOKUP(A211,Resources!A:C,3,FALSE))</f>
        <v/>
      </c>
    </row>
    <row r="212" spans="1:24" x14ac:dyDescent="0.2">
      <c r="A212" s="5" t="s">
        <v>199</v>
      </c>
      <c r="B212" s="1"/>
      <c r="C212" s="1">
        <v>1000</v>
      </c>
      <c r="D212" s="1">
        <v>1000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>
        <v>2000</v>
      </c>
      <c r="X212" t="str">
        <f>IF(VLOOKUP(A212,Resources!A:C,3,FALSE)=0,"",VLOOKUP(A212,Resources!A:C,3,FALSE))</f>
        <v/>
      </c>
    </row>
    <row r="213" spans="1:24" x14ac:dyDescent="0.2">
      <c r="A213" s="5" t="s">
        <v>246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>
        <v>1000</v>
      </c>
      <c r="T213" s="1"/>
      <c r="U213" s="1">
        <v>1000</v>
      </c>
      <c r="V213" s="1"/>
      <c r="W213" s="1">
        <v>2000</v>
      </c>
      <c r="X213" t="str">
        <f>IF(VLOOKUP(A213,Resources!A:C,3,FALSE)=0,"",VLOOKUP(A213,Resources!A:C,3,FALSE))</f>
        <v/>
      </c>
    </row>
    <row r="214" spans="1:24" x14ac:dyDescent="0.2">
      <c r="A214" s="5" t="s">
        <v>204</v>
      </c>
      <c r="B214" s="1">
        <v>1000</v>
      </c>
      <c r="C214" s="1"/>
      <c r="D214" s="1">
        <v>1000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>
        <v>2000</v>
      </c>
      <c r="X214" t="str">
        <f>IF(VLOOKUP(A214,Resources!A:C,3,FALSE)=0,"",VLOOKUP(A214,Resources!A:C,3,FALSE))</f>
        <v/>
      </c>
    </row>
    <row r="215" spans="1:24" x14ac:dyDescent="0.2">
      <c r="A215" s="5" t="s">
        <v>114</v>
      </c>
      <c r="B215" s="1"/>
      <c r="C215" s="1"/>
      <c r="D215" s="1"/>
      <c r="E215" s="1"/>
      <c r="F215" s="1"/>
      <c r="G215" s="1"/>
      <c r="H215" s="1">
        <v>1000</v>
      </c>
      <c r="I215" s="1"/>
      <c r="J215" s="1">
        <v>1000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>
        <v>2000</v>
      </c>
      <c r="X215" t="str">
        <f>IF(VLOOKUP(A215,Resources!A:C,3,FALSE)=0,"",VLOOKUP(A215,Resources!A:C,3,FALSE))</f>
        <v/>
      </c>
    </row>
    <row r="216" spans="1:24" x14ac:dyDescent="0.2">
      <c r="A216" s="5" t="s">
        <v>280</v>
      </c>
      <c r="B216" s="1"/>
      <c r="C216" s="1">
        <v>2000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>
        <v>2000</v>
      </c>
      <c r="X216" t="str">
        <f>IF(VLOOKUP(A216,Resources!A:C,3,FALSE)=0,"",VLOOKUP(A216,Resources!A:C,3,FALSE))</f>
        <v/>
      </c>
    </row>
    <row r="217" spans="1:24" x14ac:dyDescent="0.2">
      <c r="A217" s="5" t="s">
        <v>242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>
        <v>2000</v>
      </c>
      <c r="V217" s="1"/>
      <c r="W217" s="1">
        <v>2000</v>
      </c>
      <c r="X217" t="str">
        <f>IF(VLOOKUP(A217,Resources!A:C,3,FALSE)=0,"",VLOOKUP(A217,Resources!A:C,3,FALSE))</f>
        <v/>
      </c>
    </row>
    <row r="218" spans="1:24" x14ac:dyDescent="0.2">
      <c r="A218" s="5" t="s">
        <v>71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>
        <v>2000</v>
      </c>
      <c r="N218" s="1"/>
      <c r="O218" s="1"/>
      <c r="P218" s="1"/>
      <c r="Q218" s="1"/>
      <c r="R218" s="1"/>
      <c r="S218" s="1"/>
      <c r="T218" s="1"/>
      <c r="U218" s="1"/>
      <c r="V218" s="1"/>
      <c r="W218" s="1">
        <v>2000</v>
      </c>
      <c r="X218" t="str">
        <f>IF(VLOOKUP(A218,Resources!A:C,3,FALSE)=0,"",VLOOKUP(A218,Resources!A:C,3,FALSE))</f>
        <v/>
      </c>
    </row>
    <row r="219" spans="1:24" x14ac:dyDescent="0.2">
      <c r="A219" s="5" t="s">
        <v>115</v>
      </c>
      <c r="B219" s="1"/>
      <c r="C219" s="1"/>
      <c r="D219" s="1"/>
      <c r="E219" s="1"/>
      <c r="F219" s="1"/>
      <c r="G219" s="1"/>
      <c r="H219" s="1"/>
      <c r="I219" s="1">
        <v>1000</v>
      </c>
      <c r="J219" s="1">
        <v>1000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>
        <v>2000</v>
      </c>
      <c r="X219" t="str">
        <f>IF(VLOOKUP(A219,Resources!A:C,3,FALSE)=0,"",VLOOKUP(A219,Resources!A:C,3,FALSE))</f>
        <v/>
      </c>
    </row>
    <row r="220" spans="1:24" x14ac:dyDescent="0.2">
      <c r="A220" s="5" t="s">
        <v>68</v>
      </c>
      <c r="B220" s="1"/>
      <c r="C220" s="1"/>
      <c r="D220" s="1"/>
      <c r="E220" s="1"/>
      <c r="F220" s="1"/>
      <c r="G220" s="1"/>
      <c r="H220" s="1"/>
      <c r="I220" s="1"/>
      <c r="J220" s="1">
        <v>1000</v>
      </c>
      <c r="K220" s="1"/>
      <c r="L220" s="1"/>
      <c r="M220" s="1">
        <v>800</v>
      </c>
      <c r="N220" s="1"/>
      <c r="O220" s="1"/>
      <c r="P220" s="1"/>
      <c r="Q220" s="1"/>
      <c r="R220" s="1"/>
      <c r="S220" s="1"/>
      <c r="T220" s="1"/>
      <c r="U220" s="1"/>
      <c r="V220" s="1"/>
      <c r="W220" s="1">
        <v>1800</v>
      </c>
      <c r="X220" t="str">
        <f>IF(VLOOKUP(A220,Resources!A:C,3,FALSE)=0,"",VLOOKUP(A220,Resources!A:C,3,FALSE))</f>
        <v/>
      </c>
    </row>
    <row r="221" spans="1:24" x14ac:dyDescent="0.2">
      <c r="A221" s="5" t="s">
        <v>251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>
        <v>1500</v>
      </c>
      <c r="U221" s="1"/>
      <c r="V221" s="1"/>
      <c r="W221" s="1">
        <v>1500</v>
      </c>
      <c r="X221" t="str">
        <f>IF(VLOOKUP(A221,Resources!A:C,3,FALSE)=0,"",VLOOKUP(A221,Resources!A:C,3,FALSE))</f>
        <v/>
      </c>
    </row>
    <row r="222" spans="1:24" x14ac:dyDescent="0.2">
      <c r="A222" s="5" t="s">
        <v>47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>
        <v>1500</v>
      </c>
      <c r="P222" s="1"/>
      <c r="Q222" s="1"/>
      <c r="R222" s="1"/>
      <c r="S222" s="1"/>
      <c r="T222" s="1"/>
      <c r="U222" s="1"/>
      <c r="V222" s="1"/>
      <c r="W222" s="1">
        <v>1500</v>
      </c>
      <c r="X222" t="str">
        <f>IF(VLOOKUP(A222,Resources!A:C,3,FALSE)=0,"",VLOOKUP(A222,Resources!A:C,3,FALSE))</f>
        <v/>
      </c>
    </row>
    <row r="223" spans="1:24" x14ac:dyDescent="0.2">
      <c r="A223" s="5" t="s">
        <v>217</v>
      </c>
      <c r="B223" s="1">
        <v>1500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>
        <v>1500</v>
      </c>
      <c r="X223" t="str">
        <f>IF(VLOOKUP(A223,Resources!A:C,3,FALSE)=0,"",VLOOKUP(A223,Resources!A:C,3,FALSE))</f>
        <v/>
      </c>
    </row>
    <row r="224" spans="1:24" x14ac:dyDescent="0.2">
      <c r="A224" s="5" t="s">
        <v>22</v>
      </c>
      <c r="B224" s="1">
        <v>100</v>
      </c>
      <c r="C224" s="1">
        <v>100</v>
      </c>
      <c r="D224" s="1"/>
      <c r="E224" s="1">
        <v>100</v>
      </c>
      <c r="F224" s="1">
        <v>100</v>
      </c>
      <c r="G224" s="1"/>
      <c r="H224" s="1"/>
      <c r="I224" s="1"/>
      <c r="J224" s="1"/>
      <c r="K224" s="1">
        <v>100</v>
      </c>
      <c r="L224" s="1">
        <v>100</v>
      </c>
      <c r="M224" s="1"/>
      <c r="N224" s="1">
        <v>100</v>
      </c>
      <c r="O224" s="1">
        <v>100</v>
      </c>
      <c r="P224" s="1">
        <v>100</v>
      </c>
      <c r="Q224" s="1">
        <v>100</v>
      </c>
      <c r="R224" s="1"/>
      <c r="S224" s="1">
        <v>200</v>
      </c>
      <c r="T224" s="1">
        <v>100</v>
      </c>
      <c r="U224" s="1">
        <v>100</v>
      </c>
      <c r="V224" s="1">
        <v>100</v>
      </c>
      <c r="W224" s="1">
        <v>1500</v>
      </c>
      <c r="X224" t="str">
        <f>IF(VLOOKUP(A224,Resources!A:C,3,FALSE)=0,"",VLOOKUP(A224,Resources!A:C,3,FALSE))</f>
        <v/>
      </c>
    </row>
    <row r="225" spans="1:24" x14ac:dyDescent="0.2">
      <c r="A225" s="5" t="s">
        <v>104</v>
      </c>
      <c r="B225" s="1"/>
      <c r="C225" s="1"/>
      <c r="D225" s="1"/>
      <c r="E225" s="1"/>
      <c r="F225" s="1"/>
      <c r="G225" s="1"/>
      <c r="H225" s="1"/>
      <c r="I225" s="1"/>
      <c r="J225" s="1">
        <v>1400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>
        <v>1400</v>
      </c>
      <c r="X225" t="str">
        <f>IF(VLOOKUP(A225,Resources!A:C,3,FALSE)=0,"",VLOOKUP(A225,Resources!A:C,3,FALSE))</f>
        <v/>
      </c>
    </row>
    <row r="226" spans="1:24" x14ac:dyDescent="0.2">
      <c r="A226" s="5" t="s">
        <v>228</v>
      </c>
      <c r="B226" s="1"/>
      <c r="C226" s="1"/>
      <c r="D226" s="1"/>
      <c r="E226" s="1"/>
      <c r="F226" s="1"/>
      <c r="G226" s="1">
        <v>1100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>
        <v>1100</v>
      </c>
      <c r="X226" t="str">
        <f>IF(VLOOKUP(A226,Resources!A:C,3,FALSE)=0,"",VLOOKUP(A226,Resources!A:C,3,FALSE))</f>
        <v/>
      </c>
    </row>
    <row r="227" spans="1:24" x14ac:dyDescent="0.2">
      <c r="A227" s="5" t="s">
        <v>224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>
        <v>1000</v>
      </c>
      <c r="P227" s="1"/>
      <c r="Q227" s="1"/>
      <c r="R227" s="1"/>
      <c r="S227" s="1"/>
      <c r="T227" s="1"/>
      <c r="U227" s="1"/>
      <c r="V227" s="1"/>
      <c r="W227" s="1">
        <v>1000</v>
      </c>
      <c r="X227" t="str">
        <f>IF(VLOOKUP(A227,Resources!A:C,3,FALSE)=0,"",VLOOKUP(A227,Resources!A:C,3,FALSE))</f>
        <v/>
      </c>
    </row>
    <row r="228" spans="1:24" x14ac:dyDescent="0.2">
      <c r="A228" s="5" t="s">
        <v>96</v>
      </c>
      <c r="B228" s="1"/>
      <c r="C228" s="1"/>
      <c r="D228" s="1"/>
      <c r="E228" s="1"/>
      <c r="F228" s="1"/>
      <c r="G228" s="1"/>
      <c r="H228" s="1"/>
      <c r="I228" s="1"/>
      <c r="J228" s="1"/>
      <c r="K228" s="1">
        <v>1000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>
        <v>1000</v>
      </c>
      <c r="X228" t="str">
        <f>IF(VLOOKUP(A228,Resources!A:C,3,FALSE)=0,"",VLOOKUP(A228,Resources!A:C,3,FALSE))</f>
        <v/>
      </c>
    </row>
    <row r="229" spans="1:24" x14ac:dyDescent="0.2">
      <c r="A229" s="5" t="s">
        <v>79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>
        <v>1000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>
        <v>1000</v>
      </c>
      <c r="X229" t="str">
        <f>IF(VLOOKUP(A229,Resources!A:C,3,FALSE)=0,"",VLOOKUP(A229,Resources!A:C,3,FALSE))</f>
        <v/>
      </c>
    </row>
    <row r="230" spans="1:24" x14ac:dyDescent="0.2">
      <c r="A230" s="5" t="s">
        <v>174</v>
      </c>
      <c r="B230" s="1"/>
      <c r="C230" s="1"/>
      <c r="D230" s="1"/>
      <c r="E230" s="1"/>
      <c r="F230" s="1"/>
      <c r="G230" s="1">
        <v>1000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>
        <v>1000</v>
      </c>
      <c r="X230" t="str">
        <f>IF(VLOOKUP(A230,Resources!A:C,3,FALSE)=0,"",VLOOKUP(A230,Resources!A:C,3,FALSE))</f>
        <v/>
      </c>
    </row>
    <row r="231" spans="1:24" x14ac:dyDescent="0.2">
      <c r="A231" s="5" t="s">
        <v>208</v>
      </c>
      <c r="B231" s="1">
        <v>500</v>
      </c>
      <c r="C231" s="1">
        <v>500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>
        <v>1000</v>
      </c>
      <c r="X231" t="str">
        <f>IF(VLOOKUP(A231,Resources!A:C,3,FALSE)=0,"",VLOOKUP(A231,Resources!A:C,3,FALSE))</f>
        <v/>
      </c>
    </row>
    <row r="232" spans="1:24" x14ac:dyDescent="0.2">
      <c r="A232" s="5" t="s">
        <v>81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>
        <v>1000</v>
      </c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>
        <v>1000</v>
      </c>
      <c r="X232" t="str">
        <f>IF(VLOOKUP(A232,Resources!A:C,3,FALSE)=0,"",VLOOKUP(A232,Resources!A:C,3,FALSE))</f>
        <v/>
      </c>
    </row>
    <row r="233" spans="1:24" x14ac:dyDescent="0.2">
      <c r="A233" s="5" t="s">
        <v>230</v>
      </c>
      <c r="B233" s="1"/>
      <c r="C233" s="1"/>
      <c r="D233" s="1"/>
      <c r="E233" s="1">
        <v>1000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>
        <v>1000</v>
      </c>
      <c r="X233" t="str">
        <f>IF(VLOOKUP(A233,Resources!A:C,3,FALSE)=0,"",VLOOKUP(A233,Resources!A:C,3,FALSE))</f>
        <v/>
      </c>
    </row>
    <row r="234" spans="1:24" x14ac:dyDescent="0.2">
      <c r="A234" s="5" t="s">
        <v>180</v>
      </c>
      <c r="B234" s="1"/>
      <c r="C234" s="1"/>
      <c r="D234" s="1"/>
      <c r="E234" s="1"/>
      <c r="F234" s="1">
        <v>1000</v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>
        <v>1000</v>
      </c>
      <c r="X234" t="str">
        <f>IF(VLOOKUP(A234,Resources!A:C,3,FALSE)=0,"",VLOOKUP(A234,Resources!A:C,3,FALSE))</f>
        <v/>
      </c>
    </row>
    <row r="235" spans="1:24" x14ac:dyDescent="0.2">
      <c r="A235" s="5" t="s">
        <v>258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>
        <v>1000</v>
      </c>
      <c r="T235" s="1"/>
      <c r="U235" s="1"/>
      <c r="V235" s="1"/>
      <c r="W235" s="1">
        <v>1000</v>
      </c>
      <c r="X235" t="str">
        <f>IF(VLOOKUP(A235,Resources!A:C,3,FALSE)=0,"",VLOOKUP(A235,Resources!A:C,3,FALSE))</f>
        <v/>
      </c>
    </row>
    <row r="236" spans="1:24" x14ac:dyDescent="0.2">
      <c r="A236" s="5" t="s">
        <v>59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>
        <v>1000</v>
      </c>
      <c r="O236" s="1"/>
      <c r="P236" s="1"/>
      <c r="Q236" s="1"/>
      <c r="R236" s="1"/>
      <c r="S236" s="1"/>
      <c r="T236" s="1"/>
      <c r="U236" s="1"/>
      <c r="V236" s="1"/>
      <c r="W236" s="1">
        <v>1000</v>
      </c>
      <c r="X236" t="str">
        <f>IF(VLOOKUP(A236,Resources!A:C,3,FALSE)=0,"",VLOOKUP(A236,Resources!A:C,3,FALSE))</f>
        <v/>
      </c>
    </row>
    <row r="237" spans="1:24" x14ac:dyDescent="0.2">
      <c r="A237" s="5" t="s">
        <v>190</v>
      </c>
      <c r="B237" s="1"/>
      <c r="C237" s="1"/>
      <c r="D237" s="1"/>
      <c r="E237" s="1">
        <v>1000</v>
      </c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>
        <v>1000</v>
      </c>
      <c r="X237" t="str">
        <f>IF(VLOOKUP(A237,Resources!A:C,3,FALSE)=0,"",VLOOKUP(A237,Resources!A:C,3,FALSE))</f>
        <v/>
      </c>
    </row>
    <row r="238" spans="1:24" x14ac:dyDescent="0.2">
      <c r="A238" s="5" t="s">
        <v>69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>
        <v>1000</v>
      </c>
      <c r="N238" s="1"/>
      <c r="O238" s="1"/>
      <c r="P238" s="1"/>
      <c r="Q238" s="1"/>
      <c r="R238" s="1"/>
      <c r="S238" s="1"/>
      <c r="T238" s="1"/>
      <c r="U238" s="1"/>
      <c r="V238" s="1"/>
      <c r="W238" s="1">
        <v>1000</v>
      </c>
      <c r="X238" t="str">
        <f>IF(VLOOKUP(A238,Resources!A:C,3,FALSE)=0,"",VLOOKUP(A238,Resources!A:C,3,FALSE))</f>
        <v/>
      </c>
    </row>
    <row r="239" spans="1:24" x14ac:dyDescent="0.2">
      <c r="A239" s="5" t="s">
        <v>65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>
        <v>1000</v>
      </c>
      <c r="O239" s="1"/>
      <c r="P239" s="1"/>
      <c r="Q239" s="1"/>
      <c r="R239" s="1"/>
      <c r="S239" s="1"/>
      <c r="T239" s="1"/>
      <c r="U239" s="1"/>
      <c r="V239" s="1"/>
      <c r="W239" s="1">
        <v>1000</v>
      </c>
      <c r="X239" t="str">
        <f>IF(VLOOKUP(A239,Resources!A:C,3,FALSE)=0,"",VLOOKUP(A239,Resources!A:C,3,FALSE))</f>
        <v/>
      </c>
    </row>
    <row r="240" spans="1:24" x14ac:dyDescent="0.2">
      <c r="A240" s="5" t="s">
        <v>72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>
        <v>1000</v>
      </c>
      <c r="N240" s="1"/>
      <c r="O240" s="1"/>
      <c r="P240" s="1"/>
      <c r="Q240" s="1"/>
      <c r="R240" s="1"/>
      <c r="S240" s="1"/>
      <c r="T240" s="1"/>
      <c r="U240" s="1"/>
      <c r="V240" s="1"/>
      <c r="W240" s="1">
        <v>1000</v>
      </c>
      <c r="X240" t="str">
        <f>IF(VLOOKUP(A240,Resources!A:C,3,FALSE)=0,"",VLOOKUP(A240,Resources!A:C,3,FALSE))</f>
        <v/>
      </c>
    </row>
    <row r="241" spans="1:24" x14ac:dyDescent="0.2">
      <c r="A241" s="5" t="s">
        <v>267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>
        <v>1000</v>
      </c>
      <c r="S241" s="1"/>
      <c r="T241" s="1"/>
      <c r="U241" s="1"/>
      <c r="V241" s="1"/>
      <c r="W241" s="1">
        <v>1000</v>
      </c>
      <c r="X241" t="str">
        <f>IF(VLOOKUP(A241,Resources!A:C,3,FALSE)=0,"",VLOOKUP(A241,Resources!A:C,3,FALSE))</f>
        <v/>
      </c>
    </row>
    <row r="242" spans="1:24" x14ac:dyDescent="0.2">
      <c r="A242" s="5" t="s">
        <v>160</v>
      </c>
      <c r="B242" s="1"/>
      <c r="C242" s="1"/>
      <c r="D242" s="1"/>
      <c r="E242" s="1"/>
      <c r="F242" s="1"/>
      <c r="G242" s="1">
        <v>500</v>
      </c>
      <c r="H242" s="1">
        <v>500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>
        <v>1000</v>
      </c>
      <c r="X242" t="str">
        <f>IF(VLOOKUP(A242,Resources!A:C,3,FALSE)=0,"",VLOOKUP(A242,Resources!A:C,3,FALSE))</f>
        <v/>
      </c>
    </row>
    <row r="243" spans="1:24" x14ac:dyDescent="0.2">
      <c r="A243" s="5" t="s">
        <v>234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>
        <v>1000</v>
      </c>
      <c r="V243" s="1"/>
      <c r="W243" s="1">
        <v>1000</v>
      </c>
      <c r="X243" t="str">
        <f>IF(VLOOKUP(A243,Resources!A:C,3,FALSE)=0,"",VLOOKUP(A243,Resources!A:C,3,FALSE))</f>
        <v/>
      </c>
    </row>
    <row r="244" spans="1:24" x14ac:dyDescent="0.2">
      <c r="A244" s="5" t="s">
        <v>117</v>
      </c>
      <c r="B244" s="1"/>
      <c r="C244" s="1"/>
      <c r="D244" s="1"/>
      <c r="E244" s="1"/>
      <c r="F244" s="1"/>
      <c r="G244" s="1"/>
      <c r="H244" s="1"/>
      <c r="I244" s="1"/>
      <c r="J244" s="1">
        <v>1000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>
        <v>1000</v>
      </c>
      <c r="X244" t="str">
        <f>IF(VLOOKUP(A244,Resources!A:C,3,FALSE)=0,"",VLOOKUP(A244,Resources!A:C,3,FALSE))</f>
        <v/>
      </c>
    </row>
    <row r="245" spans="1:24" x14ac:dyDescent="0.2">
      <c r="A245" s="5" t="s">
        <v>158</v>
      </c>
      <c r="B245" s="1"/>
      <c r="C245" s="1"/>
      <c r="D245" s="1"/>
      <c r="E245" s="1"/>
      <c r="F245" s="1"/>
      <c r="G245" s="1"/>
      <c r="H245" s="1">
        <v>1000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>
        <v>1000</v>
      </c>
      <c r="X245" t="str">
        <f>IF(VLOOKUP(A245,Resources!A:C,3,FALSE)=0,"",VLOOKUP(A245,Resources!A:C,3,FALSE))</f>
        <v/>
      </c>
    </row>
    <row r="246" spans="1:24" x14ac:dyDescent="0.2">
      <c r="A246" s="5" t="s">
        <v>326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>
        <v>1000</v>
      </c>
      <c r="W246" s="1">
        <v>1000</v>
      </c>
      <c r="X246" t="str">
        <f>IF(VLOOKUP(A246,Resources!A:C,3,FALSE)=0,"",VLOOKUP(A246,Resources!A:C,3,FALSE))</f>
        <v/>
      </c>
    </row>
    <row r="247" spans="1:24" x14ac:dyDescent="0.2">
      <c r="A247" s="5" t="s">
        <v>321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>
        <v>1000</v>
      </c>
      <c r="Q247" s="1"/>
      <c r="R247" s="1"/>
      <c r="S247" s="1"/>
      <c r="T247" s="1"/>
      <c r="U247" s="1"/>
      <c r="V247" s="1"/>
      <c r="W247" s="1">
        <v>1000</v>
      </c>
      <c r="X247" t="str">
        <f>IF(VLOOKUP(A247,Resources!A:C,3,FALSE)=0,"",VLOOKUP(A247,Resources!A:C,3,FALSE))</f>
        <v/>
      </c>
    </row>
    <row r="248" spans="1:24" x14ac:dyDescent="0.2">
      <c r="A248" s="5" t="s">
        <v>169</v>
      </c>
      <c r="B248" s="1"/>
      <c r="C248" s="1"/>
      <c r="D248" s="1"/>
      <c r="E248" s="1"/>
      <c r="F248" s="1"/>
      <c r="G248" s="1">
        <v>1000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>
        <v>1000</v>
      </c>
      <c r="X248" t="str">
        <f>IF(VLOOKUP(A248,Resources!A:C,3,FALSE)=0,"",VLOOKUP(A248,Resources!A:C,3,FALSE))</f>
        <v/>
      </c>
    </row>
    <row r="249" spans="1:24" x14ac:dyDescent="0.2">
      <c r="A249" s="5" t="s">
        <v>205</v>
      </c>
      <c r="B249" s="1"/>
      <c r="C249" s="1">
        <v>1000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>
        <v>1000</v>
      </c>
      <c r="X249" t="str">
        <f>IF(VLOOKUP(A249,Resources!A:C,3,FALSE)=0,"",VLOOKUP(A249,Resources!A:C,3,FALSE))</f>
        <v/>
      </c>
    </row>
    <row r="250" spans="1:24" x14ac:dyDescent="0.2">
      <c r="A250" s="5" t="s">
        <v>89</v>
      </c>
      <c r="B250" s="1"/>
      <c r="C250" s="1"/>
      <c r="D250" s="1"/>
      <c r="E250" s="1"/>
      <c r="F250" s="1"/>
      <c r="G250" s="1"/>
      <c r="H250" s="1"/>
      <c r="I250" s="1"/>
      <c r="J250" s="1"/>
      <c r="K250" s="1">
        <v>1000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>
        <v>1000</v>
      </c>
      <c r="X250" t="str">
        <f>IF(VLOOKUP(A250,Resources!A:C,3,FALSE)=0,"",VLOOKUP(A250,Resources!A:C,3,FALSE))</f>
        <v/>
      </c>
    </row>
    <row r="251" spans="1:24" x14ac:dyDescent="0.2">
      <c r="A251" s="5" t="s">
        <v>328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>
        <v>1000</v>
      </c>
      <c r="W251" s="1">
        <v>1000</v>
      </c>
      <c r="X251" t="str">
        <f>IF(VLOOKUP(A251,Resources!A:C,3,FALSE)=0,"",VLOOKUP(A251,Resources!A:C,3,FALSE))</f>
        <v/>
      </c>
    </row>
    <row r="252" spans="1:24" x14ac:dyDescent="0.2">
      <c r="A252" s="5" t="s">
        <v>90</v>
      </c>
      <c r="B252" s="1"/>
      <c r="C252" s="1"/>
      <c r="D252" s="1"/>
      <c r="E252" s="1"/>
      <c r="F252" s="1"/>
      <c r="G252" s="1"/>
      <c r="H252" s="1"/>
      <c r="I252" s="1"/>
      <c r="J252" s="1"/>
      <c r="K252" s="1">
        <v>1000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>
        <v>1000</v>
      </c>
      <c r="X252" t="str">
        <f>IF(VLOOKUP(A252,Resources!A:C,3,FALSE)=0,"",VLOOKUP(A252,Resources!A:C,3,FALSE))</f>
        <v/>
      </c>
    </row>
    <row r="253" spans="1:24" x14ac:dyDescent="0.2">
      <c r="A253" s="5" t="s">
        <v>213</v>
      </c>
      <c r="B253" s="1"/>
      <c r="C253" s="1">
        <v>1000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>
        <v>1000</v>
      </c>
      <c r="X253" t="str">
        <f>IF(VLOOKUP(A253,Resources!A:C,3,FALSE)=0,"",VLOOKUP(A253,Resources!A:C,3,FALSE))</f>
        <v/>
      </c>
    </row>
    <row r="254" spans="1:24" x14ac:dyDescent="0.2">
      <c r="A254" s="5" t="s">
        <v>123</v>
      </c>
      <c r="B254" s="1"/>
      <c r="C254" s="1"/>
      <c r="D254" s="1"/>
      <c r="E254" s="1"/>
      <c r="F254" s="1"/>
      <c r="G254" s="1"/>
      <c r="H254" s="1"/>
      <c r="I254" s="1"/>
      <c r="J254" s="1">
        <v>800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>
        <v>800</v>
      </c>
      <c r="X254" t="str">
        <f>IF(VLOOKUP(A254,Resources!A:C,3,FALSE)=0,"",VLOOKUP(A254,Resources!A:C,3,FALSE))</f>
        <v/>
      </c>
    </row>
    <row r="255" spans="1:24" x14ac:dyDescent="0.2">
      <c r="A255" s="5" t="s">
        <v>271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>
        <v>500</v>
      </c>
      <c r="R255" s="1"/>
      <c r="S255" s="1"/>
      <c r="T255" s="1"/>
      <c r="U255" s="1"/>
      <c r="V255" s="1"/>
      <c r="W255" s="1">
        <v>500</v>
      </c>
      <c r="X255" t="str">
        <f>IF(VLOOKUP(A255,Resources!A:C,3,FALSE)=0,"",VLOOKUP(A255,Resources!A:C,3,FALSE))</f>
        <v/>
      </c>
    </row>
    <row r="256" spans="1:24" x14ac:dyDescent="0.2">
      <c r="A256" s="5" t="s">
        <v>48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>
        <v>500</v>
      </c>
      <c r="P256" s="1"/>
      <c r="Q256" s="1"/>
      <c r="R256" s="1"/>
      <c r="S256" s="1"/>
      <c r="T256" s="1"/>
      <c r="U256" s="1"/>
      <c r="V256" s="1"/>
      <c r="W256" s="1">
        <v>500</v>
      </c>
      <c r="X256" t="str">
        <f>IF(VLOOKUP(A256,Resources!A:C,3,FALSE)=0,"",VLOOKUP(A256,Resources!A:C,3,FALSE))</f>
        <v/>
      </c>
    </row>
    <row r="257" spans="1:24" x14ac:dyDescent="0.2">
      <c r="A257" s="5" t="s">
        <v>101</v>
      </c>
      <c r="B257" s="1"/>
      <c r="C257" s="1"/>
      <c r="D257" s="1"/>
      <c r="E257" s="1"/>
      <c r="F257" s="1"/>
      <c r="G257" s="1"/>
      <c r="H257" s="1"/>
      <c r="I257" s="1"/>
      <c r="J257" s="1"/>
      <c r="K257" s="1">
        <v>500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>
        <v>500</v>
      </c>
      <c r="X257" t="str">
        <f>IF(VLOOKUP(A257,Resources!A:C,3,FALSE)=0,"",VLOOKUP(A257,Resources!A:C,3,FALSE))</f>
        <v/>
      </c>
    </row>
    <row r="258" spans="1:24" x14ac:dyDescent="0.2">
      <c r="A258" s="5" t="s">
        <v>262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>
        <v>500</v>
      </c>
      <c r="S258" s="1"/>
      <c r="T258" s="1"/>
      <c r="U258" s="1"/>
      <c r="V258" s="1"/>
      <c r="W258" s="1">
        <v>500</v>
      </c>
      <c r="X258" t="str">
        <f>IF(VLOOKUP(A258,Resources!A:C,3,FALSE)=0,"",VLOOKUP(A258,Resources!A:C,3,FALSE))</f>
        <v/>
      </c>
    </row>
    <row r="259" spans="1:24" x14ac:dyDescent="0.2">
      <c r="A259" s="5" t="s">
        <v>166</v>
      </c>
      <c r="B259" s="1"/>
      <c r="C259" s="1"/>
      <c r="D259" s="1"/>
      <c r="E259" s="1"/>
      <c r="F259" s="1"/>
      <c r="G259" s="1">
        <v>500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>
        <v>500</v>
      </c>
      <c r="X259" t="str">
        <f>IF(VLOOKUP(A259,Resources!A:C,3,FALSE)=0,"",VLOOKUP(A259,Resources!A:C,3,FALSE))</f>
        <v/>
      </c>
    </row>
    <row r="260" spans="1:24" x14ac:dyDescent="0.2">
      <c r="A260" s="5" t="s">
        <v>77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>
        <v>500</v>
      </c>
      <c r="N260" s="1"/>
      <c r="O260" s="1"/>
      <c r="P260" s="1"/>
      <c r="Q260" s="1"/>
      <c r="R260" s="1"/>
      <c r="S260" s="1"/>
      <c r="T260" s="1"/>
      <c r="U260" s="1"/>
      <c r="V260" s="1"/>
      <c r="W260" s="1">
        <v>500</v>
      </c>
      <c r="X260" t="str">
        <f>IF(VLOOKUP(A260,Resources!A:C,3,FALSE)=0,"",VLOOKUP(A260,Resources!A:C,3,FALSE))</f>
        <v/>
      </c>
    </row>
    <row r="261" spans="1:24" x14ac:dyDescent="0.2">
      <c r="A261" s="5" t="s">
        <v>56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>
        <v>500</v>
      </c>
      <c r="O261" s="1"/>
      <c r="P261" s="1"/>
      <c r="Q261" s="1"/>
      <c r="R261" s="1"/>
      <c r="S261" s="1"/>
      <c r="T261" s="1"/>
      <c r="U261" s="1"/>
      <c r="V261" s="1"/>
      <c r="W261" s="1">
        <v>500</v>
      </c>
      <c r="X261" t="str">
        <f>IF(VLOOKUP(A261,Resources!A:C,3,FALSE)=0,"",VLOOKUP(A261,Resources!A:C,3,FALSE))</f>
        <v/>
      </c>
    </row>
    <row r="262" spans="1:24" x14ac:dyDescent="0.2">
      <c r="A262" s="5" t="s">
        <v>247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>
        <v>500</v>
      </c>
      <c r="U262" s="1"/>
      <c r="V262" s="1"/>
      <c r="W262" s="1">
        <v>500</v>
      </c>
      <c r="X262" t="str">
        <f>IF(VLOOKUP(A262,Resources!A:C,3,FALSE)=0,"",VLOOKUP(A262,Resources!A:C,3,FALSE))</f>
        <v/>
      </c>
    </row>
    <row r="263" spans="1:24" x14ac:dyDescent="0.2">
      <c r="A263" s="5" t="s">
        <v>102</v>
      </c>
      <c r="B263" s="1"/>
      <c r="C263" s="1"/>
      <c r="D263" s="1"/>
      <c r="E263" s="1"/>
      <c r="F263" s="1"/>
      <c r="G263" s="1"/>
      <c r="H263" s="1"/>
      <c r="I263" s="1"/>
      <c r="J263" s="1"/>
      <c r="K263" s="1">
        <v>500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>
        <v>500</v>
      </c>
      <c r="X263" t="str">
        <f>IF(VLOOKUP(A263,Resources!A:C,3,FALSE)=0,"",VLOOKUP(A263,Resources!A:C,3,FALSE))</f>
        <v/>
      </c>
    </row>
    <row r="264" spans="1:24" x14ac:dyDescent="0.2">
      <c r="A264" s="5" t="s">
        <v>193</v>
      </c>
      <c r="B264" s="1"/>
      <c r="C264" s="1"/>
      <c r="D264" s="1"/>
      <c r="E264" s="1">
        <v>500</v>
      </c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>
        <v>500</v>
      </c>
      <c r="X264" t="str">
        <f>IF(VLOOKUP(A264,Resources!A:C,3,FALSE)=0,"",VLOOKUP(A264,Resources!A:C,3,FALSE))</f>
        <v/>
      </c>
    </row>
    <row r="265" spans="1:24" x14ac:dyDescent="0.2">
      <c r="A265" s="5" t="s">
        <v>226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>
        <v>500</v>
      </c>
      <c r="N265" s="1"/>
      <c r="O265" s="1"/>
      <c r="P265" s="1"/>
      <c r="Q265" s="1"/>
      <c r="R265" s="1"/>
      <c r="S265" s="1"/>
      <c r="T265" s="1"/>
      <c r="U265" s="1"/>
      <c r="V265" s="1"/>
      <c r="W265" s="1">
        <v>500</v>
      </c>
      <c r="X265" t="str">
        <f>IF(VLOOKUP(A265,Resources!A:C,3,FALSE)=0,"",VLOOKUP(A265,Resources!A:C,3,FALSE))</f>
        <v/>
      </c>
    </row>
    <row r="266" spans="1:24" x14ac:dyDescent="0.2">
      <c r="A266" s="5" t="s">
        <v>93</v>
      </c>
      <c r="B266" s="1"/>
      <c r="C266" s="1"/>
      <c r="D266" s="1"/>
      <c r="E266" s="1"/>
      <c r="F266" s="1"/>
      <c r="G266" s="1"/>
      <c r="H266" s="1"/>
      <c r="I266" s="1"/>
      <c r="J266" s="1"/>
      <c r="K266" s="1">
        <v>500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>
        <v>500</v>
      </c>
      <c r="X266" t="str">
        <f>IF(VLOOKUP(A266,Resources!A:C,3,FALSE)=0,"",VLOOKUP(A266,Resources!A:C,3,FALSE))</f>
        <v/>
      </c>
    </row>
    <row r="267" spans="1:24" x14ac:dyDescent="0.2">
      <c r="A267" s="5" t="s">
        <v>182</v>
      </c>
      <c r="B267" s="1"/>
      <c r="C267" s="1"/>
      <c r="D267" s="1"/>
      <c r="E267" s="1"/>
      <c r="F267" s="1">
        <v>325</v>
      </c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>
        <v>325</v>
      </c>
      <c r="X267" t="str">
        <f>IF(VLOOKUP(A267,Resources!A:C,3,FALSE)=0,"",VLOOKUP(A267,Resources!A:C,3,FALSE))</f>
        <v/>
      </c>
    </row>
    <row r="268" spans="1:24" x14ac:dyDescent="0.2">
      <c r="A268" s="5" t="s">
        <v>141</v>
      </c>
      <c r="B268" s="1"/>
      <c r="C268" s="1"/>
      <c r="D268" s="1"/>
      <c r="E268" s="1"/>
      <c r="F268" s="1">
        <v>100</v>
      </c>
      <c r="G268" s="1"/>
      <c r="H268" s="1">
        <v>100</v>
      </c>
      <c r="I268" s="1">
        <v>100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>
        <v>300</v>
      </c>
      <c r="X268" t="str">
        <f>IF(VLOOKUP(A268,Resources!A:C,3,FALSE)=0,"",VLOOKUP(A268,Resources!A:C,3,FALSE))</f>
        <v/>
      </c>
    </row>
    <row r="269" spans="1:24" x14ac:dyDescent="0.2">
      <c r="A269" s="5" t="s">
        <v>261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>
        <v>300</v>
      </c>
      <c r="S269" s="1"/>
      <c r="T269" s="1"/>
      <c r="U269" s="1"/>
      <c r="V269" s="1"/>
      <c r="W269" s="1">
        <v>300</v>
      </c>
      <c r="X269" t="str">
        <f>IF(VLOOKUP(A269,Resources!A:C,3,FALSE)=0,"",VLOOKUP(A269,Resources!A:C,3,FALSE))</f>
        <v/>
      </c>
    </row>
    <row r="270" spans="1:24" x14ac:dyDescent="0.2">
      <c r="A270" s="5" t="s">
        <v>188</v>
      </c>
      <c r="B270" s="1"/>
      <c r="C270" s="1"/>
      <c r="D270" s="1"/>
      <c r="E270" s="1">
        <v>250</v>
      </c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>
        <v>250</v>
      </c>
      <c r="X270" t="str">
        <f>IF(VLOOKUP(A270,Resources!A:C,3,FALSE)=0,"",VLOOKUP(A270,Resources!A:C,3,FALSE))</f>
        <v/>
      </c>
    </row>
    <row r="271" spans="1:24" x14ac:dyDescent="0.2">
      <c r="A271" s="5" t="s">
        <v>197</v>
      </c>
      <c r="B271" s="1">
        <v>100</v>
      </c>
      <c r="C271" s="1"/>
      <c r="D271" s="1">
        <v>100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>
        <v>200</v>
      </c>
      <c r="X271" t="str">
        <f>IF(VLOOKUP(A271,Resources!A:C,3,FALSE)=0,"",VLOOKUP(A271,Resources!A:C,3,FALSE))</f>
        <v/>
      </c>
    </row>
    <row r="272" spans="1:24" x14ac:dyDescent="0.2">
      <c r="A272" s="5" t="s">
        <v>270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>
        <v>150</v>
      </c>
      <c r="R272" s="1"/>
      <c r="S272" s="1"/>
      <c r="T272" s="1"/>
      <c r="U272" s="1"/>
      <c r="V272" s="1"/>
      <c r="W272" s="1">
        <v>150</v>
      </c>
      <c r="X272" t="str">
        <f>IF(VLOOKUP(A272,Resources!A:C,3,FALSE)=0,"",VLOOKUP(A272,Resources!A:C,3,FALSE))</f>
        <v/>
      </c>
    </row>
    <row r="273" spans="1:24" x14ac:dyDescent="0.2">
      <c r="A273" s="5" t="s">
        <v>264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>
        <v>100</v>
      </c>
      <c r="S273" s="1"/>
      <c r="T273" s="1"/>
      <c r="U273" s="1"/>
      <c r="V273" s="1"/>
      <c r="W273" s="1">
        <v>100</v>
      </c>
      <c r="X273" t="str">
        <f>IF(VLOOKUP(A273,Resources!A:C,3,FALSE)=0,"",VLOOKUP(A273,Resources!A:C,3,FALSE))</f>
        <v/>
      </c>
    </row>
    <row r="274" spans="1:24" x14ac:dyDescent="0.2">
      <c r="A274" s="5" t="s">
        <v>105</v>
      </c>
      <c r="B274" s="1"/>
      <c r="C274" s="1"/>
      <c r="D274" s="1"/>
      <c r="E274" s="1"/>
      <c r="F274" s="1"/>
      <c r="G274" s="1"/>
      <c r="H274" s="1"/>
      <c r="I274" s="1"/>
      <c r="J274" s="1">
        <v>100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>
        <v>100</v>
      </c>
      <c r="X274" t="str">
        <f>IF(VLOOKUP(A274,Resources!A:C,3,FALSE)=0,"",VLOOKUP(A274,Resources!A:C,3,FALSE))</f>
        <v/>
      </c>
    </row>
    <row r="275" spans="1:24" x14ac:dyDescent="0.2">
      <c r="A275" s="5" t="s">
        <v>320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>
        <v>100</v>
      </c>
      <c r="Q275" s="1"/>
      <c r="R275" s="1"/>
      <c r="S275" s="1"/>
      <c r="T275" s="1"/>
      <c r="U275" s="1"/>
      <c r="V275" s="1"/>
      <c r="W275" s="1">
        <v>100</v>
      </c>
      <c r="X275" t="str">
        <f>IF(VLOOKUP(A275,Resources!A:C,3,FALSE)=0,"",VLOOKUP(A275,Resources!A:C,3,FALSE))</f>
        <v/>
      </c>
    </row>
    <row r="276" spans="1:24" x14ac:dyDescent="0.2">
      <c r="A276" s="5" t="s">
        <v>214</v>
      </c>
      <c r="B276" s="1">
        <v>100</v>
      </c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>
        <v>100</v>
      </c>
      <c r="X276" t="str">
        <f>IF(VLOOKUP(A276,Resources!A:C,3,FALSE)=0,"",VLOOKUP(A276,Resources!A:C,3,FALSE))</f>
        <v/>
      </c>
    </row>
    <row r="277" spans="1:24" x14ac:dyDescent="0.2">
      <c r="A277" s="5" t="s">
        <v>274</v>
      </c>
      <c r="B277" s="1">
        <v>1221216</v>
      </c>
      <c r="C277" s="1">
        <v>3360900</v>
      </c>
      <c r="D277" s="1">
        <v>3723177</v>
      </c>
      <c r="E277" s="1">
        <v>3047919</v>
      </c>
      <c r="F277" s="1">
        <v>2899566</v>
      </c>
      <c r="G277" s="1">
        <v>2450649</v>
      </c>
      <c r="H277" s="1">
        <v>1799062</v>
      </c>
      <c r="I277" s="1">
        <v>3101332</v>
      </c>
      <c r="J277" s="1">
        <v>5033916</v>
      </c>
      <c r="K277" s="1">
        <v>2128874</v>
      </c>
      <c r="L277" s="1">
        <v>1728965</v>
      </c>
      <c r="M277" s="1">
        <v>1691878</v>
      </c>
      <c r="N277" s="1">
        <v>2040672</v>
      </c>
      <c r="O277" s="1">
        <v>2127310</v>
      </c>
      <c r="P277" s="1">
        <v>834080</v>
      </c>
      <c r="Q277" s="1">
        <v>2146120</v>
      </c>
      <c r="R277" s="1">
        <v>2622830</v>
      </c>
      <c r="S277" s="1">
        <v>3731700</v>
      </c>
      <c r="T277" s="1">
        <v>5053600</v>
      </c>
      <c r="U277" s="1">
        <v>2709600</v>
      </c>
      <c r="V277" s="1">
        <v>2763300</v>
      </c>
      <c r="W277" s="1">
        <v>56216666</v>
      </c>
    </row>
  </sheetData>
  <hyperlinks>
    <hyperlink ref="A4" r:id="rId2" xr:uid="{47F3EE05-50C5-D54F-8FA8-3B838C572363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0"/>
  <sheetViews>
    <sheetView zoomScale="125" zoomScaleNormal="125" workbookViewId="0">
      <pane ySplit="1" topLeftCell="A27" activePane="bottomLeft" state="frozen"/>
      <selection pane="bottomLeft" activeCell="D81" sqref="D81"/>
    </sheetView>
  </sheetViews>
  <sheetFormatPr baseColWidth="10" defaultRowHeight="16" x14ac:dyDescent="0.2"/>
  <cols>
    <col min="1" max="1" width="11.33203125" customWidth="1"/>
    <col min="2" max="2" width="16" customWidth="1"/>
    <col min="3" max="3" width="17.83203125" customWidth="1"/>
    <col min="4" max="4" width="50.1640625" bestFit="1" customWidth="1"/>
    <col min="5" max="5" width="12.6640625" style="1" bestFit="1" customWidth="1"/>
    <col min="6" max="6" width="5.1640625" bestFit="1" customWidth="1"/>
  </cols>
  <sheetData>
    <row r="1" spans="1:9" x14ac:dyDescent="0.2">
      <c r="A1" s="2" t="s">
        <v>220</v>
      </c>
      <c r="B1" s="2" t="s">
        <v>219</v>
      </c>
      <c r="C1" s="2" t="s">
        <v>0</v>
      </c>
      <c r="D1" s="2" t="s">
        <v>1</v>
      </c>
      <c r="E1" s="3" t="s">
        <v>2</v>
      </c>
      <c r="F1" s="2" t="s">
        <v>3</v>
      </c>
      <c r="G1" s="2" t="s">
        <v>222</v>
      </c>
      <c r="H1" s="2" t="s">
        <v>248</v>
      </c>
      <c r="I1" s="2" t="s">
        <v>316</v>
      </c>
    </row>
    <row r="2" spans="1:9" x14ac:dyDescent="0.2">
      <c r="A2">
        <v>990</v>
      </c>
      <c r="B2" t="str">
        <f t="shared" ref="B2:B65" si="0">C2&amp;"_"&amp;D2&amp;F2&amp;E2</f>
        <v>Barbara and Barre Seid Foundation_Boy Scouts of America Chicago Chapter20172500</v>
      </c>
      <c r="C2" t="s">
        <v>4</v>
      </c>
      <c r="D2" t="s">
        <v>232</v>
      </c>
      <c r="E2" s="1">
        <v>2500</v>
      </c>
      <c r="F2">
        <v>2017</v>
      </c>
      <c r="G2" t="s">
        <v>233</v>
      </c>
      <c r="I2" t="str">
        <f>IFERROR(IF(VLOOKUP(D2,Resources!A:B,2,FALSE)=0,"",VLOOKUP(D2,Resources!A:B,2,FALSE)),"")</f>
        <v>N</v>
      </c>
    </row>
    <row r="3" spans="1:9" x14ac:dyDescent="0.2">
      <c r="A3">
        <v>990</v>
      </c>
      <c r="B3" t="str">
        <f t="shared" si="0"/>
        <v>Barbara and Barre Seid Foundation_Chamber Opera Chicago201775000</v>
      </c>
      <c r="C3" t="s">
        <v>4</v>
      </c>
      <c r="D3" t="s">
        <v>27</v>
      </c>
      <c r="E3" s="1">
        <v>75000</v>
      </c>
      <c r="F3">
        <v>2017</v>
      </c>
      <c r="G3" t="s">
        <v>233</v>
      </c>
      <c r="I3" t="str">
        <f>IFERROR(IF(VLOOKUP(D3,Resources!A:B,2,FALSE)=0,"",VLOOKUP(D3,Resources!A:B,2,FALSE)),"")</f>
        <v>N</v>
      </c>
    </row>
    <row r="4" spans="1:9" x14ac:dyDescent="0.2">
      <c r="A4">
        <v>990</v>
      </c>
      <c r="B4" t="str">
        <f t="shared" si="0"/>
        <v>Barbara and Barre Seid Foundation_Chamber Opera Chicago201720000</v>
      </c>
      <c r="C4" t="s">
        <v>4</v>
      </c>
      <c r="D4" t="s">
        <v>27</v>
      </c>
      <c r="E4" s="1">
        <v>20000</v>
      </c>
      <c r="F4">
        <v>2017</v>
      </c>
      <c r="G4" t="s">
        <v>233</v>
      </c>
      <c r="I4" t="str">
        <f>IFERROR(IF(VLOOKUP(D4,Resources!A:B,2,FALSE)=0,"",VLOOKUP(D4,Resources!A:B,2,FALSE)),"")</f>
        <v>N</v>
      </c>
    </row>
    <row r="5" spans="1:9" x14ac:dyDescent="0.2">
      <c r="A5">
        <v>990</v>
      </c>
      <c r="B5" t="str">
        <f t="shared" si="0"/>
        <v>Barbara and Barre Seid Foundation_Chamber Opera Chicago201725000</v>
      </c>
      <c r="C5" t="s">
        <v>4</v>
      </c>
      <c r="D5" t="s">
        <v>27</v>
      </c>
      <c r="E5" s="1">
        <v>25000</v>
      </c>
      <c r="F5">
        <v>2017</v>
      </c>
      <c r="G5" t="s">
        <v>233</v>
      </c>
      <c r="I5" t="str">
        <f>IFERROR(IF(VLOOKUP(D5,Resources!A:B,2,FALSE)=0,"",VLOOKUP(D5,Resources!A:B,2,FALSE)),"")</f>
        <v>N</v>
      </c>
    </row>
    <row r="6" spans="1:9" x14ac:dyDescent="0.2">
      <c r="A6">
        <v>990</v>
      </c>
      <c r="B6" t="str">
        <f t="shared" si="0"/>
        <v>Barbara and Barre Seid Foundation_Chamber Opera Chicago201725</v>
      </c>
      <c r="C6" t="s">
        <v>4</v>
      </c>
      <c r="D6" t="s">
        <v>27</v>
      </c>
      <c r="E6" s="1">
        <v>25</v>
      </c>
      <c r="F6">
        <v>2017</v>
      </c>
      <c r="G6" t="s">
        <v>233</v>
      </c>
      <c r="I6" t="str">
        <f>IFERROR(IF(VLOOKUP(D6,Resources!A:B,2,FALSE)=0,"",VLOOKUP(D6,Resources!A:B,2,FALSE)),"")</f>
        <v>N</v>
      </c>
    </row>
    <row r="7" spans="1:9" x14ac:dyDescent="0.2">
      <c r="A7">
        <v>990</v>
      </c>
      <c r="B7" t="str">
        <f t="shared" si="0"/>
        <v>Barbara and Barre Seid Foundation_Chamber Opera Chicago201724975</v>
      </c>
      <c r="C7" t="s">
        <v>4</v>
      </c>
      <c r="D7" t="s">
        <v>27</v>
      </c>
      <c r="E7" s="1">
        <v>24975</v>
      </c>
      <c r="F7">
        <v>2017</v>
      </c>
      <c r="G7" t="s">
        <v>233</v>
      </c>
      <c r="I7" t="str">
        <f>IFERROR(IF(VLOOKUP(D7,Resources!A:B,2,FALSE)=0,"",VLOOKUP(D7,Resources!A:B,2,FALSE)),"")</f>
        <v>N</v>
      </c>
    </row>
    <row r="8" spans="1:9" x14ac:dyDescent="0.2">
      <c r="A8">
        <v>990</v>
      </c>
      <c r="B8" t="str">
        <f t="shared" si="0"/>
        <v>Barbara and Barre Seid Foundation_Chamber Opera Chicago2017100000</v>
      </c>
      <c r="C8" t="s">
        <v>4</v>
      </c>
      <c r="D8" t="s">
        <v>27</v>
      </c>
      <c r="E8" s="1">
        <v>100000</v>
      </c>
      <c r="F8">
        <v>2017</v>
      </c>
      <c r="G8" t="s">
        <v>233</v>
      </c>
      <c r="I8" t="str">
        <f>IFERROR(IF(VLOOKUP(D8,Resources!A:B,2,FALSE)=0,"",VLOOKUP(D8,Resources!A:B,2,FALSE)),"")</f>
        <v>N</v>
      </c>
    </row>
    <row r="9" spans="1:9" x14ac:dyDescent="0.2">
      <c r="A9">
        <v>990</v>
      </c>
      <c r="B9" t="str">
        <f t="shared" si="0"/>
        <v>Barbara and Barre Seid Foundation_Chamber Opera Chicago20171000000</v>
      </c>
      <c r="C9" t="s">
        <v>4</v>
      </c>
      <c r="D9" t="s">
        <v>27</v>
      </c>
      <c r="E9" s="1">
        <v>1000000</v>
      </c>
      <c r="F9">
        <v>2017</v>
      </c>
      <c r="G9" t="s">
        <v>233</v>
      </c>
      <c r="I9" t="str">
        <f>IFERROR(IF(VLOOKUP(D9,Resources!A:B,2,FALSE)=0,"",VLOOKUP(D9,Resources!A:B,2,FALSE)),"")</f>
        <v>N</v>
      </c>
    </row>
    <row r="10" spans="1:9" x14ac:dyDescent="0.2">
      <c r="A10">
        <v>990</v>
      </c>
      <c r="B10" t="str">
        <f t="shared" si="0"/>
        <v>Barbara and Barre Seid Foundation_Chamber Opera Chicago201725000</v>
      </c>
      <c r="C10" t="s">
        <v>4</v>
      </c>
      <c r="D10" t="s">
        <v>27</v>
      </c>
      <c r="E10" s="1">
        <v>25000</v>
      </c>
      <c r="F10">
        <v>2017</v>
      </c>
      <c r="G10" t="s">
        <v>233</v>
      </c>
      <c r="I10" t="str">
        <f>IFERROR(IF(VLOOKUP(D10,Resources!A:B,2,FALSE)=0,"",VLOOKUP(D10,Resources!A:B,2,FALSE)),"")</f>
        <v>N</v>
      </c>
    </row>
    <row r="11" spans="1:9" x14ac:dyDescent="0.2">
      <c r="A11">
        <v>990</v>
      </c>
      <c r="B11" t="str">
        <f t="shared" si="0"/>
        <v>Barbara and Barre Seid Foundation_Chamber Opera Chicago201775000</v>
      </c>
      <c r="C11" t="s">
        <v>4</v>
      </c>
      <c r="D11" t="s">
        <v>27</v>
      </c>
      <c r="E11" s="1">
        <v>75000</v>
      </c>
      <c r="F11">
        <v>2017</v>
      </c>
      <c r="G11" t="s">
        <v>233</v>
      </c>
      <c r="H11" t="s">
        <v>249</v>
      </c>
      <c r="I11" t="str">
        <f>IFERROR(IF(VLOOKUP(D11,Resources!A:B,2,FALSE)=0,"",VLOOKUP(D11,Resources!A:B,2,FALSE)),"")</f>
        <v>N</v>
      </c>
    </row>
    <row r="12" spans="1:9" x14ac:dyDescent="0.2">
      <c r="A12">
        <v>990</v>
      </c>
      <c r="B12" t="str">
        <f t="shared" si="0"/>
        <v>Barbara and Barre Seid Foundation_Chicago Academy for the Arts20172500</v>
      </c>
      <c r="C12" t="s">
        <v>4</v>
      </c>
      <c r="D12" t="s">
        <v>28</v>
      </c>
      <c r="E12" s="1">
        <v>2500</v>
      </c>
      <c r="F12">
        <v>2017</v>
      </c>
      <c r="G12" t="s">
        <v>233</v>
      </c>
      <c r="I12" t="str">
        <f>IFERROR(IF(VLOOKUP(D12,Resources!A:B,2,FALSE)=0,"",VLOOKUP(D12,Resources!A:B,2,FALSE)),"")</f>
        <v>N</v>
      </c>
    </row>
    <row r="13" spans="1:9" x14ac:dyDescent="0.2">
      <c r="A13">
        <v>990</v>
      </c>
      <c r="B13" t="str">
        <f t="shared" si="0"/>
        <v>Barbara and Barre Seid Foundation_Chicago Child Care Society20175000</v>
      </c>
      <c r="C13" t="s">
        <v>4</v>
      </c>
      <c r="D13" t="s">
        <v>29</v>
      </c>
      <c r="E13" s="1">
        <v>5000</v>
      </c>
      <c r="F13">
        <v>2017</v>
      </c>
      <c r="G13" t="s">
        <v>233</v>
      </c>
      <c r="I13" t="str">
        <f>IFERROR(IF(VLOOKUP(D13,Resources!A:B,2,FALSE)=0,"",VLOOKUP(D13,Resources!A:B,2,FALSE)),"")</f>
        <v>N</v>
      </c>
    </row>
    <row r="14" spans="1:9" x14ac:dyDescent="0.2">
      <c r="A14">
        <v>990</v>
      </c>
      <c r="B14" t="str">
        <f t="shared" si="0"/>
        <v>Barbara and Barre Seid Foundation_Chicago College of Performing Arts at Roosevelt University20171000</v>
      </c>
      <c r="C14" t="s">
        <v>4</v>
      </c>
      <c r="D14" t="s">
        <v>234</v>
      </c>
      <c r="E14" s="1">
        <v>1000</v>
      </c>
      <c r="F14">
        <v>2017</v>
      </c>
      <c r="G14" t="s">
        <v>233</v>
      </c>
      <c r="I14" t="str">
        <f>IFERROR(IF(VLOOKUP(D14,Resources!A:B,2,FALSE)=0,"",VLOOKUP(D14,Resources!A:B,2,FALSE)),"")</f>
        <v>N</v>
      </c>
    </row>
    <row r="15" spans="1:9" x14ac:dyDescent="0.2">
      <c r="A15">
        <v>990</v>
      </c>
      <c r="B15" t="str">
        <f t="shared" si="0"/>
        <v>Barbara and Barre Seid Foundation_Chicago Freedom Trust201725000</v>
      </c>
      <c r="C15" t="s">
        <v>4</v>
      </c>
      <c r="D15" t="s">
        <v>235</v>
      </c>
      <c r="E15" s="1">
        <v>25000</v>
      </c>
      <c r="F15">
        <v>2017</v>
      </c>
      <c r="G15" t="s">
        <v>233</v>
      </c>
      <c r="I15" t="str">
        <f>IFERROR(IF(VLOOKUP(D15,Resources!A:B,2,FALSE)=0,"",VLOOKUP(D15,Resources!A:B,2,FALSE)),"")</f>
        <v>Y</v>
      </c>
    </row>
    <row r="16" spans="1:9" x14ac:dyDescent="0.2">
      <c r="A16">
        <v>990</v>
      </c>
      <c r="B16" t="str">
        <f t="shared" si="0"/>
        <v>Barbara and Barre Seid Foundation_Chicago Shakespeare Theater201725000</v>
      </c>
      <c r="C16" t="s">
        <v>4</v>
      </c>
      <c r="D16" t="s">
        <v>36</v>
      </c>
      <c r="E16" s="1">
        <v>25000</v>
      </c>
      <c r="F16">
        <v>2017</v>
      </c>
      <c r="G16" t="s">
        <v>233</v>
      </c>
      <c r="I16" t="str">
        <f>IFERROR(IF(VLOOKUP(D16,Resources!A:B,2,FALSE)=0,"",VLOOKUP(D16,Resources!A:B,2,FALSE)),"")</f>
        <v>N</v>
      </c>
    </row>
    <row r="17" spans="1:9" x14ac:dyDescent="0.2">
      <c r="A17">
        <v>990</v>
      </c>
      <c r="B17" t="str">
        <f t="shared" si="0"/>
        <v>Barbara and Barre Seid Foundation_Chicago Shakespeare Theater201725000</v>
      </c>
      <c r="C17" t="s">
        <v>4</v>
      </c>
      <c r="D17" t="s">
        <v>36</v>
      </c>
      <c r="E17" s="1">
        <v>25000</v>
      </c>
      <c r="F17">
        <v>2017</v>
      </c>
      <c r="G17" t="s">
        <v>233</v>
      </c>
      <c r="I17" t="str">
        <f>IFERROR(IF(VLOOKUP(D17,Resources!A:B,2,FALSE)=0,"",VLOOKUP(D17,Resources!A:B,2,FALSE)),"")</f>
        <v>N</v>
      </c>
    </row>
    <row r="18" spans="1:9" x14ac:dyDescent="0.2">
      <c r="A18">
        <v>990</v>
      </c>
      <c r="B18" t="str">
        <f t="shared" si="0"/>
        <v>Barbara and Barre Seid Foundation_Chicago Symphony Orchestra201710000</v>
      </c>
      <c r="C18" t="s">
        <v>4</v>
      </c>
      <c r="D18" t="s">
        <v>37</v>
      </c>
      <c r="E18" s="1">
        <v>10000</v>
      </c>
      <c r="F18">
        <v>2017</v>
      </c>
      <c r="G18" t="s">
        <v>233</v>
      </c>
      <c r="I18" t="str">
        <f>IFERROR(IF(VLOOKUP(D18,Resources!A:B,2,FALSE)=0,"",VLOOKUP(D18,Resources!A:B,2,FALSE)),"")</f>
        <v>N</v>
      </c>
    </row>
    <row r="19" spans="1:9" x14ac:dyDescent="0.2">
      <c r="A19">
        <v>990</v>
      </c>
      <c r="B19" t="str">
        <f t="shared" si="0"/>
        <v>Barbara and Barre Seid Foundation_Civic Orchestra of Chicago201750000</v>
      </c>
      <c r="C19" t="s">
        <v>4</v>
      </c>
      <c r="D19" t="s">
        <v>39</v>
      </c>
      <c r="E19" s="1">
        <v>50000</v>
      </c>
      <c r="F19">
        <v>2017</v>
      </c>
      <c r="G19" t="s">
        <v>233</v>
      </c>
      <c r="I19" t="str">
        <f>IFERROR(IF(VLOOKUP(D19,Resources!A:B,2,FALSE)=0,"",VLOOKUP(D19,Resources!A:B,2,FALSE)),"")</f>
        <v>N</v>
      </c>
    </row>
    <row r="20" spans="1:9" x14ac:dyDescent="0.2">
      <c r="A20">
        <v>990</v>
      </c>
      <c r="B20" t="str">
        <f t="shared" si="0"/>
        <v>Barbara and Barre Seid Foundation_Classical Symphony Orchestra20175000</v>
      </c>
      <c r="C20" t="s">
        <v>4</v>
      </c>
      <c r="D20" t="s">
        <v>40</v>
      </c>
      <c r="E20" s="1">
        <v>5000</v>
      </c>
      <c r="F20">
        <v>2017</v>
      </c>
      <c r="G20" t="s">
        <v>233</v>
      </c>
      <c r="I20" t="str">
        <f>IFERROR(IF(VLOOKUP(D20,Resources!A:B,2,FALSE)=0,"",VLOOKUP(D20,Resources!A:B,2,FALSE)),"")</f>
        <v>N</v>
      </c>
    </row>
    <row r="21" spans="1:9" x14ac:dyDescent="0.2">
      <c r="A21">
        <v>990</v>
      </c>
      <c r="B21" t="str">
        <f t="shared" si="0"/>
        <v>Barbara and Barre Seid Foundation_Dead Writers Threatre Collective20172000</v>
      </c>
      <c r="C21" t="s">
        <v>4</v>
      </c>
      <c r="D21" t="s">
        <v>236</v>
      </c>
      <c r="E21" s="1">
        <v>2000</v>
      </c>
      <c r="F21">
        <v>2017</v>
      </c>
      <c r="G21" t="s">
        <v>233</v>
      </c>
      <c r="I21" t="str">
        <f>IFERROR(IF(VLOOKUP(D21,Resources!A:B,2,FALSE)=0,"",VLOOKUP(D21,Resources!A:B,2,FALSE)),"")</f>
        <v>N</v>
      </c>
    </row>
    <row r="22" spans="1:9" x14ac:dyDescent="0.2">
      <c r="A22">
        <v>990</v>
      </c>
      <c r="B22" t="str">
        <f t="shared" si="0"/>
        <v>Barbara and Barre Seid Foundation_Emergency Fund201710000</v>
      </c>
      <c r="C22" t="s">
        <v>4</v>
      </c>
      <c r="D22" t="s">
        <v>44</v>
      </c>
      <c r="E22" s="1">
        <v>10000</v>
      </c>
      <c r="F22">
        <v>2017</v>
      </c>
      <c r="G22" t="s">
        <v>233</v>
      </c>
      <c r="I22" t="str">
        <f>IFERROR(IF(VLOOKUP(D22,Resources!A:B,2,FALSE)=0,"",VLOOKUP(D22,Resources!A:B,2,FALSE)),"")</f>
        <v>N</v>
      </c>
    </row>
    <row r="23" spans="1:9" x14ac:dyDescent="0.2">
      <c r="A23">
        <v>990</v>
      </c>
      <c r="B23" t="str">
        <f t="shared" si="0"/>
        <v>Barbara and Barre Seid Foundation_Executive Service Corps of Chicago20175000</v>
      </c>
      <c r="C23" t="s">
        <v>4</v>
      </c>
      <c r="D23" t="s">
        <v>46</v>
      </c>
      <c r="E23" s="1">
        <v>5000</v>
      </c>
      <c r="F23">
        <v>2017</v>
      </c>
      <c r="G23" t="s">
        <v>233</v>
      </c>
      <c r="I23" t="str">
        <f>IFERROR(IF(VLOOKUP(D23,Resources!A:B,2,FALSE)=0,"",VLOOKUP(D23,Resources!A:B,2,FALSE)),"")</f>
        <v>N</v>
      </c>
    </row>
    <row r="24" spans="1:9" x14ac:dyDescent="0.2">
      <c r="A24">
        <v>990</v>
      </c>
      <c r="B24" t="str">
        <f t="shared" si="0"/>
        <v>Barbara and Barre Seid Foundation_Grant Park Musical Festival20171000</v>
      </c>
      <c r="C24" t="s">
        <v>4</v>
      </c>
      <c r="D24" t="s">
        <v>168</v>
      </c>
      <c r="E24" s="1">
        <v>1000</v>
      </c>
      <c r="F24">
        <v>2017</v>
      </c>
      <c r="G24" t="s">
        <v>233</v>
      </c>
      <c r="I24" t="str">
        <f>IFERROR(IF(VLOOKUP(D24,Resources!A:B,2,FALSE)=0,"",VLOOKUP(D24,Resources!A:B,2,FALSE)),"")</f>
        <v>N</v>
      </c>
    </row>
    <row r="25" spans="1:9" x14ac:dyDescent="0.2">
      <c r="A25">
        <v>990</v>
      </c>
      <c r="B25" t="str">
        <f t="shared" si="0"/>
        <v>Barbara and Barre Seid Foundation_Immaculate Conception Church20171000</v>
      </c>
      <c r="C25" t="s">
        <v>4</v>
      </c>
      <c r="D25" t="s">
        <v>25</v>
      </c>
      <c r="E25" s="1">
        <v>1000</v>
      </c>
      <c r="F25">
        <v>2017</v>
      </c>
      <c r="G25" t="s">
        <v>233</v>
      </c>
      <c r="I25" t="str">
        <f>IFERROR(IF(VLOOKUP(D25,Resources!A:B,2,FALSE)=0,"",VLOOKUP(D25,Resources!A:B,2,FALSE)),"")</f>
        <v>N</v>
      </c>
    </row>
    <row r="26" spans="1:9" x14ac:dyDescent="0.2">
      <c r="A26">
        <v>990</v>
      </c>
      <c r="B26" t="str">
        <f t="shared" si="0"/>
        <v>Barbara and Barre Seid Foundation_In My Brother's Shoes201710000</v>
      </c>
      <c r="C26" t="s">
        <v>4</v>
      </c>
      <c r="D26" t="s">
        <v>237</v>
      </c>
      <c r="E26" s="1">
        <v>10000</v>
      </c>
      <c r="F26">
        <v>2017</v>
      </c>
      <c r="G26" t="s">
        <v>233</v>
      </c>
      <c r="I26" t="str">
        <f>IFERROR(IF(VLOOKUP(D26,Resources!A:B,2,FALSE)=0,"",VLOOKUP(D26,Resources!A:B,2,FALSE)),"")</f>
        <v>N</v>
      </c>
    </row>
    <row r="27" spans="1:9" x14ac:dyDescent="0.2">
      <c r="A27">
        <v>990</v>
      </c>
      <c r="B27" t="str">
        <f t="shared" si="0"/>
        <v>Barbara and Barre Seid Foundation_Jewish Federations of North America2017500000</v>
      </c>
      <c r="C27" t="s">
        <v>4</v>
      </c>
      <c r="D27" t="s">
        <v>323</v>
      </c>
      <c r="E27" s="1">
        <v>500000</v>
      </c>
      <c r="F27">
        <v>2017</v>
      </c>
      <c r="G27" t="s">
        <v>233</v>
      </c>
      <c r="I27" t="str">
        <f>IFERROR(IF(VLOOKUP(D27,Resources!A:B,2,FALSE)=0,"",VLOOKUP(D27,Resources!A:B,2,FALSE)),"")</f>
        <v>N</v>
      </c>
    </row>
    <row r="28" spans="1:9" x14ac:dyDescent="0.2">
      <c r="A28">
        <v>990</v>
      </c>
      <c r="B28" t="str">
        <f t="shared" si="0"/>
        <v>Barbara and Barre Seid Foundation_Jewish United Fund of Metro Chicago2017250000</v>
      </c>
      <c r="C28" t="s">
        <v>4</v>
      </c>
      <c r="D28" t="s">
        <v>238</v>
      </c>
      <c r="E28" s="1">
        <v>250000</v>
      </c>
      <c r="F28">
        <v>2017</v>
      </c>
      <c r="G28" t="s">
        <v>233</v>
      </c>
      <c r="I28" t="str">
        <f>IFERROR(IF(VLOOKUP(D28,Resources!A:B,2,FALSE)=0,"",VLOOKUP(D28,Resources!A:B,2,FALSE)),"")</f>
        <v>N</v>
      </c>
    </row>
    <row r="29" spans="1:9" x14ac:dyDescent="0.2">
      <c r="A29">
        <v>990</v>
      </c>
      <c r="B29" t="str">
        <f t="shared" si="0"/>
        <v>Barbara and Barre Seid Foundation_Jewish United Fund of Metro Chicago2017250000</v>
      </c>
      <c r="C29" t="s">
        <v>4</v>
      </c>
      <c r="D29" t="s">
        <v>238</v>
      </c>
      <c r="E29" s="1">
        <v>250000</v>
      </c>
      <c r="F29">
        <v>2017</v>
      </c>
      <c r="G29" t="s">
        <v>233</v>
      </c>
      <c r="I29" t="str">
        <f>IFERROR(IF(VLOOKUP(D29,Resources!A:B,2,FALSE)=0,"",VLOOKUP(D29,Resources!A:B,2,FALSE)),"")</f>
        <v>N</v>
      </c>
    </row>
    <row r="30" spans="1:9" x14ac:dyDescent="0.2">
      <c r="A30">
        <v>990</v>
      </c>
      <c r="B30" t="str">
        <f t="shared" si="0"/>
        <v>Barbara and Barre Seid Foundation_Lincoln Central Association2017100</v>
      </c>
      <c r="C30" t="s">
        <v>4</v>
      </c>
      <c r="D30" t="s">
        <v>22</v>
      </c>
      <c r="E30" s="1">
        <v>100</v>
      </c>
      <c r="F30">
        <v>2017</v>
      </c>
      <c r="G30" t="s">
        <v>233</v>
      </c>
      <c r="I30" t="str">
        <f>IFERROR(IF(VLOOKUP(D30,Resources!A:B,2,FALSE)=0,"",VLOOKUP(D30,Resources!A:B,2,FALSE)),"")</f>
        <v>N</v>
      </c>
    </row>
    <row r="31" spans="1:9" x14ac:dyDescent="0.2">
      <c r="A31">
        <v>990</v>
      </c>
      <c r="B31" t="str">
        <f t="shared" si="0"/>
        <v>Barbara and Barre Seid Foundation_Lincoln Park Zoological Society20171000</v>
      </c>
      <c r="C31" t="s">
        <v>4</v>
      </c>
      <c r="D31" t="s">
        <v>21</v>
      </c>
      <c r="E31" s="1">
        <v>1000</v>
      </c>
      <c r="F31">
        <v>2017</v>
      </c>
      <c r="G31" t="s">
        <v>233</v>
      </c>
      <c r="I31" t="str">
        <f>IFERROR(IF(VLOOKUP(D31,Resources!A:B,2,FALSE)=0,"",VLOOKUP(D31,Resources!A:B,2,FALSE)),"")</f>
        <v>N</v>
      </c>
    </row>
    <row r="32" spans="1:9" x14ac:dyDescent="0.2">
      <c r="A32">
        <v>990</v>
      </c>
      <c r="B32" t="str">
        <f t="shared" si="0"/>
        <v>Barbara and Barre Seid Foundation_Lyric Opera of Chicago201725000</v>
      </c>
      <c r="C32" t="s">
        <v>4</v>
      </c>
      <c r="D32" t="s">
        <v>20</v>
      </c>
      <c r="E32" s="1">
        <v>25000</v>
      </c>
      <c r="F32">
        <v>2017</v>
      </c>
      <c r="G32" t="s">
        <v>233</v>
      </c>
      <c r="I32" t="str">
        <f>IFERROR(IF(VLOOKUP(D32,Resources!A:B,2,FALSE)=0,"",VLOOKUP(D32,Resources!A:B,2,FALSE)),"")</f>
        <v>N</v>
      </c>
    </row>
    <row r="33" spans="1:9" x14ac:dyDescent="0.2">
      <c r="A33">
        <v>990</v>
      </c>
      <c r="B33" t="str">
        <f t="shared" si="0"/>
        <v>Barbara and Barre Seid Foundation_Mercy Home for Boys &amp; Girls20176000</v>
      </c>
      <c r="C33" t="s">
        <v>4</v>
      </c>
      <c r="D33" t="s">
        <v>223</v>
      </c>
      <c r="E33" s="1">
        <v>6000</v>
      </c>
      <c r="F33">
        <v>2017</v>
      </c>
      <c r="G33" t="s">
        <v>233</v>
      </c>
      <c r="I33" t="str">
        <f>IFERROR(IF(VLOOKUP(D33,Resources!A:B,2,FALSE)=0,"",VLOOKUP(D33,Resources!A:B,2,FALSE)),"")</f>
        <v>N</v>
      </c>
    </row>
    <row r="34" spans="1:9" x14ac:dyDescent="0.2">
      <c r="A34">
        <v>990</v>
      </c>
      <c r="B34" t="str">
        <f t="shared" si="0"/>
        <v>Barbara and Barre Seid Foundation_Metropolitan Museum of Art20171500</v>
      </c>
      <c r="C34" t="s">
        <v>4</v>
      </c>
      <c r="D34" t="s">
        <v>239</v>
      </c>
      <c r="E34" s="1">
        <v>1500</v>
      </c>
      <c r="F34">
        <v>2017</v>
      </c>
      <c r="G34" t="s">
        <v>233</v>
      </c>
      <c r="I34" t="str">
        <f>IFERROR(IF(VLOOKUP(D34,Resources!A:B,2,FALSE)=0,"",VLOOKUP(D34,Resources!A:B,2,FALSE)),"")</f>
        <v>N</v>
      </c>
    </row>
    <row r="35" spans="1:9" x14ac:dyDescent="0.2">
      <c r="A35">
        <v>990</v>
      </c>
      <c r="B35" t="str">
        <f t="shared" si="0"/>
        <v>Barbara and Barre Seid Foundation_Metropolitan Opera Association201712500</v>
      </c>
      <c r="C35" t="s">
        <v>4</v>
      </c>
      <c r="D35" t="s">
        <v>19</v>
      </c>
      <c r="E35" s="1">
        <v>12500</v>
      </c>
      <c r="F35">
        <v>2017</v>
      </c>
      <c r="G35" t="s">
        <v>233</v>
      </c>
      <c r="I35" t="str">
        <f>IFERROR(IF(VLOOKUP(D35,Resources!A:B,2,FALSE)=0,"",VLOOKUP(D35,Resources!A:B,2,FALSE)),"")</f>
        <v>N</v>
      </c>
    </row>
    <row r="36" spans="1:9" x14ac:dyDescent="0.2">
      <c r="A36">
        <v>990</v>
      </c>
      <c r="B36" t="str">
        <f t="shared" si="0"/>
        <v>Barbara and Barre Seid Foundation_National Shrine of St. Frances Xavier Cabrini20175000</v>
      </c>
      <c r="C36" t="s">
        <v>4</v>
      </c>
      <c r="D36" t="s">
        <v>240</v>
      </c>
      <c r="E36" s="1">
        <v>5000</v>
      </c>
      <c r="F36">
        <v>2017</v>
      </c>
      <c r="G36" t="s">
        <v>233</v>
      </c>
      <c r="I36" t="str">
        <f>IFERROR(IF(VLOOKUP(D36,Resources!A:B,2,FALSE)=0,"",VLOOKUP(D36,Resources!A:B,2,FALSE)),"")</f>
        <v>N</v>
      </c>
    </row>
    <row r="37" spans="1:9" x14ac:dyDescent="0.2">
      <c r="A37">
        <v>990</v>
      </c>
      <c r="B37" t="str">
        <f t="shared" si="0"/>
        <v>Barbara and Barre Seid Foundation_Northbrook Symphony Orchestra201725000</v>
      </c>
      <c r="C37" t="s">
        <v>4</v>
      </c>
      <c r="D37" t="s">
        <v>58</v>
      </c>
      <c r="E37" s="1">
        <v>25000</v>
      </c>
      <c r="F37">
        <v>2017</v>
      </c>
      <c r="G37" t="s">
        <v>233</v>
      </c>
      <c r="I37" t="str">
        <f>IFERROR(IF(VLOOKUP(D37,Resources!A:B,2,FALSE)=0,"",VLOOKUP(D37,Resources!A:B,2,FALSE)),"")</f>
        <v>N</v>
      </c>
    </row>
    <row r="38" spans="1:9" x14ac:dyDescent="0.2">
      <c r="A38">
        <v>990</v>
      </c>
      <c r="B38" t="str">
        <f t="shared" si="0"/>
        <v>Barbara and Barre Seid Foundation_Old Town Triangle Association2017500</v>
      </c>
      <c r="C38" t="s">
        <v>4</v>
      </c>
      <c r="D38" t="s">
        <v>17</v>
      </c>
      <c r="E38" s="1">
        <v>500</v>
      </c>
      <c r="F38">
        <v>2017</v>
      </c>
      <c r="G38" t="s">
        <v>233</v>
      </c>
      <c r="I38" t="str">
        <f>IFERROR(IF(VLOOKUP(D38,Resources!A:B,2,FALSE)=0,"",VLOOKUP(D38,Resources!A:B,2,FALSE)),"")</f>
        <v>N</v>
      </c>
    </row>
    <row r="39" spans="1:9" x14ac:dyDescent="0.2">
      <c r="A39">
        <v>990</v>
      </c>
      <c r="B39" t="str">
        <f t="shared" si="0"/>
        <v>Barbara and Barre Seid Foundation_Remy Bumppo Theatre20174000</v>
      </c>
      <c r="C39" t="s">
        <v>4</v>
      </c>
      <c r="D39" t="s">
        <v>241</v>
      </c>
      <c r="E39" s="1">
        <v>4000</v>
      </c>
      <c r="F39">
        <v>2017</v>
      </c>
      <c r="G39" t="s">
        <v>233</v>
      </c>
      <c r="I39" t="str">
        <f>IFERROR(IF(VLOOKUP(D39,Resources!A:B,2,FALSE)=0,"",VLOOKUP(D39,Resources!A:B,2,FALSE)),"")</f>
        <v>N</v>
      </c>
    </row>
    <row r="40" spans="1:9" x14ac:dyDescent="0.2">
      <c r="A40">
        <v>990</v>
      </c>
      <c r="B40" t="str">
        <f t="shared" si="0"/>
        <v>Barbara and Barre Seid Foundation_Salvation Army - Chicago20175000</v>
      </c>
      <c r="C40" t="s">
        <v>4</v>
      </c>
      <c r="D40" t="s">
        <v>16</v>
      </c>
      <c r="E40" s="1">
        <v>5000</v>
      </c>
      <c r="F40">
        <v>2017</v>
      </c>
      <c r="G40" t="s">
        <v>233</v>
      </c>
      <c r="I40" t="str">
        <f>IFERROR(IF(VLOOKUP(D40,Resources!A:B,2,FALSE)=0,"",VLOOKUP(D40,Resources!A:B,2,FALSE)),"")</f>
        <v>N</v>
      </c>
    </row>
    <row r="41" spans="1:9" x14ac:dyDescent="0.2">
      <c r="A41">
        <v>990</v>
      </c>
      <c r="B41" t="str">
        <f t="shared" si="0"/>
        <v>Barbara and Barre Seid Foundation_Santa Fe Opera201735000</v>
      </c>
      <c r="C41" t="s">
        <v>4</v>
      </c>
      <c r="D41" t="s">
        <v>15</v>
      </c>
      <c r="E41" s="1">
        <v>35000</v>
      </c>
      <c r="F41">
        <v>2017</v>
      </c>
      <c r="G41" t="s">
        <v>233</v>
      </c>
      <c r="I41" t="str">
        <f>IFERROR(IF(VLOOKUP(D41,Resources!A:B,2,FALSE)=0,"",VLOOKUP(D41,Resources!A:B,2,FALSE)),"")</f>
        <v>N</v>
      </c>
    </row>
    <row r="42" spans="1:9" x14ac:dyDescent="0.2">
      <c r="A42">
        <v>990</v>
      </c>
      <c r="B42" t="str">
        <f t="shared" si="0"/>
        <v>Barbara and Barre Seid Foundation_School of the Art Institute of Chicago201725000</v>
      </c>
      <c r="C42" t="s">
        <v>4</v>
      </c>
      <c r="D42" t="s">
        <v>14</v>
      </c>
      <c r="E42" s="1">
        <v>25000</v>
      </c>
      <c r="F42">
        <v>2017</v>
      </c>
      <c r="G42" t="s">
        <v>233</v>
      </c>
      <c r="I42" t="str">
        <f>IFERROR(IF(VLOOKUP(D42,Resources!A:B,2,FALSE)=0,"",VLOOKUP(D42,Resources!A:B,2,FALSE)),"")</f>
        <v>N</v>
      </c>
    </row>
    <row r="43" spans="1:9" x14ac:dyDescent="0.2">
      <c r="A43">
        <v>990</v>
      </c>
      <c r="B43" t="str">
        <f t="shared" si="0"/>
        <v>Barbara and Barre Seid Foundation_Society of St. Vincent de Paul20172000</v>
      </c>
      <c r="C43" t="s">
        <v>4</v>
      </c>
      <c r="D43" t="s">
        <v>242</v>
      </c>
      <c r="E43" s="1">
        <v>2000</v>
      </c>
      <c r="F43">
        <v>2017</v>
      </c>
      <c r="G43" t="s">
        <v>233</v>
      </c>
      <c r="I43" t="str">
        <f>IFERROR(IF(VLOOKUP(D43,Resources!A:B,2,FALSE)=0,"",VLOOKUP(D43,Resources!A:B,2,FALSE)),"")</f>
        <v>N</v>
      </c>
    </row>
    <row r="44" spans="1:9" x14ac:dyDescent="0.2">
      <c r="A44">
        <v>990</v>
      </c>
      <c r="B44" t="str">
        <f t="shared" si="0"/>
        <v>Barbara and Barre Seid Foundation_Soiree Lyrique20171000</v>
      </c>
      <c r="C44" t="s">
        <v>4</v>
      </c>
      <c r="D44" t="s">
        <v>243</v>
      </c>
      <c r="E44" s="1">
        <v>1000</v>
      </c>
      <c r="F44">
        <v>2017</v>
      </c>
      <c r="G44" t="s">
        <v>233</v>
      </c>
      <c r="I44" t="str">
        <f>IFERROR(IF(VLOOKUP(D44,Resources!A:B,2,FALSE)=0,"",VLOOKUP(D44,Resources!A:B,2,FALSE)),"")</f>
        <v>N</v>
      </c>
    </row>
    <row r="45" spans="1:9" x14ac:dyDescent="0.2">
      <c r="A45">
        <v>990</v>
      </c>
      <c r="B45" t="str">
        <f t="shared" si="0"/>
        <v>Barbara and Barre Seid Foundation_Soiree Lyrique20172000</v>
      </c>
      <c r="C45" t="s">
        <v>4</v>
      </c>
      <c r="D45" t="s">
        <v>243</v>
      </c>
      <c r="E45" s="1">
        <v>2000</v>
      </c>
      <c r="F45">
        <v>2017</v>
      </c>
      <c r="G45" t="s">
        <v>233</v>
      </c>
      <c r="I45" t="str">
        <f>IFERROR(IF(VLOOKUP(D45,Resources!A:B,2,FALSE)=0,"",VLOOKUP(D45,Resources!A:B,2,FALSE)),"")</f>
        <v>N</v>
      </c>
    </row>
    <row r="46" spans="1:9" x14ac:dyDescent="0.2">
      <c r="A46">
        <v>990</v>
      </c>
      <c r="B46" t="str">
        <f t="shared" si="0"/>
        <v>Barbara and Barre Seid Foundation_Soiree Lyrique20173000</v>
      </c>
      <c r="C46" t="s">
        <v>4</v>
      </c>
      <c r="D46" t="s">
        <v>243</v>
      </c>
      <c r="E46" s="1">
        <v>3000</v>
      </c>
      <c r="F46">
        <v>2017</v>
      </c>
      <c r="G46" t="s">
        <v>233</v>
      </c>
      <c r="I46" t="str">
        <f>IFERROR(IF(VLOOKUP(D46,Resources!A:B,2,FALSE)=0,"",VLOOKUP(D46,Resources!A:B,2,FALSE)),"")</f>
        <v>N</v>
      </c>
    </row>
    <row r="47" spans="1:9" x14ac:dyDescent="0.2">
      <c r="A47">
        <v>990</v>
      </c>
      <c r="B47" t="str">
        <f t="shared" si="0"/>
        <v>Barbara and Barre Seid Foundation_St. Irenaeus Church20175000</v>
      </c>
      <c r="C47" t="s">
        <v>4</v>
      </c>
      <c r="D47" t="s">
        <v>244</v>
      </c>
      <c r="E47" s="1">
        <v>5000</v>
      </c>
      <c r="F47">
        <v>2017</v>
      </c>
      <c r="G47" t="s">
        <v>233</v>
      </c>
      <c r="I47" t="str">
        <f>IFERROR(IF(VLOOKUP(D47,Resources!A:B,2,FALSE)=0,"",VLOOKUP(D47,Resources!A:B,2,FALSE)),"")</f>
        <v>N</v>
      </c>
    </row>
    <row r="48" spans="1:9" x14ac:dyDescent="0.2">
      <c r="A48">
        <v>990</v>
      </c>
      <c r="B48" t="str">
        <f t="shared" si="0"/>
        <v>Barbara and Barre Seid Foundation_St. Jude's Children's Hospital20176000</v>
      </c>
      <c r="C48" t="s">
        <v>4</v>
      </c>
      <c r="D48" t="s">
        <v>245</v>
      </c>
      <c r="E48" s="1">
        <v>6000</v>
      </c>
      <c r="F48">
        <v>2017</v>
      </c>
      <c r="G48" t="s">
        <v>233</v>
      </c>
      <c r="I48" t="str">
        <f>IFERROR(IF(VLOOKUP(D48,Resources!A:B,2,FALSE)=0,"",VLOOKUP(D48,Resources!A:B,2,FALSE)),"")</f>
        <v>N</v>
      </c>
    </row>
    <row r="49" spans="1:9" x14ac:dyDescent="0.2">
      <c r="A49">
        <v>990</v>
      </c>
      <c r="B49" t="str">
        <f t="shared" si="0"/>
        <v>Barbara and Barre Seid Foundation_St. Michael's in Old Town20172000</v>
      </c>
      <c r="C49" t="s">
        <v>4</v>
      </c>
      <c r="D49" t="s">
        <v>61</v>
      </c>
      <c r="E49" s="1">
        <v>2000</v>
      </c>
      <c r="F49">
        <v>2017</v>
      </c>
      <c r="G49" t="s">
        <v>233</v>
      </c>
      <c r="I49" t="str">
        <f>IFERROR(IF(VLOOKUP(D49,Resources!A:B,2,FALSE)=0,"",VLOOKUP(D49,Resources!A:B,2,FALSE)),"")</f>
        <v>N</v>
      </c>
    </row>
    <row r="50" spans="1:9" x14ac:dyDescent="0.2">
      <c r="A50">
        <v>990</v>
      </c>
      <c r="B50" t="str">
        <f t="shared" si="0"/>
        <v>Barbara and Barre Seid Foundation_Tall Grass Arts Association20175000</v>
      </c>
      <c r="C50" t="s">
        <v>4</v>
      </c>
      <c r="D50" t="s">
        <v>74</v>
      </c>
      <c r="E50" s="1">
        <v>5000</v>
      </c>
      <c r="F50">
        <v>2017</v>
      </c>
      <c r="G50" t="s">
        <v>233</v>
      </c>
      <c r="I50" t="str">
        <f>IFERROR(IF(VLOOKUP(D50,Resources!A:B,2,FALSE)=0,"",VLOOKUP(D50,Resources!A:B,2,FALSE)),"")</f>
        <v>N</v>
      </c>
    </row>
    <row r="51" spans="1:9" x14ac:dyDescent="0.2">
      <c r="A51">
        <v>990</v>
      </c>
      <c r="B51" t="str">
        <f t="shared" si="0"/>
        <v>Barbara and Barre Seid Foundation_United Way of Metropolitan Chicago20175000</v>
      </c>
      <c r="C51" t="s">
        <v>4</v>
      </c>
      <c r="D51" t="s">
        <v>8</v>
      </c>
      <c r="E51" s="1">
        <v>5000</v>
      </c>
      <c r="F51">
        <v>2017</v>
      </c>
      <c r="G51" t="s">
        <v>233</v>
      </c>
      <c r="I51" t="str">
        <f>IFERROR(IF(VLOOKUP(D51,Resources!A:B,2,FALSE)=0,"",VLOOKUP(D51,Resources!A:B,2,FALSE)),"")</f>
        <v>N</v>
      </c>
    </row>
    <row r="52" spans="1:9" x14ac:dyDescent="0.2">
      <c r="A52">
        <v>990</v>
      </c>
      <c r="B52" t="str">
        <f t="shared" si="0"/>
        <v>Barbara and Barre Seid Foundation_WFMT Public Radio20173500</v>
      </c>
      <c r="C52" t="s">
        <v>4</v>
      </c>
      <c r="D52" t="s">
        <v>5</v>
      </c>
      <c r="E52" s="1">
        <v>3500</v>
      </c>
      <c r="F52">
        <v>2017</v>
      </c>
      <c r="G52" t="s">
        <v>233</v>
      </c>
      <c r="I52" t="str">
        <f>IFERROR(IF(VLOOKUP(D52,Resources!A:B,2,FALSE)=0,"",VLOOKUP(D52,Resources!A:B,2,FALSE)),"")</f>
        <v/>
      </c>
    </row>
    <row r="53" spans="1:9" x14ac:dyDescent="0.2">
      <c r="A53">
        <v>990</v>
      </c>
      <c r="B53" t="str">
        <f t="shared" si="0"/>
        <v>Barbara and Barre Seid Foundation_WTTW Public Television20173500</v>
      </c>
      <c r="C53" t="s">
        <v>4</v>
      </c>
      <c r="D53" t="s">
        <v>26</v>
      </c>
      <c r="E53" s="1">
        <v>3500</v>
      </c>
      <c r="F53">
        <v>2017</v>
      </c>
      <c r="G53" t="s">
        <v>233</v>
      </c>
      <c r="I53" t="str">
        <f>IFERROR(IF(VLOOKUP(D53,Resources!A:B,2,FALSE)=0,"",VLOOKUP(D53,Resources!A:B,2,FALSE)),"")</f>
        <v/>
      </c>
    </row>
    <row r="54" spans="1:9" x14ac:dyDescent="0.2">
      <c r="A54">
        <v>990</v>
      </c>
      <c r="B54" t="str">
        <f t="shared" si="0"/>
        <v>Barbara and Barre Seid Foundation_Wunder's Cemetery20171000</v>
      </c>
      <c r="C54" t="s">
        <v>4</v>
      </c>
      <c r="D54" t="s">
        <v>246</v>
      </c>
      <c r="E54" s="1">
        <v>1000</v>
      </c>
      <c r="F54">
        <v>2017</v>
      </c>
      <c r="G54" t="s">
        <v>233</v>
      </c>
      <c r="I54" t="str">
        <f>IFERROR(IF(VLOOKUP(D54,Resources!A:B,2,FALSE)=0,"",VLOOKUP(D54,Resources!A:B,2,FALSE)),"")</f>
        <v>N</v>
      </c>
    </row>
    <row r="55" spans="1:9" x14ac:dyDescent="0.2">
      <c r="A55">
        <v>990</v>
      </c>
      <c r="B55" t="str">
        <f t="shared" si="0"/>
        <v>Barbara and Barre Seid Foundation_Anshe Emet Synagogue20161000</v>
      </c>
      <c r="C55" t="s">
        <v>4</v>
      </c>
      <c r="D55" t="s">
        <v>31</v>
      </c>
      <c r="E55" s="1">
        <v>1000</v>
      </c>
      <c r="F55">
        <v>2016</v>
      </c>
      <c r="G55" t="s">
        <v>233</v>
      </c>
      <c r="I55" t="str">
        <f>IFERROR(IF(VLOOKUP(D55,Resources!A:B,2,FALSE)=0,"",VLOOKUP(D55,Resources!A:B,2,FALSE)),"")</f>
        <v>N</v>
      </c>
    </row>
    <row r="56" spans="1:9" x14ac:dyDescent="0.2">
      <c r="A56">
        <v>990</v>
      </c>
      <c r="B56" t="str">
        <f t="shared" si="0"/>
        <v>Barbara and Barre Seid Foundation_Avon 39-Walk to End Breast Cancer2016500</v>
      </c>
      <c r="C56" t="s">
        <v>4</v>
      </c>
      <c r="D56" t="s">
        <v>247</v>
      </c>
      <c r="E56" s="1">
        <v>500</v>
      </c>
      <c r="F56">
        <v>2016</v>
      </c>
      <c r="G56" t="s">
        <v>233</v>
      </c>
      <c r="I56" t="str">
        <f>IFERROR(IF(VLOOKUP(D56,Resources!A:B,2,FALSE)=0,"",VLOOKUP(D56,Resources!A:B,2,FALSE)),"")</f>
        <v>N</v>
      </c>
    </row>
    <row r="57" spans="1:9" x14ac:dyDescent="0.2">
      <c r="A57">
        <v>990</v>
      </c>
      <c r="B57" t="str">
        <f t="shared" si="0"/>
        <v>Barbara and Barre Seid Foundation_Boy Scouts of America Chicago Chapter20162500</v>
      </c>
      <c r="C57" t="s">
        <v>4</v>
      </c>
      <c r="D57" t="s">
        <v>232</v>
      </c>
      <c r="E57" s="1">
        <v>2500</v>
      </c>
      <c r="F57">
        <v>2016</v>
      </c>
      <c r="G57" t="s">
        <v>233</v>
      </c>
      <c r="I57" t="str">
        <f>IFERROR(IF(VLOOKUP(D57,Resources!A:B,2,FALSE)=0,"",VLOOKUP(D57,Resources!A:B,2,FALSE)),"")</f>
        <v>N</v>
      </c>
    </row>
    <row r="58" spans="1:9" x14ac:dyDescent="0.2">
      <c r="A58">
        <v>990</v>
      </c>
      <c r="B58" t="str">
        <f t="shared" si="0"/>
        <v>Barbara and Barre Seid Foundation_Chamber Opera Chicago201620000</v>
      </c>
      <c r="C58" t="s">
        <v>4</v>
      </c>
      <c r="D58" t="s">
        <v>27</v>
      </c>
      <c r="E58" s="1">
        <v>20000</v>
      </c>
      <c r="F58">
        <v>2016</v>
      </c>
      <c r="G58" t="s">
        <v>233</v>
      </c>
      <c r="I58" t="str">
        <f>IFERROR(IF(VLOOKUP(D58,Resources!A:B,2,FALSE)=0,"",VLOOKUP(D58,Resources!A:B,2,FALSE)),"")</f>
        <v>N</v>
      </c>
    </row>
    <row r="59" spans="1:9" x14ac:dyDescent="0.2">
      <c r="A59">
        <v>990</v>
      </c>
      <c r="B59" t="str">
        <f t="shared" si="0"/>
        <v>Barbara and Barre Seid Foundation_Chamber Opera Chicago201650000</v>
      </c>
      <c r="C59" t="s">
        <v>4</v>
      </c>
      <c r="D59" t="s">
        <v>27</v>
      </c>
      <c r="E59" s="1">
        <v>50000</v>
      </c>
      <c r="F59">
        <v>2016</v>
      </c>
      <c r="G59" t="s">
        <v>233</v>
      </c>
      <c r="I59" t="str">
        <f>IFERROR(IF(VLOOKUP(D59,Resources!A:B,2,FALSE)=0,"",VLOOKUP(D59,Resources!A:B,2,FALSE)),"")</f>
        <v>N</v>
      </c>
    </row>
    <row r="60" spans="1:9" x14ac:dyDescent="0.2">
      <c r="A60">
        <v>990</v>
      </c>
      <c r="B60" t="str">
        <f t="shared" si="0"/>
        <v>Barbara and Barre Seid Foundation_Chamber Opera Chicago2016100000</v>
      </c>
      <c r="C60" t="s">
        <v>4</v>
      </c>
      <c r="D60" t="s">
        <v>27</v>
      </c>
      <c r="E60" s="1">
        <v>100000</v>
      </c>
      <c r="F60">
        <v>2016</v>
      </c>
      <c r="G60" t="s">
        <v>233</v>
      </c>
      <c r="I60" t="str">
        <f>IFERROR(IF(VLOOKUP(D60,Resources!A:B,2,FALSE)=0,"",VLOOKUP(D60,Resources!A:B,2,FALSE)),"")</f>
        <v>N</v>
      </c>
    </row>
    <row r="61" spans="1:9" x14ac:dyDescent="0.2">
      <c r="A61">
        <v>990</v>
      </c>
      <c r="B61" t="str">
        <f t="shared" si="0"/>
        <v>Barbara and Barre Seid Foundation_Chamber Opera Chicago2016150000</v>
      </c>
      <c r="C61" t="s">
        <v>4</v>
      </c>
      <c r="D61" t="s">
        <v>27</v>
      </c>
      <c r="E61" s="1">
        <v>150000</v>
      </c>
      <c r="F61">
        <v>2016</v>
      </c>
      <c r="G61" t="s">
        <v>233</v>
      </c>
      <c r="I61" t="str">
        <f>IFERROR(IF(VLOOKUP(D61,Resources!A:B,2,FALSE)=0,"",VLOOKUP(D61,Resources!A:B,2,FALSE)),"")</f>
        <v>N</v>
      </c>
    </row>
    <row r="62" spans="1:9" x14ac:dyDescent="0.2">
      <c r="A62">
        <v>990</v>
      </c>
      <c r="B62" t="str">
        <f t="shared" si="0"/>
        <v>Barbara and Barre Seid Foundation_Chamber Opera Chicago2016150000</v>
      </c>
      <c r="C62" t="s">
        <v>4</v>
      </c>
      <c r="D62" t="s">
        <v>27</v>
      </c>
      <c r="E62" s="1">
        <v>150000</v>
      </c>
      <c r="F62">
        <v>2016</v>
      </c>
      <c r="G62" t="s">
        <v>233</v>
      </c>
      <c r="I62" t="str">
        <f>IFERROR(IF(VLOOKUP(D62,Resources!A:B,2,FALSE)=0,"",VLOOKUP(D62,Resources!A:B,2,FALSE)),"")</f>
        <v>N</v>
      </c>
    </row>
    <row r="63" spans="1:9" x14ac:dyDescent="0.2">
      <c r="A63">
        <v>990</v>
      </c>
      <c r="B63" t="str">
        <f t="shared" si="0"/>
        <v>Barbara and Barre Seid Foundation_Chamber Opera Chicago2016200000</v>
      </c>
      <c r="C63" t="s">
        <v>4</v>
      </c>
      <c r="D63" t="s">
        <v>27</v>
      </c>
      <c r="E63" s="1">
        <v>200000</v>
      </c>
      <c r="F63">
        <v>2016</v>
      </c>
      <c r="G63" t="s">
        <v>233</v>
      </c>
      <c r="I63" t="str">
        <f>IFERROR(IF(VLOOKUP(D63,Resources!A:B,2,FALSE)=0,"",VLOOKUP(D63,Resources!A:B,2,FALSE)),"")</f>
        <v>N</v>
      </c>
    </row>
    <row r="64" spans="1:9" x14ac:dyDescent="0.2">
      <c r="A64">
        <v>990</v>
      </c>
      <c r="B64" t="str">
        <f t="shared" si="0"/>
        <v>Barbara and Barre Seid Foundation_Chamber Opera Chicago2016100000</v>
      </c>
      <c r="C64" t="s">
        <v>4</v>
      </c>
      <c r="D64" t="s">
        <v>27</v>
      </c>
      <c r="E64" s="1">
        <v>100000</v>
      </c>
      <c r="F64">
        <v>2016</v>
      </c>
      <c r="G64" t="s">
        <v>233</v>
      </c>
      <c r="I64" t="str">
        <f>IFERROR(IF(VLOOKUP(D64,Resources!A:B,2,FALSE)=0,"",VLOOKUP(D64,Resources!A:B,2,FALSE)),"")</f>
        <v>N</v>
      </c>
    </row>
    <row r="65" spans="1:9" x14ac:dyDescent="0.2">
      <c r="A65">
        <v>990</v>
      </c>
      <c r="B65" t="str">
        <f t="shared" si="0"/>
        <v>Barbara and Barre Seid Foundation_Chamber Opera Chicago2016350000</v>
      </c>
      <c r="C65" t="s">
        <v>4</v>
      </c>
      <c r="D65" t="s">
        <v>27</v>
      </c>
      <c r="E65" s="1">
        <v>350000</v>
      </c>
      <c r="F65">
        <v>2016</v>
      </c>
      <c r="G65" t="s">
        <v>233</v>
      </c>
      <c r="I65" t="str">
        <f>IFERROR(IF(VLOOKUP(D65,Resources!A:B,2,FALSE)=0,"",VLOOKUP(D65,Resources!A:B,2,FALSE)),"")</f>
        <v>N</v>
      </c>
    </row>
    <row r="66" spans="1:9" x14ac:dyDescent="0.2">
      <c r="A66">
        <v>990</v>
      </c>
      <c r="B66" t="str">
        <f t="shared" ref="B66:B129" si="1">C66&amp;"_"&amp;D66&amp;F66&amp;E66</f>
        <v>Barbara and Barre Seid Foundation_Chamber Opera Chicago2016100000</v>
      </c>
      <c r="C66" t="s">
        <v>4</v>
      </c>
      <c r="D66" t="s">
        <v>27</v>
      </c>
      <c r="E66" s="1">
        <v>100000</v>
      </c>
      <c r="F66">
        <v>2016</v>
      </c>
      <c r="G66" t="s">
        <v>233</v>
      </c>
      <c r="I66" t="str">
        <f>IFERROR(IF(VLOOKUP(D66,Resources!A:B,2,FALSE)=0,"",VLOOKUP(D66,Resources!A:B,2,FALSE)),"")</f>
        <v>N</v>
      </c>
    </row>
    <row r="67" spans="1:9" x14ac:dyDescent="0.2">
      <c r="A67">
        <v>990</v>
      </c>
      <c r="B67" t="str">
        <f t="shared" si="1"/>
        <v>Barbara and Barre Seid Foundation_Chamber Opera Chicago201675000</v>
      </c>
      <c r="C67" t="s">
        <v>4</v>
      </c>
      <c r="D67" t="s">
        <v>27</v>
      </c>
      <c r="E67" s="1">
        <v>75000</v>
      </c>
      <c r="F67">
        <v>2016</v>
      </c>
      <c r="G67" t="s">
        <v>233</v>
      </c>
      <c r="I67" t="str">
        <f>IFERROR(IF(VLOOKUP(D67,Resources!A:B,2,FALSE)=0,"",VLOOKUP(D67,Resources!A:B,2,FALSE)),"")</f>
        <v>N</v>
      </c>
    </row>
    <row r="68" spans="1:9" x14ac:dyDescent="0.2">
      <c r="A68">
        <v>990</v>
      </c>
      <c r="B68" t="str">
        <f t="shared" si="1"/>
        <v>Barbara and Barre Seid Foundation_Chamber Opera Chicago201675000</v>
      </c>
      <c r="C68" t="s">
        <v>4</v>
      </c>
      <c r="D68" t="s">
        <v>27</v>
      </c>
      <c r="E68" s="1">
        <v>75000</v>
      </c>
      <c r="F68">
        <v>2016</v>
      </c>
      <c r="G68" t="s">
        <v>233</v>
      </c>
      <c r="I68" t="str">
        <f>IFERROR(IF(VLOOKUP(D68,Resources!A:B,2,FALSE)=0,"",VLOOKUP(D68,Resources!A:B,2,FALSE)),"")</f>
        <v>N</v>
      </c>
    </row>
    <row r="69" spans="1:9" x14ac:dyDescent="0.2">
      <c r="A69">
        <v>990</v>
      </c>
      <c r="B69" t="str">
        <f t="shared" si="1"/>
        <v>Barbara and Barre Seid Foundation_Chamber Opera Chicago2016100000</v>
      </c>
      <c r="C69" t="s">
        <v>4</v>
      </c>
      <c r="D69" t="s">
        <v>27</v>
      </c>
      <c r="E69" s="1">
        <v>100000</v>
      </c>
      <c r="F69">
        <v>2016</v>
      </c>
      <c r="G69" t="s">
        <v>233</v>
      </c>
      <c r="I69" t="str">
        <f>IFERROR(IF(VLOOKUP(D69,Resources!A:B,2,FALSE)=0,"",VLOOKUP(D69,Resources!A:B,2,FALSE)),"")</f>
        <v>N</v>
      </c>
    </row>
    <row r="70" spans="1:9" x14ac:dyDescent="0.2">
      <c r="A70">
        <v>990</v>
      </c>
      <c r="B70" t="str">
        <f t="shared" si="1"/>
        <v>Barbara and Barre Seid Foundation_Chicago Academy for the Arts20162500</v>
      </c>
      <c r="C70" t="s">
        <v>4</v>
      </c>
      <c r="D70" t="s">
        <v>28</v>
      </c>
      <c r="E70" s="1">
        <v>2500</v>
      </c>
      <c r="F70">
        <v>2016</v>
      </c>
      <c r="G70" t="s">
        <v>233</v>
      </c>
      <c r="I70" t="str">
        <f>IFERROR(IF(VLOOKUP(D70,Resources!A:B,2,FALSE)=0,"",VLOOKUP(D70,Resources!A:B,2,FALSE)),"")</f>
        <v>N</v>
      </c>
    </row>
    <row r="71" spans="1:9" x14ac:dyDescent="0.2">
      <c r="A71">
        <v>990</v>
      </c>
      <c r="B71" t="str">
        <f t="shared" si="1"/>
        <v>Barbara and Barre Seid Foundation_Chicago Child Care Society20165000</v>
      </c>
      <c r="C71" t="s">
        <v>4</v>
      </c>
      <c r="D71" t="s">
        <v>29</v>
      </c>
      <c r="E71" s="1">
        <v>5000</v>
      </c>
      <c r="F71">
        <v>2016</v>
      </c>
      <c r="G71" t="s">
        <v>233</v>
      </c>
      <c r="I71" t="str">
        <f>IFERROR(IF(VLOOKUP(D71,Resources!A:B,2,FALSE)=0,"",VLOOKUP(D71,Resources!A:B,2,FALSE)),"")</f>
        <v>N</v>
      </c>
    </row>
    <row r="72" spans="1:9" x14ac:dyDescent="0.2">
      <c r="A72">
        <v>990</v>
      </c>
      <c r="B72" t="str">
        <f t="shared" si="1"/>
        <v>Barbara and Barre Seid Foundation_Chicago Jewish Day School201610000</v>
      </c>
      <c r="C72" t="s">
        <v>4</v>
      </c>
      <c r="D72" t="s">
        <v>250</v>
      </c>
      <c r="E72" s="1">
        <v>10000</v>
      </c>
      <c r="F72">
        <v>2016</v>
      </c>
      <c r="G72" t="s">
        <v>233</v>
      </c>
      <c r="I72" t="str">
        <f>IFERROR(IF(VLOOKUP(D72,Resources!A:B,2,FALSE)=0,"",VLOOKUP(D72,Resources!A:B,2,FALSE)),"")</f>
        <v>N</v>
      </c>
    </row>
    <row r="73" spans="1:9" x14ac:dyDescent="0.2">
      <c r="A73">
        <v>990</v>
      </c>
      <c r="B73" t="str">
        <f t="shared" si="1"/>
        <v>Barbara and Barre Seid Foundation_Chicago Symphony Orchestra201610000</v>
      </c>
      <c r="C73" t="s">
        <v>4</v>
      </c>
      <c r="D73" t="s">
        <v>37</v>
      </c>
      <c r="E73" s="1">
        <v>10000</v>
      </c>
      <c r="F73">
        <v>2016</v>
      </c>
      <c r="G73" t="s">
        <v>233</v>
      </c>
      <c r="I73" t="str">
        <f>IFERROR(IF(VLOOKUP(D73,Resources!A:B,2,FALSE)=0,"",VLOOKUP(D73,Resources!A:B,2,FALSE)),"")</f>
        <v>N</v>
      </c>
    </row>
    <row r="74" spans="1:9" x14ac:dyDescent="0.2">
      <c r="A74">
        <v>990</v>
      </c>
      <c r="B74" t="str">
        <f t="shared" si="1"/>
        <v>Barbara and Barre Seid Foundation_Civic Orchestra of Chicago201650000</v>
      </c>
      <c r="C74" t="s">
        <v>4</v>
      </c>
      <c r="D74" t="s">
        <v>39</v>
      </c>
      <c r="E74" s="1">
        <v>50000</v>
      </c>
      <c r="F74">
        <v>2016</v>
      </c>
      <c r="G74" t="s">
        <v>233</v>
      </c>
      <c r="I74" t="str">
        <f>IFERROR(IF(VLOOKUP(D74,Resources!A:B,2,FALSE)=0,"",VLOOKUP(D74,Resources!A:B,2,FALSE)),"")</f>
        <v>N</v>
      </c>
    </row>
    <row r="75" spans="1:9" x14ac:dyDescent="0.2">
      <c r="A75">
        <v>990</v>
      </c>
      <c r="B75" t="str">
        <f t="shared" si="1"/>
        <v>Barbara and Barre Seid Foundation_Classical Symphony Orchestra20162500</v>
      </c>
      <c r="C75" t="s">
        <v>4</v>
      </c>
      <c r="D75" t="s">
        <v>40</v>
      </c>
      <c r="E75" s="1">
        <v>2500</v>
      </c>
      <c r="F75">
        <v>2016</v>
      </c>
      <c r="G75" t="s">
        <v>233</v>
      </c>
      <c r="I75" t="str">
        <f>IFERROR(IF(VLOOKUP(D75,Resources!A:B,2,FALSE)=0,"",VLOOKUP(D75,Resources!A:B,2,FALSE)),"")</f>
        <v>N</v>
      </c>
    </row>
    <row r="76" spans="1:9" x14ac:dyDescent="0.2">
      <c r="A76">
        <v>990</v>
      </c>
      <c r="B76" t="str">
        <f t="shared" si="1"/>
        <v>Barbara and Barre Seid Foundation_Dead Writers Threatre Collective20162000</v>
      </c>
      <c r="C76" t="s">
        <v>4</v>
      </c>
      <c r="D76" t="s">
        <v>236</v>
      </c>
      <c r="E76" s="1">
        <v>2000</v>
      </c>
      <c r="F76">
        <v>2016</v>
      </c>
      <c r="G76" t="s">
        <v>233</v>
      </c>
      <c r="I76" t="str">
        <f>IFERROR(IF(VLOOKUP(D76,Resources!A:B,2,FALSE)=0,"",VLOOKUP(D76,Resources!A:B,2,FALSE)),"")</f>
        <v>N</v>
      </c>
    </row>
    <row r="77" spans="1:9" x14ac:dyDescent="0.2">
      <c r="A77">
        <v>990</v>
      </c>
      <c r="B77" t="str">
        <f t="shared" si="1"/>
        <v>Barbara and Barre Seid Foundation_Ensemble Espanol Dance Theater20161500</v>
      </c>
      <c r="C77" t="s">
        <v>4</v>
      </c>
      <c r="D77" t="s">
        <v>251</v>
      </c>
      <c r="E77" s="1">
        <v>1500</v>
      </c>
      <c r="F77">
        <v>2016</v>
      </c>
      <c r="G77" t="s">
        <v>233</v>
      </c>
      <c r="I77" t="str">
        <f>IFERROR(IF(VLOOKUP(D77,Resources!A:B,2,FALSE)=0,"",VLOOKUP(D77,Resources!A:B,2,FALSE)),"")</f>
        <v>N</v>
      </c>
    </row>
    <row r="78" spans="1:9" x14ac:dyDescent="0.2">
      <c r="A78">
        <v>990</v>
      </c>
      <c r="B78" t="str">
        <f t="shared" si="1"/>
        <v>Barbara and Barre Seid Foundation_Executive Service Corps of Chicago20165000</v>
      </c>
      <c r="C78" t="s">
        <v>4</v>
      </c>
      <c r="D78" t="s">
        <v>46</v>
      </c>
      <c r="E78" s="1">
        <v>5000</v>
      </c>
      <c r="F78">
        <v>2016</v>
      </c>
      <c r="G78" t="s">
        <v>233</v>
      </c>
      <c r="I78" t="str">
        <f>IFERROR(IF(VLOOKUP(D78,Resources!A:B,2,FALSE)=0,"",VLOOKUP(D78,Resources!A:B,2,FALSE)),"")</f>
        <v>N</v>
      </c>
    </row>
    <row r="79" spans="1:9" x14ac:dyDescent="0.2">
      <c r="A79">
        <v>990</v>
      </c>
      <c r="B79" t="str">
        <f t="shared" si="1"/>
        <v>Barbara and Barre Seid Foundation_Flagship Olympia Foundation201650000</v>
      </c>
      <c r="C79" t="s">
        <v>4</v>
      </c>
      <c r="D79" t="s">
        <v>252</v>
      </c>
      <c r="E79" s="1">
        <v>50000</v>
      </c>
      <c r="F79">
        <v>2016</v>
      </c>
      <c r="G79" t="s">
        <v>233</v>
      </c>
      <c r="I79" t="str">
        <f>IFERROR(IF(VLOOKUP(D79,Resources!A:B,2,FALSE)=0,"",VLOOKUP(D79,Resources!A:B,2,FALSE)),"")</f>
        <v>N</v>
      </c>
    </row>
    <row r="80" spans="1:9" x14ac:dyDescent="0.2">
      <c r="A80">
        <v>990</v>
      </c>
      <c r="B80" t="str">
        <f t="shared" si="1"/>
        <v>Barbara and Barre Seid Foundation_Immaculate Conception Church20163000</v>
      </c>
      <c r="C80" t="s">
        <v>4</v>
      </c>
      <c r="D80" t="s">
        <v>25</v>
      </c>
      <c r="E80" s="1">
        <v>3000</v>
      </c>
      <c r="F80">
        <v>2016</v>
      </c>
      <c r="G80" t="s">
        <v>233</v>
      </c>
      <c r="I80" t="str">
        <f>IFERROR(IF(VLOOKUP(D80,Resources!A:B,2,FALSE)=0,"",VLOOKUP(D80,Resources!A:B,2,FALSE)),"")</f>
        <v>N</v>
      </c>
    </row>
    <row r="81" spans="1:9" x14ac:dyDescent="0.2">
      <c r="A81">
        <v>990</v>
      </c>
      <c r="B81" t="str">
        <f t="shared" si="1"/>
        <v>Barbara and Barre Seid Foundation_Jewish Federation of Metro Chicago20161000000</v>
      </c>
      <c r="C81" t="s">
        <v>4</v>
      </c>
      <c r="D81" t="s">
        <v>254</v>
      </c>
      <c r="E81" s="1">
        <v>1000000</v>
      </c>
      <c r="F81">
        <v>2016</v>
      </c>
      <c r="G81" t="s">
        <v>233</v>
      </c>
      <c r="I81" t="str">
        <f>IFERROR(IF(VLOOKUP(D81,Resources!A:B,2,FALSE)=0,"",VLOOKUP(D81,Resources!A:B,2,FALSE)),"")</f>
        <v>N</v>
      </c>
    </row>
    <row r="82" spans="1:9" x14ac:dyDescent="0.2">
      <c r="A82">
        <v>990</v>
      </c>
      <c r="B82" t="str">
        <f t="shared" si="1"/>
        <v>Barbara and Barre Seid Foundation_Jewish Federations of North America2016500000</v>
      </c>
      <c r="C82" t="s">
        <v>4</v>
      </c>
      <c r="D82" t="s">
        <v>323</v>
      </c>
      <c r="E82" s="1">
        <v>500000</v>
      </c>
      <c r="F82">
        <v>2016</v>
      </c>
      <c r="G82" t="s">
        <v>233</v>
      </c>
      <c r="I82" t="str">
        <f>IFERROR(IF(VLOOKUP(D82,Resources!A:B,2,FALSE)=0,"",VLOOKUP(D82,Resources!A:B,2,FALSE)),"")</f>
        <v>N</v>
      </c>
    </row>
    <row r="83" spans="1:9" x14ac:dyDescent="0.2">
      <c r="A83">
        <v>990</v>
      </c>
      <c r="B83" t="str">
        <f t="shared" si="1"/>
        <v>Barbara and Barre Seid Foundation_Jewish United Fund of Metro Chicago2016250000</v>
      </c>
      <c r="C83" t="s">
        <v>4</v>
      </c>
      <c r="D83" t="s">
        <v>238</v>
      </c>
      <c r="E83" s="1">
        <v>250000</v>
      </c>
      <c r="F83">
        <v>2016</v>
      </c>
      <c r="G83" t="s">
        <v>233</v>
      </c>
      <c r="I83" t="str">
        <f>IFERROR(IF(VLOOKUP(D83,Resources!A:B,2,FALSE)=0,"",VLOOKUP(D83,Resources!A:B,2,FALSE)),"")</f>
        <v>N</v>
      </c>
    </row>
    <row r="84" spans="1:9" x14ac:dyDescent="0.2">
      <c r="A84">
        <v>990</v>
      </c>
      <c r="B84" t="str">
        <f t="shared" si="1"/>
        <v>Barbara and Barre Seid Foundation_Lincoln Central Association2016100</v>
      </c>
      <c r="C84" t="s">
        <v>4</v>
      </c>
      <c r="D84" t="s">
        <v>22</v>
      </c>
      <c r="E84" s="1">
        <v>100</v>
      </c>
      <c r="F84">
        <v>2016</v>
      </c>
      <c r="G84" t="s">
        <v>233</v>
      </c>
      <c r="I84" t="str">
        <f>IFERROR(IF(VLOOKUP(D84,Resources!A:B,2,FALSE)=0,"",VLOOKUP(D84,Resources!A:B,2,FALSE)),"")</f>
        <v>N</v>
      </c>
    </row>
    <row r="85" spans="1:9" x14ac:dyDescent="0.2">
      <c r="A85">
        <v>990</v>
      </c>
      <c r="B85" t="str">
        <f t="shared" si="1"/>
        <v>Barbara and Barre Seid Foundation_Lincoln Park Zoological Society20165000</v>
      </c>
      <c r="C85" t="s">
        <v>4</v>
      </c>
      <c r="D85" t="s">
        <v>21</v>
      </c>
      <c r="E85" s="1">
        <v>5000</v>
      </c>
      <c r="F85">
        <v>2016</v>
      </c>
      <c r="G85" t="s">
        <v>233</v>
      </c>
      <c r="I85" t="str">
        <f>IFERROR(IF(VLOOKUP(D85,Resources!A:B,2,FALSE)=0,"",VLOOKUP(D85,Resources!A:B,2,FALSE)),"")</f>
        <v>N</v>
      </c>
    </row>
    <row r="86" spans="1:9" x14ac:dyDescent="0.2">
      <c r="A86">
        <v>990</v>
      </c>
      <c r="B86" t="str">
        <f t="shared" si="1"/>
        <v>Barbara and Barre Seid Foundation_Lyric Opera of Chicago201650000</v>
      </c>
      <c r="C86" t="s">
        <v>4</v>
      </c>
      <c r="D86" t="s">
        <v>20</v>
      </c>
      <c r="E86" s="1">
        <v>50000</v>
      </c>
      <c r="F86">
        <v>2016</v>
      </c>
      <c r="G86" t="s">
        <v>233</v>
      </c>
      <c r="I86" t="str">
        <f>IFERROR(IF(VLOOKUP(D86,Resources!A:B,2,FALSE)=0,"",VLOOKUP(D86,Resources!A:B,2,FALSE)),"")</f>
        <v>N</v>
      </c>
    </row>
    <row r="87" spans="1:9" x14ac:dyDescent="0.2">
      <c r="A87">
        <v>990</v>
      </c>
      <c r="B87" t="str">
        <f t="shared" si="1"/>
        <v>Barbara and Barre Seid Foundation_Mercy Home for Boys &amp; Girls20165000</v>
      </c>
      <c r="C87" t="s">
        <v>4</v>
      </c>
      <c r="D87" t="s">
        <v>223</v>
      </c>
      <c r="E87" s="1">
        <v>5000</v>
      </c>
      <c r="F87">
        <v>2016</v>
      </c>
      <c r="G87" t="s">
        <v>233</v>
      </c>
      <c r="I87" t="str">
        <f>IFERROR(IF(VLOOKUP(D87,Resources!A:B,2,FALSE)=0,"",VLOOKUP(D87,Resources!A:B,2,FALSE)),"")</f>
        <v>N</v>
      </c>
    </row>
    <row r="88" spans="1:9" x14ac:dyDescent="0.2">
      <c r="A88">
        <v>990</v>
      </c>
      <c r="B88" t="str">
        <f t="shared" si="1"/>
        <v>Barbara and Barre Seid Foundation_Metropolitan Museum of Art20161500</v>
      </c>
      <c r="C88" t="s">
        <v>4</v>
      </c>
      <c r="D88" t="s">
        <v>239</v>
      </c>
      <c r="E88" s="1">
        <v>1500</v>
      </c>
      <c r="F88">
        <v>2016</v>
      </c>
      <c r="G88" t="s">
        <v>233</v>
      </c>
      <c r="I88" t="str">
        <f>IFERROR(IF(VLOOKUP(D88,Resources!A:B,2,FALSE)=0,"",VLOOKUP(D88,Resources!A:B,2,FALSE)),"")</f>
        <v>N</v>
      </c>
    </row>
    <row r="89" spans="1:9" x14ac:dyDescent="0.2">
      <c r="A89">
        <v>990</v>
      </c>
      <c r="B89" t="str">
        <f t="shared" si="1"/>
        <v>Barbara and Barre Seid Foundation_Metropolitan Opera Association201610000</v>
      </c>
      <c r="C89" t="s">
        <v>4</v>
      </c>
      <c r="D89" t="s">
        <v>19</v>
      </c>
      <c r="E89" s="1">
        <v>10000</v>
      </c>
      <c r="F89">
        <v>2016</v>
      </c>
      <c r="G89" t="s">
        <v>233</v>
      </c>
      <c r="I89" t="str">
        <f>IFERROR(IF(VLOOKUP(D89,Resources!A:B,2,FALSE)=0,"",VLOOKUP(D89,Resources!A:B,2,FALSE)),"")</f>
        <v>N</v>
      </c>
    </row>
    <row r="90" spans="1:9" x14ac:dyDescent="0.2">
      <c r="A90">
        <v>990</v>
      </c>
      <c r="B90" t="str">
        <f t="shared" si="1"/>
        <v>Barbara and Barre Seid Foundation_Metropolitan Opera Association20162500</v>
      </c>
      <c r="C90" t="s">
        <v>4</v>
      </c>
      <c r="D90" t="s">
        <v>19</v>
      </c>
      <c r="E90" s="1">
        <v>2500</v>
      </c>
      <c r="F90">
        <v>2016</v>
      </c>
      <c r="G90" t="s">
        <v>233</v>
      </c>
      <c r="I90" t="str">
        <f>IFERROR(IF(VLOOKUP(D90,Resources!A:B,2,FALSE)=0,"",VLOOKUP(D90,Resources!A:B,2,FALSE)),"")</f>
        <v>N</v>
      </c>
    </row>
    <row r="91" spans="1:9" x14ac:dyDescent="0.2">
      <c r="A91">
        <v>990</v>
      </c>
      <c r="B91" t="str">
        <f t="shared" si="1"/>
        <v>Barbara and Barre Seid Foundation_Northwestern University Feinberg School of Medicine201650000</v>
      </c>
      <c r="C91" t="s">
        <v>4</v>
      </c>
      <c r="D91" t="s">
        <v>253</v>
      </c>
      <c r="E91" s="1">
        <v>50000</v>
      </c>
      <c r="F91">
        <v>2016</v>
      </c>
      <c r="G91" t="s">
        <v>233</v>
      </c>
      <c r="I91" t="str">
        <f>IFERROR(IF(VLOOKUP(D91,Resources!A:B,2,FALSE)=0,"",VLOOKUP(D91,Resources!A:B,2,FALSE)),"")</f>
        <v>N</v>
      </c>
    </row>
    <row r="92" spans="1:9" x14ac:dyDescent="0.2">
      <c r="A92">
        <v>990</v>
      </c>
      <c r="B92" t="str">
        <f t="shared" si="1"/>
        <v>Barbara and Barre Seid Foundation_Old Town Triangle Association2016500</v>
      </c>
      <c r="C92" t="s">
        <v>4</v>
      </c>
      <c r="D92" t="s">
        <v>17</v>
      </c>
      <c r="E92" s="1">
        <v>500</v>
      </c>
      <c r="F92">
        <v>2016</v>
      </c>
      <c r="G92" t="s">
        <v>233</v>
      </c>
      <c r="I92" t="str">
        <f>IFERROR(IF(VLOOKUP(D92,Resources!A:B,2,FALSE)=0,"",VLOOKUP(D92,Resources!A:B,2,FALSE)),"")</f>
        <v>N</v>
      </c>
    </row>
    <row r="93" spans="1:9" x14ac:dyDescent="0.2">
      <c r="A93">
        <v>990</v>
      </c>
      <c r="B93" t="str">
        <f t="shared" si="1"/>
        <v>Barbara and Barre Seid Foundation_Remy Bumppo Theatre20163000</v>
      </c>
      <c r="C93" t="s">
        <v>4</v>
      </c>
      <c r="D93" t="s">
        <v>241</v>
      </c>
      <c r="E93" s="1">
        <v>3000</v>
      </c>
      <c r="F93">
        <v>2016</v>
      </c>
      <c r="G93" t="s">
        <v>233</v>
      </c>
      <c r="I93" t="str">
        <f>IFERROR(IF(VLOOKUP(D93,Resources!A:B,2,FALSE)=0,"",VLOOKUP(D93,Resources!A:B,2,FALSE)),"")</f>
        <v>N</v>
      </c>
    </row>
    <row r="94" spans="1:9" x14ac:dyDescent="0.2">
      <c r="A94">
        <v>990</v>
      </c>
      <c r="B94" t="str">
        <f t="shared" si="1"/>
        <v>Barbara and Barre Seid Foundation_Salvation Army - Chicago20165000</v>
      </c>
      <c r="C94" t="s">
        <v>4</v>
      </c>
      <c r="D94" t="s">
        <v>16</v>
      </c>
      <c r="E94" s="1">
        <v>5000</v>
      </c>
      <c r="F94">
        <v>2016</v>
      </c>
      <c r="G94" t="s">
        <v>233</v>
      </c>
      <c r="I94" t="str">
        <f>IFERROR(IF(VLOOKUP(D94,Resources!A:B,2,FALSE)=0,"",VLOOKUP(D94,Resources!A:B,2,FALSE)),"")</f>
        <v>N</v>
      </c>
    </row>
    <row r="95" spans="1:9" x14ac:dyDescent="0.2">
      <c r="A95">
        <v>990</v>
      </c>
      <c r="B95" t="str">
        <f t="shared" si="1"/>
        <v>Barbara and Barre Seid Foundation_Santa Fe Opera201635000</v>
      </c>
      <c r="C95" t="s">
        <v>4</v>
      </c>
      <c r="D95" t="s">
        <v>15</v>
      </c>
      <c r="E95" s="1">
        <v>35000</v>
      </c>
      <c r="F95">
        <v>2016</v>
      </c>
      <c r="G95" t="s">
        <v>233</v>
      </c>
      <c r="I95" t="str">
        <f>IFERROR(IF(VLOOKUP(D95,Resources!A:B,2,FALSE)=0,"",VLOOKUP(D95,Resources!A:B,2,FALSE)),"")</f>
        <v>N</v>
      </c>
    </row>
    <row r="96" spans="1:9" x14ac:dyDescent="0.2">
      <c r="A96">
        <v>990</v>
      </c>
      <c r="B96" t="str">
        <f t="shared" si="1"/>
        <v>Barbara and Barre Seid Foundation_St. Irenaeus Church20162500</v>
      </c>
      <c r="C96" t="s">
        <v>4</v>
      </c>
      <c r="D96" t="s">
        <v>244</v>
      </c>
      <c r="E96" s="1">
        <v>2500</v>
      </c>
      <c r="F96">
        <v>2016</v>
      </c>
      <c r="G96" t="s">
        <v>233</v>
      </c>
      <c r="I96" t="str">
        <f>IFERROR(IF(VLOOKUP(D96,Resources!A:B,2,FALSE)=0,"",VLOOKUP(D96,Resources!A:B,2,FALSE)),"")</f>
        <v>N</v>
      </c>
    </row>
    <row r="97" spans="1:9" x14ac:dyDescent="0.2">
      <c r="A97">
        <v>990</v>
      </c>
      <c r="B97" t="str">
        <f t="shared" si="1"/>
        <v>Barbara and Barre Seid Foundation_St. Jude's Children's Hospital20166000</v>
      </c>
      <c r="C97" t="s">
        <v>4</v>
      </c>
      <c r="D97" t="s">
        <v>245</v>
      </c>
      <c r="E97" s="1">
        <v>6000</v>
      </c>
      <c r="F97">
        <v>2016</v>
      </c>
      <c r="G97" t="s">
        <v>233</v>
      </c>
      <c r="I97" t="str">
        <f>IFERROR(IF(VLOOKUP(D97,Resources!A:B,2,FALSE)=0,"",VLOOKUP(D97,Resources!A:B,2,FALSE)),"")</f>
        <v>N</v>
      </c>
    </row>
    <row r="98" spans="1:9" x14ac:dyDescent="0.2">
      <c r="A98">
        <v>990</v>
      </c>
      <c r="B98" t="str">
        <f t="shared" si="1"/>
        <v>Barbara and Barre Seid Foundation_United Way of Metropolitan Chicago20165000</v>
      </c>
      <c r="C98" t="s">
        <v>4</v>
      </c>
      <c r="D98" t="s">
        <v>8</v>
      </c>
      <c r="E98" s="1">
        <v>5000</v>
      </c>
      <c r="F98">
        <v>2016</v>
      </c>
      <c r="G98" t="s">
        <v>233</v>
      </c>
      <c r="I98" t="str">
        <f>IFERROR(IF(VLOOKUP(D98,Resources!A:B,2,FALSE)=0,"",VLOOKUP(D98,Resources!A:B,2,FALSE)),"")</f>
        <v>N</v>
      </c>
    </row>
    <row r="99" spans="1:9" x14ac:dyDescent="0.2">
      <c r="A99">
        <v>990</v>
      </c>
      <c r="B99" t="str">
        <f t="shared" si="1"/>
        <v>Barbara and Barre Seid Foundation_University of Chicago20161500000</v>
      </c>
      <c r="C99" t="s">
        <v>4</v>
      </c>
      <c r="D99" t="s">
        <v>255</v>
      </c>
      <c r="E99" s="1">
        <v>1500000</v>
      </c>
      <c r="F99">
        <v>2016</v>
      </c>
      <c r="G99" t="s">
        <v>233</v>
      </c>
      <c r="I99" t="str">
        <f>IFERROR(IF(VLOOKUP(D99,Resources!A:B,2,FALSE)=0,"",VLOOKUP(D99,Resources!A:B,2,FALSE)),"")</f>
        <v/>
      </c>
    </row>
    <row r="100" spans="1:9" x14ac:dyDescent="0.2">
      <c r="A100">
        <v>990</v>
      </c>
      <c r="B100" t="str">
        <f t="shared" si="1"/>
        <v>Barbara and Barre Seid Foundation_WFMT Public Radio20162500</v>
      </c>
      <c r="C100" t="s">
        <v>4</v>
      </c>
      <c r="D100" t="s">
        <v>5</v>
      </c>
      <c r="E100" s="1">
        <v>2500</v>
      </c>
      <c r="F100">
        <v>2016</v>
      </c>
      <c r="G100" t="s">
        <v>233</v>
      </c>
      <c r="I100" t="str">
        <f>IFERROR(IF(VLOOKUP(D100,Resources!A:B,2,FALSE)=0,"",VLOOKUP(D100,Resources!A:B,2,FALSE)),"")</f>
        <v/>
      </c>
    </row>
    <row r="101" spans="1:9" x14ac:dyDescent="0.2">
      <c r="A101">
        <v>990</v>
      </c>
      <c r="B101" t="str">
        <f t="shared" si="1"/>
        <v>Barbara and Barre Seid Foundation_WFMT Public Radio20161000</v>
      </c>
      <c r="C101" t="s">
        <v>4</v>
      </c>
      <c r="D101" t="s">
        <v>5</v>
      </c>
      <c r="E101" s="1">
        <v>1000</v>
      </c>
      <c r="F101">
        <v>2016</v>
      </c>
      <c r="G101" t="s">
        <v>233</v>
      </c>
      <c r="I101" t="str">
        <f>IFERROR(IF(VLOOKUP(D101,Resources!A:B,2,FALSE)=0,"",VLOOKUP(D101,Resources!A:B,2,FALSE)),"")</f>
        <v/>
      </c>
    </row>
    <row r="102" spans="1:9" x14ac:dyDescent="0.2">
      <c r="A102">
        <v>990</v>
      </c>
      <c r="B102" t="str">
        <f t="shared" si="1"/>
        <v>Barbara and Barre Seid Foundation_WTTW Public Television20163500</v>
      </c>
      <c r="C102" t="s">
        <v>4</v>
      </c>
      <c r="D102" t="s">
        <v>26</v>
      </c>
      <c r="E102" s="1">
        <v>3500</v>
      </c>
      <c r="F102">
        <v>2016</v>
      </c>
      <c r="G102" t="s">
        <v>233</v>
      </c>
      <c r="I102" t="str">
        <f>IFERROR(IF(VLOOKUP(D102,Resources!A:B,2,FALSE)=0,"",VLOOKUP(D102,Resources!A:B,2,FALSE)),"")</f>
        <v/>
      </c>
    </row>
    <row r="103" spans="1:9" x14ac:dyDescent="0.2">
      <c r="A103">
        <v>990</v>
      </c>
      <c r="B103" t="str">
        <f t="shared" si="1"/>
        <v>Barbara and Barre Seid Foundation_American Friends of Magen David Adom20151000</v>
      </c>
      <c r="C103" t="s">
        <v>4</v>
      </c>
      <c r="D103" t="s">
        <v>258</v>
      </c>
      <c r="E103" s="1">
        <v>1000</v>
      </c>
      <c r="F103">
        <v>2015</v>
      </c>
      <c r="G103" t="s">
        <v>233</v>
      </c>
      <c r="I103" t="str">
        <f>IFERROR(IF(VLOOKUP(D103,Resources!A:B,2,FALSE)=0,"",VLOOKUP(D103,Resources!A:B,2,FALSE)),"")</f>
        <v>N</v>
      </c>
    </row>
    <row r="104" spans="1:9" x14ac:dyDescent="0.2">
      <c r="A104">
        <v>990</v>
      </c>
      <c r="B104" t="str">
        <f t="shared" si="1"/>
        <v>Barbara and Barre Seid Foundation_Anshe Emet Synagogue20151000</v>
      </c>
      <c r="C104" t="s">
        <v>4</v>
      </c>
      <c r="D104" t="s">
        <v>31</v>
      </c>
      <c r="E104" s="1">
        <v>1000</v>
      </c>
      <c r="F104">
        <v>2015</v>
      </c>
      <c r="G104" t="s">
        <v>233</v>
      </c>
      <c r="I104" t="str">
        <f>IFERROR(IF(VLOOKUP(D104,Resources!A:B,2,FALSE)=0,"",VLOOKUP(D104,Resources!A:B,2,FALSE)),"")</f>
        <v>N</v>
      </c>
    </row>
    <row r="105" spans="1:9" x14ac:dyDescent="0.2">
      <c r="A105">
        <v>990</v>
      </c>
      <c r="B105" t="str">
        <f t="shared" si="1"/>
        <v>Barbara and Barre Seid Foundation_Becker-Friedman Institute at the University of Chicago2015100000</v>
      </c>
      <c r="C105" t="s">
        <v>4</v>
      </c>
      <c r="D105" t="s">
        <v>260</v>
      </c>
      <c r="E105" s="1">
        <v>100000</v>
      </c>
      <c r="F105">
        <v>2015</v>
      </c>
      <c r="G105" t="s">
        <v>233</v>
      </c>
      <c r="I105" t="str">
        <f>IFERROR(IF(VLOOKUP(D105,Resources!A:B,2,FALSE)=0,"",VLOOKUP(D105,Resources!A:B,2,FALSE)),"")</f>
        <v>Y</v>
      </c>
    </row>
    <row r="106" spans="1:9" x14ac:dyDescent="0.2">
      <c r="A106">
        <v>990</v>
      </c>
      <c r="B106" t="str">
        <f t="shared" si="1"/>
        <v>Barbara and Barre Seid Foundation_Boy Scouts of America Chicago Chapter20152500</v>
      </c>
      <c r="C106" t="s">
        <v>4</v>
      </c>
      <c r="D106" t="s">
        <v>232</v>
      </c>
      <c r="E106" s="1">
        <v>2500</v>
      </c>
      <c r="F106">
        <v>2015</v>
      </c>
      <c r="G106" t="s">
        <v>233</v>
      </c>
      <c r="I106" t="str">
        <f>IFERROR(IF(VLOOKUP(D106,Resources!A:B,2,FALSE)=0,"",VLOOKUP(D106,Resources!A:B,2,FALSE)),"")</f>
        <v>N</v>
      </c>
    </row>
    <row r="107" spans="1:9" x14ac:dyDescent="0.2">
      <c r="A107">
        <v>990</v>
      </c>
      <c r="B107" t="str">
        <f t="shared" si="1"/>
        <v>Barbara and Barre Seid Foundation_Bridges Project for Education20152500</v>
      </c>
      <c r="C107" t="s">
        <v>4</v>
      </c>
      <c r="D107" t="s">
        <v>257</v>
      </c>
      <c r="E107" s="1">
        <v>2500</v>
      </c>
      <c r="F107">
        <v>2015</v>
      </c>
      <c r="G107" t="s">
        <v>233</v>
      </c>
      <c r="H107" t="s">
        <v>259</v>
      </c>
      <c r="I107" t="str">
        <f>IFERROR(IF(VLOOKUP(D107,Resources!A:B,2,FALSE)=0,"",VLOOKUP(D107,Resources!A:B,2,FALSE)),"")</f>
        <v/>
      </c>
    </row>
    <row r="108" spans="1:9" x14ac:dyDescent="0.2">
      <c r="A108">
        <v>990</v>
      </c>
      <c r="B108" t="str">
        <f t="shared" si="1"/>
        <v>Barbara and Barre Seid Foundation_Chamber Opera Chicago201550000</v>
      </c>
      <c r="C108" t="s">
        <v>4</v>
      </c>
      <c r="D108" t="s">
        <v>27</v>
      </c>
      <c r="E108" s="1">
        <v>50000</v>
      </c>
      <c r="F108">
        <v>2015</v>
      </c>
      <c r="G108" t="s">
        <v>233</v>
      </c>
      <c r="I108" t="str">
        <f>IFERROR(IF(VLOOKUP(D108,Resources!A:B,2,FALSE)=0,"",VLOOKUP(D108,Resources!A:B,2,FALSE)),"")</f>
        <v>N</v>
      </c>
    </row>
    <row r="109" spans="1:9" x14ac:dyDescent="0.2">
      <c r="A109">
        <v>990</v>
      </c>
      <c r="B109" t="str">
        <f t="shared" si="1"/>
        <v>Barbara and Barre Seid Foundation_Chamber Opera Chicago201550000</v>
      </c>
      <c r="C109" t="s">
        <v>4</v>
      </c>
      <c r="D109" t="s">
        <v>27</v>
      </c>
      <c r="E109" s="1">
        <v>50000</v>
      </c>
      <c r="F109">
        <v>2015</v>
      </c>
      <c r="G109" t="s">
        <v>233</v>
      </c>
      <c r="I109" t="str">
        <f>IFERROR(IF(VLOOKUP(D109,Resources!A:B,2,FALSE)=0,"",VLOOKUP(D109,Resources!A:B,2,FALSE)),"")</f>
        <v>N</v>
      </c>
    </row>
    <row r="110" spans="1:9" x14ac:dyDescent="0.2">
      <c r="A110">
        <v>990</v>
      </c>
      <c r="B110" t="str">
        <f t="shared" si="1"/>
        <v>Barbara and Barre Seid Foundation_Chamber Opera Chicago201525000</v>
      </c>
      <c r="C110" t="s">
        <v>4</v>
      </c>
      <c r="D110" t="s">
        <v>27</v>
      </c>
      <c r="E110" s="1">
        <v>25000</v>
      </c>
      <c r="F110">
        <v>2015</v>
      </c>
      <c r="G110" t="s">
        <v>233</v>
      </c>
      <c r="I110" t="str">
        <f>IFERROR(IF(VLOOKUP(D110,Resources!A:B,2,FALSE)=0,"",VLOOKUP(D110,Resources!A:B,2,FALSE)),"")</f>
        <v>N</v>
      </c>
    </row>
    <row r="111" spans="1:9" x14ac:dyDescent="0.2">
      <c r="A111">
        <v>990</v>
      </c>
      <c r="B111" t="str">
        <f t="shared" si="1"/>
        <v>Barbara and Barre Seid Foundation_Chamber Opera Chicago201550000</v>
      </c>
      <c r="C111" t="s">
        <v>4</v>
      </c>
      <c r="D111" t="s">
        <v>27</v>
      </c>
      <c r="E111" s="1">
        <v>50000</v>
      </c>
      <c r="F111">
        <v>2015</v>
      </c>
      <c r="G111" t="s">
        <v>233</v>
      </c>
      <c r="I111" t="str">
        <f>IFERROR(IF(VLOOKUP(D111,Resources!A:B,2,FALSE)=0,"",VLOOKUP(D111,Resources!A:B,2,FALSE)),"")</f>
        <v>N</v>
      </c>
    </row>
    <row r="112" spans="1:9" x14ac:dyDescent="0.2">
      <c r="A112">
        <v>990</v>
      </c>
      <c r="B112" t="str">
        <f t="shared" si="1"/>
        <v>Barbara and Barre Seid Foundation_Chamber Opera Chicago2015200000</v>
      </c>
      <c r="C112" t="s">
        <v>4</v>
      </c>
      <c r="D112" t="s">
        <v>27</v>
      </c>
      <c r="E112" s="1">
        <v>200000</v>
      </c>
      <c r="F112">
        <v>2015</v>
      </c>
      <c r="G112" t="s">
        <v>233</v>
      </c>
      <c r="I112" t="str">
        <f>IFERROR(IF(VLOOKUP(D112,Resources!A:B,2,FALSE)=0,"",VLOOKUP(D112,Resources!A:B,2,FALSE)),"")</f>
        <v>N</v>
      </c>
    </row>
    <row r="113" spans="1:9" x14ac:dyDescent="0.2">
      <c r="A113">
        <v>990</v>
      </c>
      <c r="B113" t="str">
        <f t="shared" si="1"/>
        <v>Barbara and Barre Seid Foundation_Chamber Opera Chicago2015100000</v>
      </c>
      <c r="C113" t="s">
        <v>4</v>
      </c>
      <c r="D113" t="s">
        <v>27</v>
      </c>
      <c r="E113" s="1">
        <v>100000</v>
      </c>
      <c r="F113">
        <v>2015</v>
      </c>
      <c r="G113" t="s">
        <v>233</v>
      </c>
      <c r="I113" t="str">
        <f>IFERROR(IF(VLOOKUP(D113,Resources!A:B,2,FALSE)=0,"",VLOOKUP(D113,Resources!A:B,2,FALSE)),"")</f>
        <v>N</v>
      </c>
    </row>
    <row r="114" spans="1:9" x14ac:dyDescent="0.2">
      <c r="A114">
        <v>990</v>
      </c>
      <c r="B114" t="str">
        <f t="shared" si="1"/>
        <v>Barbara and Barre Seid Foundation_Chamber Opera Chicago2015200000</v>
      </c>
      <c r="C114" t="s">
        <v>4</v>
      </c>
      <c r="D114" t="s">
        <v>27</v>
      </c>
      <c r="E114" s="1">
        <v>200000</v>
      </c>
      <c r="F114">
        <v>2015</v>
      </c>
      <c r="G114" t="s">
        <v>233</v>
      </c>
      <c r="I114" t="str">
        <f>IFERROR(IF(VLOOKUP(D114,Resources!A:B,2,FALSE)=0,"",VLOOKUP(D114,Resources!A:B,2,FALSE)),"")</f>
        <v>N</v>
      </c>
    </row>
    <row r="115" spans="1:9" x14ac:dyDescent="0.2">
      <c r="A115">
        <v>990</v>
      </c>
      <c r="B115" t="str">
        <f t="shared" si="1"/>
        <v>Barbara and Barre Seid Foundation_Chamber Opera Chicago2015200000</v>
      </c>
      <c r="C115" t="s">
        <v>4</v>
      </c>
      <c r="D115" t="s">
        <v>27</v>
      </c>
      <c r="E115" s="1">
        <v>200000</v>
      </c>
      <c r="F115">
        <v>2015</v>
      </c>
      <c r="G115" t="s">
        <v>233</v>
      </c>
      <c r="I115" t="str">
        <f>IFERROR(IF(VLOOKUP(D115,Resources!A:B,2,FALSE)=0,"",VLOOKUP(D115,Resources!A:B,2,FALSE)),"")</f>
        <v>N</v>
      </c>
    </row>
    <row r="116" spans="1:9" x14ac:dyDescent="0.2">
      <c r="A116">
        <v>990</v>
      </c>
      <c r="B116" t="str">
        <f t="shared" si="1"/>
        <v>Barbara and Barre Seid Foundation_Chamber Opera Chicago201525000</v>
      </c>
      <c r="C116" t="s">
        <v>4</v>
      </c>
      <c r="D116" t="s">
        <v>27</v>
      </c>
      <c r="E116" s="1">
        <v>25000</v>
      </c>
      <c r="F116">
        <v>2015</v>
      </c>
      <c r="G116" t="s">
        <v>233</v>
      </c>
      <c r="I116" t="str">
        <f>IFERROR(IF(VLOOKUP(D116,Resources!A:B,2,FALSE)=0,"",VLOOKUP(D116,Resources!A:B,2,FALSE)),"")</f>
        <v>N</v>
      </c>
    </row>
    <row r="117" spans="1:9" x14ac:dyDescent="0.2">
      <c r="A117">
        <v>990</v>
      </c>
      <c r="B117" t="str">
        <f t="shared" si="1"/>
        <v>Barbara and Barre Seid Foundation_Chamber Opera Chicago201550000</v>
      </c>
      <c r="C117" t="s">
        <v>4</v>
      </c>
      <c r="D117" t="s">
        <v>27</v>
      </c>
      <c r="E117" s="1">
        <v>50000</v>
      </c>
      <c r="F117">
        <v>2015</v>
      </c>
      <c r="G117" t="s">
        <v>233</v>
      </c>
      <c r="I117" t="str">
        <f>IFERROR(IF(VLOOKUP(D117,Resources!A:B,2,FALSE)=0,"",VLOOKUP(D117,Resources!A:B,2,FALSE)),"")</f>
        <v>N</v>
      </c>
    </row>
    <row r="118" spans="1:9" x14ac:dyDescent="0.2">
      <c r="A118">
        <v>990</v>
      </c>
      <c r="B118" t="str">
        <f t="shared" si="1"/>
        <v>Barbara and Barre Seid Foundation_Chamber Opera Chicago201525000</v>
      </c>
      <c r="C118" t="s">
        <v>4</v>
      </c>
      <c r="D118" t="s">
        <v>27</v>
      </c>
      <c r="E118" s="1">
        <v>25000</v>
      </c>
      <c r="F118">
        <v>2015</v>
      </c>
      <c r="G118" t="s">
        <v>233</v>
      </c>
      <c r="I118" t="str">
        <f>IFERROR(IF(VLOOKUP(D118,Resources!A:B,2,FALSE)=0,"",VLOOKUP(D118,Resources!A:B,2,FALSE)),"")</f>
        <v>N</v>
      </c>
    </row>
    <row r="119" spans="1:9" x14ac:dyDescent="0.2">
      <c r="A119">
        <v>990</v>
      </c>
      <c r="B119" t="str">
        <f t="shared" si="1"/>
        <v>Barbara and Barre Seid Foundation_Chamber Opera Chicago201525000</v>
      </c>
      <c r="C119" t="s">
        <v>4</v>
      </c>
      <c r="D119" t="s">
        <v>27</v>
      </c>
      <c r="E119" s="1">
        <v>25000</v>
      </c>
      <c r="F119">
        <v>2015</v>
      </c>
      <c r="G119" t="s">
        <v>233</v>
      </c>
      <c r="I119" t="str">
        <f>IFERROR(IF(VLOOKUP(D119,Resources!A:B,2,FALSE)=0,"",VLOOKUP(D119,Resources!A:B,2,FALSE)),"")</f>
        <v>N</v>
      </c>
    </row>
    <row r="120" spans="1:9" x14ac:dyDescent="0.2">
      <c r="A120">
        <v>990</v>
      </c>
      <c r="B120" t="str">
        <f t="shared" si="1"/>
        <v>Barbara and Barre Seid Foundation_Chamber Opera Chicago2015150000</v>
      </c>
      <c r="C120" t="s">
        <v>4</v>
      </c>
      <c r="D120" t="s">
        <v>27</v>
      </c>
      <c r="E120" s="1">
        <v>150000</v>
      </c>
      <c r="F120">
        <v>2015</v>
      </c>
      <c r="G120" t="s">
        <v>233</v>
      </c>
      <c r="I120" t="str">
        <f>IFERROR(IF(VLOOKUP(D120,Resources!A:B,2,FALSE)=0,"",VLOOKUP(D120,Resources!A:B,2,FALSE)),"")</f>
        <v>N</v>
      </c>
    </row>
    <row r="121" spans="1:9" x14ac:dyDescent="0.2">
      <c r="A121">
        <v>990</v>
      </c>
      <c r="B121" t="str">
        <f t="shared" si="1"/>
        <v>Barbara and Barre Seid Foundation_Chicago Academy for the Arts20152500</v>
      </c>
      <c r="C121" t="s">
        <v>4</v>
      </c>
      <c r="D121" t="s">
        <v>28</v>
      </c>
      <c r="E121" s="1">
        <v>2500</v>
      </c>
      <c r="F121">
        <v>2015</v>
      </c>
      <c r="G121" t="s">
        <v>233</v>
      </c>
      <c r="I121" t="str">
        <f>IFERROR(IF(VLOOKUP(D121,Resources!A:B,2,FALSE)=0,"",VLOOKUP(D121,Resources!A:B,2,FALSE)),"")</f>
        <v>N</v>
      </c>
    </row>
    <row r="122" spans="1:9" x14ac:dyDescent="0.2">
      <c r="A122">
        <v>990</v>
      </c>
      <c r="B122" t="str">
        <f t="shared" si="1"/>
        <v>Barbara and Barre Seid Foundation_Chicago Child Care Society20155000</v>
      </c>
      <c r="C122" t="s">
        <v>4</v>
      </c>
      <c r="D122" t="s">
        <v>29</v>
      </c>
      <c r="E122" s="1">
        <v>5000</v>
      </c>
      <c r="F122">
        <v>2015</v>
      </c>
      <c r="G122" t="s">
        <v>233</v>
      </c>
      <c r="I122" t="str">
        <f>IFERROR(IF(VLOOKUP(D122,Resources!A:B,2,FALSE)=0,"",VLOOKUP(D122,Resources!A:B,2,FALSE)),"")</f>
        <v>N</v>
      </c>
    </row>
    <row r="123" spans="1:9" x14ac:dyDescent="0.2">
      <c r="A123">
        <v>990</v>
      </c>
      <c r="B123" t="str">
        <f t="shared" si="1"/>
        <v>Barbara and Barre Seid Foundation_Chicago Opera Theater2015250000</v>
      </c>
      <c r="C123" t="s">
        <v>4</v>
      </c>
      <c r="D123" t="s">
        <v>35</v>
      </c>
      <c r="E123" s="1">
        <v>250000</v>
      </c>
      <c r="F123">
        <v>2015</v>
      </c>
      <c r="G123" t="s">
        <v>233</v>
      </c>
      <c r="I123" t="str">
        <f>IFERROR(IF(VLOOKUP(D123,Resources!A:B,2,FALSE)=0,"",VLOOKUP(D123,Resources!A:B,2,FALSE)),"")</f>
        <v>N</v>
      </c>
    </row>
    <row r="124" spans="1:9" x14ac:dyDescent="0.2">
      <c r="A124">
        <v>990</v>
      </c>
      <c r="B124" t="str">
        <f t="shared" si="1"/>
        <v>Barbara and Barre Seid Foundation_Chicago Opera Theater2015500000</v>
      </c>
      <c r="C124" t="s">
        <v>4</v>
      </c>
      <c r="D124" t="s">
        <v>35</v>
      </c>
      <c r="E124" s="1">
        <v>500000</v>
      </c>
      <c r="F124">
        <v>2015</v>
      </c>
      <c r="G124" t="s">
        <v>233</v>
      </c>
      <c r="I124" t="str">
        <f>IFERROR(IF(VLOOKUP(D124,Resources!A:B,2,FALSE)=0,"",VLOOKUP(D124,Resources!A:B,2,FALSE)),"")</f>
        <v>N</v>
      </c>
    </row>
    <row r="125" spans="1:9" x14ac:dyDescent="0.2">
      <c r="A125">
        <v>990</v>
      </c>
      <c r="B125" t="str">
        <f t="shared" si="1"/>
        <v>Barbara and Barre Seid Foundation_Chicago Shakespeare Theater201525000</v>
      </c>
      <c r="C125" t="s">
        <v>4</v>
      </c>
      <c r="D125" t="s">
        <v>36</v>
      </c>
      <c r="E125" s="1">
        <v>25000</v>
      </c>
      <c r="F125">
        <v>2015</v>
      </c>
      <c r="G125" t="s">
        <v>233</v>
      </c>
      <c r="I125" t="str">
        <f>IFERROR(IF(VLOOKUP(D125,Resources!A:B,2,FALSE)=0,"",VLOOKUP(D125,Resources!A:B,2,FALSE)),"")</f>
        <v>N</v>
      </c>
    </row>
    <row r="126" spans="1:9" x14ac:dyDescent="0.2">
      <c r="A126">
        <v>990</v>
      </c>
      <c r="B126" t="str">
        <f t="shared" si="1"/>
        <v>Barbara and Barre Seid Foundation_Chicago Shakespeare Theater201550000</v>
      </c>
      <c r="C126" t="s">
        <v>4</v>
      </c>
      <c r="D126" t="s">
        <v>36</v>
      </c>
      <c r="E126" s="1">
        <v>50000</v>
      </c>
      <c r="F126">
        <v>2015</v>
      </c>
      <c r="G126" t="s">
        <v>233</v>
      </c>
      <c r="I126" t="str">
        <f>IFERROR(IF(VLOOKUP(D126,Resources!A:B,2,FALSE)=0,"",VLOOKUP(D126,Resources!A:B,2,FALSE)),"")</f>
        <v>N</v>
      </c>
    </row>
    <row r="127" spans="1:9" x14ac:dyDescent="0.2">
      <c r="A127">
        <v>990</v>
      </c>
      <c r="B127" t="str">
        <f t="shared" si="1"/>
        <v>Barbara and Barre Seid Foundation_Chicago Symphony Orchestra201510000</v>
      </c>
      <c r="C127" t="s">
        <v>4</v>
      </c>
      <c r="D127" t="s">
        <v>37</v>
      </c>
      <c r="E127" s="1">
        <v>10000</v>
      </c>
      <c r="F127">
        <v>2015</v>
      </c>
      <c r="G127" t="s">
        <v>233</v>
      </c>
      <c r="I127" t="str">
        <f>IFERROR(IF(VLOOKUP(D127,Resources!A:B,2,FALSE)=0,"",VLOOKUP(D127,Resources!A:B,2,FALSE)),"")</f>
        <v>N</v>
      </c>
    </row>
    <row r="128" spans="1:9" x14ac:dyDescent="0.2">
      <c r="A128">
        <v>990</v>
      </c>
      <c r="B128" t="str">
        <f t="shared" si="1"/>
        <v>Barbara and Barre Seid Foundation_Church of the Three Crosses20151000</v>
      </c>
      <c r="C128" t="s">
        <v>4</v>
      </c>
      <c r="D128" t="s">
        <v>38</v>
      </c>
      <c r="E128" s="1">
        <v>1000</v>
      </c>
      <c r="F128">
        <v>2015</v>
      </c>
      <c r="G128" t="s">
        <v>233</v>
      </c>
      <c r="I128" t="str">
        <f>IFERROR(IF(VLOOKUP(D128,Resources!A:B,2,FALSE)=0,"",VLOOKUP(D128,Resources!A:B,2,FALSE)),"")</f>
        <v>N</v>
      </c>
    </row>
    <row r="129" spans="1:9" x14ac:dyDescent="0.2">
      <c r="A129">
        <v>990</v>
      </c>
      <c r="B129" t="str">
        <f t="shared" si="1"/>
        <v>Barbara and Barre Seid Foundation_Civic Orchestra of Chicago201550000</v>
      </c>
      <c r="C129" t="s">
        <v>4</v>
      </c>
      <c r="D129" t="s">
        <v>39</v>
      </c>
      <c r="E129" s="1">
        <v>50000</v>
      </c>
      <c r="F129">
        <v>2015</v>
      </c>
      <c r="G129" t="s">
        <v>233</v>
      </c>
      <c r="I129" t="str">
        <f>IFERROR(IF(VLOOKUP(D129,Resources!A:B,2,FALSE)=0,"",VLOOKUP(D129,Resources!A:B,2,FALSE)),"")</f>
        <v>N</v>
      </c>
    </row>
    <row r="130" spans="1:9" x14ac:dyDescent="0.2">
      <c r="A130">
        <v>990</v>
      </c>
      <c r="B130" t="str">
        <f t="shared" ref="B130:B193" si="2">C130&amp;"_"&amp;D130&amp;F130&amp;E130</f>
        <v>Barbara and Barre Seid Foundation_Dead Writers Threatre Collective20155000</v>
      </c>
      <c r="C130" t="s">
        <v>4</v>
      </c>
      <c r="D130" t="s">
        <v>236</v>
      </c>
      <c r="E130" s="1">
        <v>5000</v>
      </c>
      <c r="F130">
        <v>2015</v>
      </c>
      <c r="G130" t="s">
        <v>233</v>
      </c>
      <c r="I130" t="str">
        <f>IFERROR(IF(VLOOKUP(D130,Resources!A:B,2,FALSE)=0,"",VLOOKUP(D130,Resources!A:B,2,FALSE)),"")</f>
        <v>N</v>
      </c>
    </row>
    <row r="131" spans="1:9" x14ac:dyDescent="0.2">
      <c r="A131">
        <v>990</v>
      </c>
      <c r="B131" t="str">
        <f t="shared" si="2"/>
        <v>Barbara and Barre Seid Foundation_Emergency Fund201510000</v>
      </c>
      <c r="C131" t="s">
        <v>4</v>
      </c>
      <c r="D131" t="s">
        <v>44</v>
      </c>
      <c r="E131" s="1">
        <v>10000</v>
      </c>
      <c r="F131">
        <v>2015</v>
      </c>
      <c r="G131" t="s">
        <v>233</v>
      </c>
      <c r="I131" t="str">
        <f>IFERROR(IF(VLOOKUP(D131,Resources!A:B,2,FALSE)=0,"",VLOOKUP(D131,Resources!A:B,2,FALSE)),"")</f>
        <v>N</v>
      </c>
    </row>
    <row r="132" spans="1:9" x14ac:dyDescent="0.2">
      <c r="A132">
        <v>990</v>
      </c>
      <c r="B132" t="str">
        <f t="shared" si="2"/>
        <v>Barbara and Barre Seid Foundation_Jewish Federation of Metro Chicago20151000000</v>
      </c>
      <c r="C132" t="s">
        <v>4</v>
      </c>
      <c r="D132" t="s">
        <v>254</v>
      </c>
      <c r="E132" s="1">
        <v>1000000</v>
      </c>
      <c r="F132">
        <v>2015</v>
      </c>
      <c r="G132" t="s">
        <v>233</v>
      </c>
      <c r="I132" t="str">
        <f>IFERROR(IF(VLOOKUP(D132,Resources!A:B,2,FALSE)=0,"",VLOOKUP(D132,Resources!A:B,2,FALSE)),"")</f>
        <v>N</v>
      </c>
    </row>
    <row r="133" spans="1:9" x14ac:dyDescent="0.2">
      <c r="A133">
        <v>990</v>
      </c>
      <c r="B133" t="str">
        <f t="shared" si="2"/>
        <v>Barbara and Barre Seid Foundation_Jewish United Fund of Metro Chicago2015250000</v>
      </c>
      <c r="C133" t="s">
        <v>4</v>
      </c>
      <c r="D133" t="s">
        <v>238</v>
      </c>
      <c r="E133" s="1">
        <v>250000</v>
      </c>
      <c r="F133">
        <v>2015</v>
      </c>
      <c r="G133" t="s">
        <v>233</v>
      </c>
      <c r="I133" t="str">
        <f>IFERROR(IF(VLOOKUP(D133,Resources!A:B,2,FALSE)=0,"",VLOOKUP(D133,Resources!A:B,2,FALSE)),"")</f>
        <v>N</v>
      </c>
    </row>
    <row r="134" spans="1:9" x14ac:dyDescent="0.2">
      <c r="A134">
        <v>990</v>
      </c>
      <c r="B134" t="str">
        <f t="shared" si="2"/>
        <v>Barbara and Barre Seid Foundation_Lincoln Central Association2015100</v>
      </c>
      <c r="C134" t="s">
        <v>4</v>
      </c>
      <c r="D134" t="s">
        <v>22</v>
      </c>
      <c r="E134" s="1">
        <v>100</v>
      </c>
      <c r="F134">
        <v>2015</v>
      </c>
      <c r="G134" t="s">
        <v>233</v>
      </c>
      <c r="I134" t="str">
        <f>IFERROR(IF(VLOOKUP(D134,Resources!A:B,2,FALSE)=0,"",VLOOKUP(D134,Resources!A:B,2,FALSE)),"")</f>
        <v>N</v>
      </c>
    </row>
    <row r="135" spans="1:9" x14ac:dyDescent="0.2">
      <c r="A135">
        <v>990</v>
      </c>
      <c r="B135" t="str">
        <f t="shared" si="2"/>
        <v>Barbara and Barre Seid Foundation_Lincoln Central Association2015100</v>
      </c>
      <c r="C135" t="s">
        <v>4</v>
      </c>
      <c r="D135" t="s">
        <v>22</v>
      </c>
      <c r="E135" s="1">
        <v>100</v>
      </c>
      <c r="F135">
        <v>2015</v>
      </c>
      <c r="G135" t="s">
        <v>233</v>
      </c>
      <c r="I135" t="str">
        <f>IFERROR(IF(VLOOKUP(D135,Resources!A:B,2,FALSE)=0,"",VLOOKUP(D135,Resources!A:B,2,FALSE)),"")</f>
        <v>N</v>
      </c>
    </row>
    <row r="136" spans="1:9" x14ac:dyDescent="0.2">
      <c r="A136">
        <v>990</v>
      </c>
      <c r="B136" t="str">
        <f t="shared" si="2"/>
        <v>Barbara and Barre Seid Foundation_Lincoln Park Zoological Society20155000</v>
      </c>
      <c r="C136" t="s">
        <v>4</v>
      </c>
      <c r="D136" t="s">
        <v>21</v>
      </c>
      <c r="E136" s="1">
        <v>5000</v>
      </c>
      <c r="F136">
        <v>2015</v>
      </c>
      <c r="G136" t="s">
        <v>233</v>
      </c>
      <c r="I136" t="str">
        <f>IFERROR(IF(VLOOKUP(D136,Resources!A:B,2,FALSE)=0,"",VLOOKUP(D136,Resources!A:B,2,FALSE)),"")</f>
        <v>N</v>
      </c>
    </row>
    <row r="137" spans="1:9" x14ac:dyDescent="0.2">
      <c r="A137">
        <v>990</v>
      </c>
      <c r="B137" t="str">
        <f t="shared" si="2"/>
        <v>Barbara and Barre Seid Foundation_Lyric Opera of Chicago201525000</v>
      </c>
      <c r="C137" t="s">
        <v>4</v>
      </c>
      <c r="D137" t="s">
        <v>20</v>
      </c>
      <c r="E137" s="1">
        <v>25000</v>
      </c>
      <c r="F137">
        <v>2015</v>
      </c>
      <c r="G137" t="s">
        <v>233</v>
      </c>
      <c r="I137" t="str">
        <f>IFERROR(IF(VLOOKUP(D137,Resources!A:B,2,FALSE)=0,"",VLOOKUP(D137,Resources!A:B,2,FALSE)),"")</f>
        <v>N</v>
      </c>
    </row>
    <row r="138" spans="1:9" x14ac:dyDescent="0.2">
      <c r="A138">
        <v>990</v>
      </c>
      <c r="B138" t="str">
        <f t="shared" si="2"/>
        <v>Barbara and Barre Seid Foundation_Mercy Home for Boys &amp; Girls20156000</v>
      </c>
      <c r="C138" t="s">
        <v>4</v>
      </c>
      <c r="D138" t="s">
        <v>223</v>
      </c>
      <c r="E138" s="1">
        <v>6000</v>
      </c>
      <c r="F138">
        <v>2015</v>
      </c>
      <c r="G138" t="s">
        <v>233</v>
      </c>
      <c r="I138" t="str">
        <f>IFERROR(IF(VLOOKUP(D138,Resources!A:B,2,FALSE)=0,"",VLOOKUP(D138,Resources!A:B,2,FALSE)),"")</f>
        <v>N</v>
      </c>
    </row>
    <row r="139" spans="1:9" x14ac:dyDescent="0.2">
      <c r="A139">
        <v>990</v>
      </c>
      <c r="B139" t="str">
        <f t="shared" si="2"/>
        <v>Barbara and Barre Seid Foundation_Metropolitan Museum of Art20151500</v>
      </c>
      <c r="C139" t="s">
        <v>4</v>
      </c>
      <c r="D139" t="s">
        <v>239</v>
      </c>
      <c r="E139" s="1">
        <v>1500</v>
      </c>
      <c r="F139">
        <v>2015</v>
      </c>
      <c r="G139" t="s">
        <v>233</v>
      </c>
      <c r="I139" t="str">
        <f>IFERROR(IF(VLOOKUP(D139,Resources!A:B,2,FALSE)=0,"",VLOOKUP(D139,Resources!A:B,2,FALSE)),"")</f>
        <v>N</v>
      </c>
    </row>
    <row r="140" spans="1:9" x14ac:dyDescent="0.2">
      <c r="A140">
        <v>990</v>
      </c>
      <c r="B140" t="str">
        <f t="shared" si="2"/>
        <v>Barbara and Barre Seid Foundation_Metropolitan Opera Association201510000</v>
      </c>
      <c r="C140" t="s">
        <v>4</v>
      </c>
      <c r="D140" t="s">
        <v>19</v>
      </c>
      <c r="E140" s="1">
        <v>10000</v>
      </c>
      <c r="F140">
        <v>2015</v>
      </c>
      <c r="G140" t="s">
        <v>233</v>
      </c>
      <c r="I140" t="str">
        <f>IFERROR(IF(VLOOKUP(D140,Resources!A:B,2,FALSE)=0,"",VLOOKUP(D140,Resources!A:B,2,FALSE)),"")</f>
        <v>N</v>
      </c>
    </row>
    <row r="141" spans="1:9" x14ac:dyDescent="0.2">
      <c r="A141">
        <v>990</v>
      </c>
      <c r="B141" t="str">
        <f t="shared" si="2"/>
        <v>Barbara and Barre Seid Foundation_Music in the Mountains20155000</v>
      </c>
      <c r="C141" t="s">
        <v>4</v>
      </c>
      <c r="D141" t="s">
        <v>256</v>
      </c>
      <c r="E141" s="1">
        <v>5000</v>
      </c>
      <c r="F141">
        <v>2015</v>
      </c>
      <c r="G141" t="s">
        <v>233</v>
      </c>
      <c r="I141" t="str">
        <f>IFERROR(IF(VLOOKUP(D141,Resources!A:B,2,FALSE)=0,"",VLOOKUP(D141,Resources!A:B,2,FALSE)),"")</f>
        <v>N</v>
      </c>
    </row>
    <row r="142" spans="1:9" x14ac:dyDescent="0.2">
      <c r="A142">
        <v>990</v>
      </c>
      <c r="B142" t="str">
        <f t="shared" si="2"/>
        <v>Barbara and Barre Seid Foundation_Old Town Triangle Association2015500</v>
      </c>
      <c r="C142" t="s">
        <v>4</v>
      </c>
      <c r="D142" t="s">
        <v>17</v>
      </c>
      <c r="E142" s="1">
        <v>500</v>
      </c>
      <c r="F142">
        <v>2015</v>
      </c>
      <c r="G142" t="s">
        <v>233</v>
      </c>
      <c r="I142" t="str">
        <f>IFERROR(IF(VLOOKUP(D142,Resources!A:B,2,FALSE)=0,"",VLOOKUP(D142,Resources!A:B,2,FALSE)),"")</f>
        <v>N</v>
      </c>
    </row>
    <row r="143" spans="1:9" x14ac:dyDescent="0.2">
      <c r="A143">
        <v>990</v>
      </c>
      <c r="B143" t="str">
        <f t="shared" si="2"/>
        <v>Barbara and Barre Seid Foundation_Remy Bumppo Theatre20152500</v>
      </c>
      <c r="C143" t="s">
        <v>4</v>
      </c>
      <c r="D143" t="s">
        <v>241</v>
      </c>
      <c r="E143" s="1">
        <v>2500</v>
      </c>
      <c r="F143">
        <v>2015</v>
      </c>
      <c r="G143" t="s">
        <v>233</v>
      </c>
      <c r="I143" t="str">
        <f>IFERROR(IF(VLOOKUP(D143,Resources!A:B,2,FALSE)=0,"",VLOOKUP(D143,Resources!A:B,2,FALSE)),"")</f>
        <v>N</v>
      </c>
    </row>
    <row r="144" spans="1:9" x14ac:dyDescent="0.2">
      <c r="A144">
        <v>990</v>
      </c>
      <c r="B144" t="str">
        <f t="shared" si="2"/>
        <v>Barbara and Barre Seid Foundation_Salvation Army - Chicago20155000</v>
      </c>
      <c r="C144" t="s">
        <v>4</v>
      </c>
      <c r="D144" t="s">
        <v>16</v>
      </c>
      <c r="E144" s="1">
        <v>5000</v>
      </c>
      <c r="F144">
        <v>2015</v>
      </c>
      <c r="G144" t="s">
        <v>233</v>
      </c>
      <c r="I144" t="str">
        <f>IFERROR(IF(VLOOKUP(D144,Resources!A:B,2,FALSE)=0,"",VLOOKUP(D144,Resources!A:B,2,FALSE)),"")</f>
        <v>N</v>
      </c>
    </row>
    <row r="145" spans="1:9" x14ac:dyDescent="0.2">
      <c r="A145">
        <v>990</v>
      </c>
      <c r="B145" t="str">
        <f t="shared" si="2"/>
        <v>Barbara and Barre Seid Foundation_Santa Fe Opera201535000</v>
      </c>
      <c r="C145" t="s">
        <v>4</v>
      </c>
      <c r="D145" t="s">
        <v>15</v>
      </c>
      <c r="E145" s="1">
        <v>35000</v>
      </c>
      <c r="F145">
        <v>2015</v>
      </c>
      <c r="G145" t="s">
        <v>233</v>
      </c>
      <c r="I145" t="str">
        <f>IFERROR(IF(VLOOKUP(D145,Resources!A:B,2,FALSE)=0,"",VLOOKUP(D145,Resources!A:B,2,FALSE)),"")</f>
        <v>N</v>
      </c>
    </row>
    <row r="146" spans="1:9" x14ac:dyDescent="0.2">
      <c r="A146">
        <v>990</v>
      </c>
      <c r="B146" t="str">
        <f t="shared" si="2"/>
        <v>Barbara and Barre Seid Foundation_St. Irenaeus Church20152500</v>
      </c>
      <c r="C146" t="s">
        <v>4</v>
      </c>
      <c r="D146" t="s">
        <v>244</v>
      </c>
      <c r="E146" s="1">
        <v>2500</v>
      </c>
      <c r="F146">
        <v>2015</v>
      </c>
      <c r="G146" t="s">
        <v>233</v>
      </c>
      <c r="I146" t="str">
        <f>IFERROR(IF(VLOOKUP(D146,Resources!A:B,2,FALSE)=0,"",VLOOKUP(D146,Resources!A:B,2,FALSE)),"")</f>
        <v>N</v>
      </c>
    </row>
    <row r="147" spans="1:9" x14ac:dyDescent="0.2">
      <c r="A147">
        <v>990</v>
      </c>
      <c r="B147" t="str">
        <f t="shared" si="2"/>
        <v>Barbara and Barre Seid Foundation_St. Jude's Children's Hospital20156000</v>
      </c>
      <c r="C147" t="s">
        <v>4</v>
      </c>
      <c r="D147" t="s">
        <v>245</v>
      </c>
      <c r="E147" s="1">
        <v>6000</v>
      </c>
      <c r="F147">
        <v>2015</v>
      </c>
      <c r="G147" t="s">
        <v>233</v>
      </c>
      <c r="I147" t="str">
        <f>IFERROR(IF(VLOOKUP(D147,Resources!A:B,2,FALSE)=0,"",VLOOKUP(D147,Resources!A:B,2,FALSE)),"")</f>
        <v>N</v>
      </c>
    </row>
    <row r="148" spans="1:9" x14ac:dyDescent="0.2">
      <c r="A148">
        <v>990</v>
      </c>
      <c r="B148" t="str">
        <f t="shared" si="2"/>
        <v>Barbara and Barre Seid Foundation_University of Chicago Laboratory Schools2015200000</v>
      </c>
      <c r="C148" t="s">
        <v>4</v>
      </c>
      <c r="D148" t="s">
        <v>6</v>
      </c>
      <c r="E148" s="1">
        <v>200000</v>
      </c>
      <c r="F148">
        <v>2015</v>
      </c>
      <c r="G148" t="s">
        <v>233</v>
      </c>
      <c r="H148" t="s">
        <v>282</v>
      </c>
      <c r="I148" t="str">
        <f>IFERROR(IF(VLOOKUP(D148,Resources!A:B,2,FALSE)=0,"",VLOOKUP(D148,Resources!A:B,2,FALSE)),"")</f>
        <v/>
      </c>
    </row>
    <row r="149" spans="1:9" x14ac:dyDescent="0.2">
      <c r="A149">
        <v>990</v>
      </c>
      <c r="B149" t="str">
        <f t="shared" si="2"/>
        <v>Barbara and Barre Seid Foundation_United Way of Metropolitan Chicago20155000</v>
      </c>
      <c r="C149" t="s">
        <v>4</v>
      </c>
      <c r="D149" t="s">
        <v>8</v>
      </c>
      <c r="E149" s="1">
        <v>5000</v>
      </c>
      <c r="F149">
        <v>2015</v>
      </c>
      <c r="G149" t="s">
        <v>233</v>
      </c>
      <c r="I149" t="str">
        <f>IFERROR(IF(VLOOKUP(D149,Resources!A:B,2,FALSE)=0,"",VLOOKUP(D149,Resources!A:B,2,FALSE)),"")</f>
        <v>N</v>
      </c>
    </row>
    <row r="150" spans="1:9" x14ac:dyDescent="0.2">
      <c r="A150">
        <v>990</v>
      </c>
      <c r="B150" t="str">
        <f t="shared" si="2"/>
        <v>Barbara and Barre Seid Foundation_WFMT Public Radio20152500</v>
      </c>
      <c r="C150" t="s">
        <v>4</v>
      </c>
      <c r="D150" t="s">
        <v>5</v>
      </c>
      <c r="E150" s="1">
        <v>2500</v>
      </c>
      <c r="F150">
        <v>2015</v>
      </c>
      <c r="G150" t="s">
        <v>233</v>
      </c>
      <c r="I150" t="str">
        <f>IFERROR(IF(VLOOKUP(D150,Resources!A:B,2,FALSE)=0,"",VLOOKUP(D150,Resources!A:B,2,FALSE)),"")</f>
        <v/>
      </c>
    </row>
    <row r="151" spans="1:9" x14ac:dyDescent="0.2">
      <c r="A151">
        <v>990</v>
      </c>
      <c r="B151" t="str">
        <f t="shared" si="2"/>
        <v>Barbara and Barre Seid Foundation_WTTW Public Television20153500</v>
      </c>
      <c r="C151" t="s">
        <v>4</v>
      </c>
      <c r="D151" t="s">
        <v>26</v>
      </c>
      <c r="E151" s="1">
        <v>3500</v>
      </c>
      <c r="F151">
        <v>2015</v>
      </c>
      <c r="G151" t="s">
        <v>233</v>
      </c>
      <c r="I151" t="str">
        <f>IFERROR(IF(VLOOKUP(D151,Resources!A:B,2,FALSE)=0,"",VLOOKUP(D151,Resources!A:B,2,FALSE)),"")</f>
        <v/>
      </c>
    </row>
    <row r="152" spans="1:9" x14ac:dyDescent="0.2">
      <c r="A152">
        <v>990</v>
      </c>
      <c r="B152" t="str">
        <f t="shared" si="2"/>
        <v>Barbara and Barre Seid Foundation_Wunder's Cemetery20151000</v>
      </c>
      <c r="C152" t="s">
        <v>4</v>
      </c>
      <c r="D152" t="s">
        <v>246</v>
      </c>
      <c r="E152" s="1">
        <v>1000</v>
      </c>
      <c r="F152">
        <v>2015</v>
      </c>
      <c r="G152" t="s">
        <v>233</v>
      </c>
      <c r="I152" t="str">
        <f>IFERROR(IF(VLOOKUP(D152,Resources!A:B,2,FALSE)=0,"",VLOOKUP(D152,Resources!A:B,2,FALSE)),"")</f>
        <v>N</v>
      </c>
    </row>
    <row r="153" spans="1:9" x14ac:dyDescent="0.2">
      <c r="A153">
        <v>990</v>
      </c>
      <c r="B153" t="str">
        <f t="shared" si="2"/>
        <v>Barbara and Barre Seid Foundation_American Support for Israel20145000</v>
      </c>
      <c r="C153" t="s">
        <v>4</v>
      </c>
      <c r="D153" t="s">
        <v>265</v>
      </c>
      <c r="E153" s="1">
        <v>5000</v>
      </c>
      <c r="F153">
        <v>2014</v>
      </c>
      <c r="G153" t="s">
        <v>233</v>
      </c>
      <c r="I153" t="str">
        <f>IFERROR(IF(VLOOKUP(D153,Resources!A:B,2,FALSE)=0,"",VLOOKUP(D153,Resources!A:B,2,FALSE)),"")</f>
        <v/>
      </c>
    </row>
    <row r="154" spans="1:9" x14ac:dyDescent="0.2">
      <c r="A154">
        <v>990</v>
      </c>
      <c r="B154" t="str">
        <f t="shared" si="2"/>
        <v>Barbara and Barre Seid Foundation_Artists Walk Threatre20145000</v>
      </c>
      <c r="C154" t="s">
        <v>4</v>
      </c>
      <c r="D154" t="s">
        <v>266</v>
      </c>
      <c r="E154" s="1">
        <v>5000</v>
      </c>
      <c r="F154">
        <v>2014</v>
      </c>
      <c r="G154" t="s">
        <v>233</v>
      </c>
      <c r="I154" t="str">
        <f>IFERROR(IF(VLOOKUP(D154,Resources!A:B,2,FALSE)=0,"",VLOOKUP(D154,Resources!A:B,2,FALSE)),"")</f>
        <v>N</v>
      </c>
    </row>
    <row r="155" spans="1:9" x14ac:dyDescent="0.2">
      <c r="A155">
        <v>990</v>
      </c>
      <c r="B155" t="str">
        <f t="shared" si="2"/>
        <v>Barbara and Barre Seid Foundation_Becker-Friedman Institute at the University of Chicago201445730</v>
      </c>
      <c r="C155" t="s">
        <v>4</v>
      </c>
      <c r="D155" t="s">
        <v>260</v>
      </c>
      <c r="E155" s="1">
        <v>45730</v>
      </c>
      <c r="F155">
        <v>2014</v>
      </c>
      <c r="G155" t="s">
        <v>233</v>
      </c>
      <c r="I155" t="str">
        <f>IFERROR(IF(VLOOKUP(D155,Resources!A:B,2,FALSE)=0,"",VLOOKUP(D155,Resources!A:B,2,FALSE)),"")</f>
        <v>Y</v>
      </c>
    </row>
    <row r="156" spans="1:9" x14ac:dyDescent="0.2">
      <c r="A156">
        <v>990</v>
      </c>
      <c r="B156" t="str">
        <f t="shared" si="2"/>
        <v>Barbara and Barre Seid Foundation_Boy Scouts of America Chicago Chapter20142500</v>
      </c>
      <c r="C156" t="s">
        <v>4</v>
      </c>
      <c r="D156" t="s">
        <v>232</v>
      </c>
      <c r="E156" s="1">
        <v>2500</v>
      </c>
      <c r="F156">
        <v>2014</v>
      </c>
      <c r="G156" t="s">
        <v>233</v>
      </c>
      <c r="I156" t="str">
        <f>IFERROR(IF(VLOOKUP(D156,Resources!A:B,2,FALSE)=0,"",VLOOKUP(D156,Resources!A:B,2,FALSE)),"")</f>
        <v>N</v>
      </c>
    </row>
    <row r="157" spans="1:9" x14ac:dyDescent="0.2">
      <c r="A157">
        <v>990</v>
      </c>
      <c r="B157" t="str">
        <f t="shared" si="2"/>
        <v>Barbara and Barre Seid Foundation_Chamber Opera Chicago201450000</v>
      </c>
      <c r="C157" t="s">
        <v>4</v>
      </c>
      <c r="D157" t="s">
        <v>27</v>
      </c>
      <c r="E157" s="1">
        <v>50000</v>
      </c>
      <c r="F157">
        <v>2014</v>
      </c>
      <c r="G157" t="s">
        <v>233</v>
      </c>
      <c r="I157" t="str">
        <f>IFERROR(IF(VLOOKUP(D157,Resources!A:B,2,FALSE)=0,"",VLOOKUP(D157,Resources!A:B,2,FALSE)),"")</f>
        <v>N</v>
      </c>
    </row>
    <row r="158" spans="1:9" x14ac:dyDescent="0.2">
      <c r="A158">
        <v>990</v>
      </c>
      <c r="B158" t="str">
        <f t="shared" si="2"/>
        <v>Barbara and Barre Seid Foundation_Chamber Opera Chicago201475000</v>
      </c>
      <c r="C158" t="s">
        <v>4</v>
      </c>
      <c r="D158" t="s">
        <v>27</v>
      </c>
      <c r="E158" s="1">
        <v>75000</v>
      </c>
      <c r="F158">
        <v>2014</v>
      </c>
      <c r="G158" t="s">
        <v>233</v>
      </c>
      <c r="I158" t="str">
        <f>IFERROR(IF(VLOOKUP(D158,Resources!A:B,2,FALSE)=0,"",VLOOKUP(D158,Resources!A:B,2,FALSE)),"")</f>
        <v>N</v>
      </c>
    </row>
    <row r="159" spans="1:9" x14ac:dyDescent="0.2">
      <c r="A159">
        <v>990</v>
      </c>
      <c r="B159" t="str">
        <f t="shared" si="2"/>
        <v>Barbara and Barre Seid Foundation_Chamber Opera Chicago201475000</v>
      </c>
      <c r="C159" t="s">
        <v>4</v>
      </c>
      <c r="D159" t="s">
        <v>27</v>
      </c>
      <c r="E159" s="1">
        <v>75000</v>
      </c>
      <c r="F159">
        <v>2014</v>
      </c>
      <c r="G159" t="s">
        <v>233</v>
      </c>
      <c r="I159" t="str">
        <f>IFERROR(IF(VLOOKUP(D159,Resources!A:B,2,FALSE)=0,"",VLOOKUP(D159,Resources!A:B,2,FALSE)),"")</f>
        <v>N</v>
      </c>
    </row>
    <row r="160" spans="1:9" x14ac:dyDescent="0.2">
      <c r="A160">
        <v>990</v>
      </c>
      <c r="B160" t="str">
        <f t="shared" si="2"/>
        <v>Barbara and Barre Seid Foundation_Chamber Opera Chicago2014250000</v>
      </c>
      <c r="C160" t="s">
        <v>4</v>
      </c>
      <c r="D160" t="s">
        <v>27</v>
      </c>
      <c r="E160" s="1">
        <v>250000</v>
      </c>
      <c r="F160">
        <v>2014</v>
      </c>
      <c r="G160" t="s">
        <v>233</v>
      </c>
      <c r="I160" t="str">
        <f>IFERROR(IF(VLOOKUP(D160,Resources!A:B,2,FALSE)=0,"",VLOOKUP(D160,Resources!A:B,2,FALSE)),"")</f>
        <v>N</v>
      </c>
    </row>
    <row r="161" spans="1:9" x14ac:dyDescent="0.2">
      <c r="A161">
        <v>990</v>
      </c>
      <c r="B161" t="str">
        <f t="shared" si="2"/>
        <v>Barbara and Barre Seid Foundation_Chamber opera Chicago2014185000</v>
      </c>
      <c r="C161" t="s">
        <v>4</v>
      </c>
      <c r="D161" t="s">
        <v>263</v>
      </c>
      <c r="E161" s="1">
        <v>185000</v>
      </c>
      <c r="F161">
        <v>2014</v>
      </c>
      <c r="G161" t="s">
        <v>233</v>
      </c>
      <c r="I161" t="str">
        <f>IFERROR(IF(VLOOKUP(D161,Resources!A:B,2,FALSE)=0,"",VLOOKUP(D161,Resources!A:B,2,FALSE)),"")</f>
        <v>N</v>
      </c>
    </row>
    <row r="162" spans="1:9" x14ac:dyDescent="0.2">
      <c r="A162">
        <v>990</v>
      </c>
      <c r="B162" t="str">
        <f t="shared" si="2"/>
        <v>Barbara and Barre Seid Foundation_Chamber Opera Chicago2014100000</v>
      </c>
      <c r="C162" t="s">
        <v>4</v>
      </c>
      <c r="D162" t="s">
        <v>27</v>
      </c>
      <c r="E162" s="1">
        <v>100000</v>
      </c>
      <c r="F162">
        <v>2014</v>
      </c>
      <c r="G162" t="s">
        <v>233</v>
      </c>
      <c r="I162" t="str">
        <f>IFERROR(IF(VLOOKUP(D162,Resources!A:B,2,FALSE)=0,"",VLOOKUP(D162,Resources!A:B,2,FALSE)),"")</f>
        <v>N</v>
      </c>
    </row>
    <row r="163" spans="1:9" x14ac:dyDescent="0.2">
      <c r="A163">
        <v>990</v>
      </c>
      <c r="B163" t="str">
        <f t="shared" si="2"/>
        <v>Barbara and Barre Seid Foundation_Chamber Opera Chicago2014100000</v>
      </c>
      <c r="C163" t="s">
        <v>4</v>
      </c>
      <c r="D163" t="s">
        <v>27</v>
      </c>
      <c r="E163" s="1">
        <v>100000</v>
      </c>
      <c r="F163">
        <v>2014</v>
      </c>
      <c r="G163" t="s">
        <v>233</v>
      </c>
      <c r="I163" t="str">
        <f>IFERROR(IF(VLOOKUP(D163,Resources!A:B,2,FALSE)=0,"",VLOOKUP(D163,Resources!A:B,2,FALSE)),"")</f>
        <v>N</v>
      </c>
    </row>
    <row r="164" spans="1:9" x14ac:dyDescent="0.2">
      <c r="A164">
        <v>990</v>
      </c>
      <c r="B164" t="str">
        <f t="shared" si="2"/>
        <v>Barbara and Barre Seid Foundation_Chamber Opera Chicago201450000</v>
      </c>
      <c r="C164" t="s">
        <v>4</v>
      </c>
      <c r="D164" t="s">
        <v>27</v>
      </c>
      <c r="E164" s="1">
        <v>50000</v>
      </c>
      <c r="F164">
        <v>2014</v>
      </c>
      <c r="G164" t="s">
        <v>233</v>
      </c>
      <c r="I164" t="str">
        <f>IFERROR(IF(VLOOKUP(D164,Resources!A:B,2,FALSE)=0,"",VLOOKUP(D164,Resources!A:B,2,FALSE)),"")</f>
        <v>N</v>
      </c>
    </row>
    <row r="165" spans="1:9" x14ac:dyDescent="0.2">
      <c r="A165">
        <v>990</v>
      </c>
      <c r="B165" t="str">
        <f t="shared" si="2"/>
        <v>Barbara and Barre Seid Foundation_Chamber Opera Chicago201450000</v>
      </c>
      <c r="C165" t="s">
        <v>4</v>
      </c>
      <c r="D165" t="s">
        <v>27</v>
      </c>
      <c r="E165" s="1">
        <v>50000</v>
      </c>
      <c r="F165">
        <v>2014</v>
      </c>
      <c r="G165" t="s">
        <v>233</v>
      </c>
      <c r="I165" t="str">
        <f>IFERROR(IF(VLOOKUP(D165,Resources!A:B,2,FALSE)=0,"",VLOOKUP(D165,Resources!A:B,2,FALSE)),"")</f>
        <v>N</v>
      </c>
    </row>
    <row r="166" spans="1:9" x14ac:dyDescent="0.2">
      <c r="A166">
        <v>990</v>
      </c>
      <c r="B166" t="str">
        <f t="shared" si="2"/>
        <v>Barbara and Barre Seid Foundation_Chamber Opera Chicago2014100000</v>
      </c>
      <c r="C166" t="s">
        <v>4</v>
      </c>
      <c r="D166" t="s">
        <v>27</v>
      </c>
      <c r="E166" s="1">
        <v>100000</v>
      </c>
      <c r="F166">
        <v>2014</v>
      </c>
      <c r="G166" t="s">
        <v>233</v>
      </c>
      <c r="I166" t="str">
        <f>IFERROR(IF(VLOOKUP(D166,Resources!A:B,2,FALSE)=0,"",VLOOKUP(D166,Resources!A:B,2,FALSE)),"")</f>
        <v>N</v>
      </c>
    </row>
    <row r="167" spans="1:9" x14ac:dyDescent="0.2">
      <c r="A167">
        <v>990</v>
      </c>
      <c r="B167" t="str">
        <f t="shared" si="2"/>
        <v>Barbara and Barre Seid Foundation_Chamber Opera Chicago201440000</v>
      </c>
      <c r="C167" t="s">
        <v>4</v>
      </c>
      <c r="D167" t="s">
        <v>27</v>
      </c>
      <c r="E167" s="1">
        <v>40000</v>
      </c>
      <c r="F167">
        <v>2014</v>
      </c>
      <c r="G167" t="s">
        <v>233</v>
      </c>
      <c r="I167" t="str">
        <f>IFERROR(IF(VLOOKUP(D167,Resources!A:B,2,FALSE)=0,"",VLOOKUP(D167,Resources!A:B,2,FALSE)),"")</f>
        <v>N</v>
      </c>
    </row>
    <row r="168" spans="1:9" x14ac:dyDescent="0.2">
      <c r="A168">
        <v>990</v>
      </c>
      <c r="B168" t="str">
        <f t="shared" si="2"/>
        <v>Barbara and Barre Seid Foundation_Chamber Opera Chicago201435000</v>
      </c>
      <c r="C168" t="s">
        <v>4</v>
      </c>
      <c r="D168" t="s">
        <v>27</v>
      </c>
      <c r="E168" s="1">
        <v>35000</v>
      </c>
      <c r="F168">
        <v>2014</v>
      </c>
      <c r="G168" t="s">
        <v>233</v>
      </c>
      <c r="I168" t="str">
        <f>IFERROR(IF(VLOOKUP(D168,Resources!A:B,2,FALSE)=0,"",VLOOKUP(D168,Resources!A:B,2,FALSE)),"")</f>
        <v>N</v>
      </c>
    </row>
    <row r="169" spans="1:9" x14ac:dyDescent="0.2">
      <c r="A169">
        <v>990</v>
      </c>
      <c r="B169" t="str">
        <f t="shared" si="2"/>
        <v>Barbara and Barre Seid Foundation_Chicago Academy for the Arts20145000</v>
      </c>
      <c r="C169" t="s">
        <v>4</v>
      </c>
      <c r="D169" t="s">
        <v>28</v>
      </c>
      <c r="E169" s="1">
        <v>5000</v>
      </c>
      <c r="F169">
        <v>2014</v>
      </c>
      <c r="G169" t="s">
        <v>233</v>
      </c>
      <c r="I169" t="str">
        <f>IFERROR(IF(VLOOKUP(D169,Resources!A:B,2,FALSE)=0,"",VLOOKUP(D169,Resources!A:B,2,FALSE)),"")</f>
        <v>N</v>
      </c>
    </row>
    <row r="170" spans="1:9" x14ac:dyDescent="0.2">
      <c r="A170">
        <v>990</v>
      </c>
      <c r="B170" t="str">
        <f t="shared" si="2"/>
        <v>Barbara and Barre Seid Foundation_Chicago Child Care Society20145000</v>
      </c>
      <c r="C170" t="s">
        <v>4</v>
      </c>
      <c r="D170" t="s">
        <v>29</v>
      </c>
      <c r="E170" s="1">
        <v>5000</v>
      </c>
      <c r="F170">
        <v>2014</v>
      </c>
      <c r="G170" t="s">
        <v>233</v>
      </c>
      <c r="I170" t="str">
        <f>IFERROR(IF(VLOOKUP(D170,Resources!A:B,2,FALSE)=0,"",VLOOKUP(D170,Resources!A:B,2,FALSE)),"")</f>
        <v>N</v>
      </c>
    </row>
    <row r="171" spans="1:9" x14ac:dyDescent="0.2">
      <c r="A171">
        <v>990</v>
      </c>
      <c r="B171" t="str">
        <f t="shared" si="2"/>
        <v>Barbara and Barre Seid Foundation_Chicago Opera Theater2014100000</v>
      </c>
      <c r="C171" t="s">
        <v>4</v>
      </c>
      <c r="D171" t="s">
        <v>35</v>
      </c>
      <c r="E171" s="1">
        <v>100000</v>
      </c>
      <c r="F171">
        <v>2014</v>
      </c>
      <c r="G171" t="s">
        <v>233</v>
      </c>
      <c r="I171" t="str">
        <f>IFERROR(IF(VLOOKUP(D171,Resources!A:B,2,FALSE)=0,"",VLOOKUP(D171,Resources!A:B,2,FALSE)),"")</f>
        <v>N</v>
      </c>
    </row>
    <row r="172" spans="1:9" x14ac:dyDescent="0.2">
      <c r="A172">
        <v>990</v>
      </c>
      <c r="B172" t="str">
        <f t="shared" si="2"/>
        <v>Barbara and Barre Seid Foundation_Chicago Opera Theater2014150000</v>
      </c>
      <c r="C172" t="s">
        <v>4</v>
      </c>
      <c r="D172" t="s">
        <v>35</v>
      </c>
      <c r="E172" s="1">
        <v>150000</v>
      </c>
      <c r="F172">
        <v>2014</v>
      </c>
      <c r="G172" t="s">
        <v>233</v>
      </c>
      <c r="I172" t="str">
        <f>IFERROR(IF(VLOOKUP(D172,Resources!A:B,2,FALSE)=0,"",VLOOKUP(D172,Resources!A:B,2,FALSE)),"")</f>
        <v>N</v>
      </c>
    </row>
    <row r="173" spans="1:9" x14ac:dyDescent="0.2">
      <c r="A173">
        <v>990</v>
      </c>
      <c r="B173" t="str">
        <f t="shared" si="2"/>
        <v>Barbara and Barre Seid Foundation_Chicago Shakespeare Theater201425000</v>
      </c>
      <c r="C173" t="s">
        <v>4</v>
      </c>
      <c r="D173" t="s">
        <v>36</v>
      </c>
      <c r="E173" s="1">
        <v>25000</v>
      </c>
      <c r="F173">
        <v>2014</v>
      </c>
      <c r="G173" t="s">
        <v>233</v>
      </c>
      <c r="I173" t="str">
        <f>IFERROR(IF(VLOOKUP(D173,Resources!A:B,2,FALSE)=0,"",VLOOKUP(D173,Resources!A:B,2,FALSE)),"")</f>
        <v>N</v>
      </c>
    </row>
    <row r="174" spans="1:9" x14ac:dyDescent="0.2">
      <c r="A174">
        <v>990</v>
      </c>
      <c r="B174" t="str">
        <f t="shared" si="2"/>
        <v>Barbara and Barre Seid Foundation_Chicago Symphony Orchestra201410000</v>
      </c>
      <c r="C174" t="s">
        <v>4</v>
      </c>
      <c r="D174" t="s">
        <v>37</v>
      </c>
      <c r="E174" s="1">
        <v>10000</v>
      </c>
      <c r="F174">
        <v>2014</v>
      </c>
      <c r="G174" t="s">
        <v>233</v>
      </c>
      <c r="I174" t="str">
        <f>IFERROR(IF(VLOOKUP(D174,Resources!A:B,2,FALSE)=0,"",VLOOKUP(D174,Resources!A:B,2,FALSE)),"")</f>
        <v>N</v>
      </c>
    </row>
    <row r="175" spans="1:9" x14ac:dyDescent="0.2">
      <c r="A175">
        <v>990</v>
      </c>
      <c r="B175" t="str">
        <f t="shared" si="2"/>
        <v>Barbara and Barre Seid Foundation_Civic Orchestra of Chicago201450000</v>
      </c>
      <c r="C175" t="s">
        <v>4</v>
      </c>
      <c r="D175" t="s">
        <v>39</v>
      </c>
      <c r="E175" s="1">
        <v>50000</v>
      </c>
      <c r="F175">
        <v>2014</v>
      </c>
      <c r="G175" t="s">
        <v>233</v>
      </c>
      <c r="I175" t="str">
        <f>IFERROR(IF(VLOOKUP(D175,Resources!A:B,2,FALSE)=0,"",VLOOKUP(D175,Resources!A:B,2,FALSE)),"")</f>
        <v>N</v>
      </c>
    </row>
    <row r="176" spans="1:9" x14ac:dyDescent="0.2">
      <c r="A176">
        <v>990</v>
      </c>
      <c r="B176" t="str">
        <f t="shared" si="2"/>
        <v>Barbara and Barre Seid Foundation_Classical Symphony Orchestra20145000</v>
      </c>
      <c r="C176" t="s">
        <v>4</v>
      </c>
      <c r="D176" t="s">
        <v>40</v>
      </c>
      <c r="E176" s="1">
        <v>5000</v>
      </c>
      <c r="F176">
        <v>2014</v>
      </c>
      <c r="G176" t="s">
        <v>233</v>
      </c>
      <c r="I176" t="str">
        <f>IFERROR(IF(VLOOKUP(D176,Resources!A:B,2,FALSE)=0,"",VLOOKUP(D176,Resources!A:B,2,FALSE)),"")</f>
        <v>N</v>
      </c>
    </row>
    <row r="177" spans="1:9" x14ac:dyDescent="0.2">
      <c r="A177">
        <v>990</v>
      </c>
      <c r="B177" t="str">
        <f t="shared" si="2"/>
        <v>Barbara and Barre Seid Foundation_Dead Writers Threatre Collective201412000</v>
      </c>
      <c r="C177" t="s">
        <v>4</v>
      </c>
      <c r="D177" t="s">
        <v>236</v>
      </c>
      <c r="E177" s="1">
        <v>12000</v>
      </c>
      <c r="F177">
        <v>2014</v>
      </c>
      <c r="G177" t="s">
        <v>233</v>
      </c>
      <c r="I177" t="str">
        <f>IFERROR(IF(VLOOKUP(D177,Resources!A:B,2,FALSE)=0,"",VLOOKUP(D177,Resources!A:B,2,FALSE)),"")</f>
        <v>N</v>
      </c>
    </row>
    <row r="178" spans="1:9" x14ac:dyDescent="0.2">
      <c r="A178">
        <v>990</v>
      </c>
      <c r="B178" t="str">
        <f t="shared" si="2"/>
        <v>Barbara and Barre Seid Foundation_Emergency Fund201410000</v>
      </c>
      <c r="C178" t="s">
        <v>4</v>
      </c>
      <c r="D178" t="s">
        <v>44</v>
      </c>
      <c r="E178" s="1">
        <v>10000</v>
      </c>
      <c r="F178">
        <v>2014</v>
      </c>
      <c r="G178" t="s">
        <v>233</v>
      </c>
      <c r="I178" t="str">
        <f>IFERROR(IF(VLOOKUP(D178,Resources!A:B,2,FALSE)=0,"",VLOOKUP(D178,Resources!A:B,2,FALSE)),"")</f>
        <v>N</v>
      </c>
    </row>
    <row r="179" spans="1:9" x14ac:dyDescent="0.2">
      <c r="A179">
        <v>990</v>
      </c>
      <c r="B179" t="str">
        <f t="shared" si="2"/>
        <v>Barbara and Barre Seid Foundation_Executive Service Corps of Chicago20145000</v>
      </c>
      <c r="C179" t="s">
        <v>4</v>
      </c>
      <c r="D179" t="s">
        <v>46</v>
      </c>
      <c r="E179" s="1">
        <v>5000</v>
      </c>
      <c r="F179">
        <v>2014</v>
      </c>
      <c r="G179" t="s">
        <v>233</v>
      </c>
      <c r="I179" t="str">
        <f>IFERROR(IF(VLOOKUP(D179,Resources!A:B,2,FALSE)=0,"",VLOOKUP(D179,Resources!A:B,2,FALSE)),"")</f>
        <v>N</v>
      </c>
    </row>
    <row r="180" spans="1:9" x14ac:dyDescent="0.2">
      <c r="A180">
        <v>990</v>
      </c>
      <c r="B180" t="str">
        <f t="shared" si="2"/>
        <v>Barbara and Barre Seid Foundation_Greek University Women's Club2014300</v>
      </c>
      <c r="C180" t="s">
        <v>4</v>
      </c>
      <c r="D180" t="s">
        <v>261</v>
      </c>
      <c r="E180" s="1">
        <v>300</v>
      </c>
      <c r="F180">
        <v>2014</v>
      </c>
      <c r="G180" t="s">
        <v>233</v>
      </c>
      <c r="I180" t="str">
        <f>IFERROR(IF(VLOOKUP(D180,Resources!A:B,2,FALSE)=0,"",VLOOKUP(D180,Resources!A:B,2,FALSE)),"")</f>
        <v>N</v>
      </c>
    </row>
    <row r="181" spans="1:9" x14ac:dyDescent="0.2">
      <c r="A181">
        <v>990</v>
      </c>
      <c r="B181" t="str">
        <f t="shared" si="2"/>
        <v>Barbara and Barre Seid Foundation_Jewish Federation of Metro Chicago2014500000</v>
      </c>
      <c r="C181" t="s">
        <v>4</v>
      </c>
      <c r="D181" t="s">
        <v>254</v>
      </c>
      <c r="E181" s="1">
        <v>500000</v>
      </c>
      <c r="F181">
        <v>2014</v>
      </c>
      <c r="G181" t="s">
        <v>233</v>
      </c>
      <c r="I181" t="str">
        <f>IFERROR(IF(VLOOKUP(D181,Resources!A:B,2,FALSE)=0,"",VLOOKUP(D181,Resources!A:B,2,FALSE)),"")</f>
        <v>N</v>
      </c>
    </row>
    <row r="182" spans="1:9" x14ac:dyDescent="0.2">
      <c r="A182">
        <v>990</v>
      </c>
      <c r="B182" t="str">
        <f t="shared" si="2"/>
        <v>Barbara and Barre Seid Foundation_Jewish United Fund2014250000</v>
      </c>
      <c r="C182" t="s">
        <v>4</v>
      </c>
      <c r="D182" t="s">
        <v>24</v>
      </c>
      <c r="E182" s="1">
        <v>250000</v>
      </c>
      <c r="F182">
        <v>2014</v>
      </c>
      <c r="G182" t="s">
        <v>233</v>
      </c>
      <c r="I182" t="str">
        <f>IFERROR(IF(VLOOKUP(D182,Resources!A:B,2,FALSE)=0,"",VLOOKUP(D182,Resources!A:B,2,FALSE)),"")</f>
        <v>N</v>
      </c>
    </row>
    <row r="183" spans="1:9" x14ac:dyDescent="0.2">
      <c r="A183">
        <v>990</v>
      </c>
      <c r="B183" t="str">
        <f t="shared" si="2"/>
        <v>Barbara and Barre Seid Foundation_Lincoln Park Zoological Society20145000</v>
      </c>
      <c r="C183" t="s">
        <v>4</v>
      </c>
      <c r="D183" t="s">
        <v>21</v>
      </c>
      <c r="E183" s="1">
        <v>5000</v>
      </c>
      <c r="F183">
        <v>2014</v>
      </c>
      <c r="G183" t="s">
        <v>233</v>
      </c>
      <c r="I183" t="str">
        <f>IFERROR(IF(VLOOKUP(D183,Resources!A:B,2,FALSE)=0,"",VLOOKUP(D183,Resources!A:B,2,FALSE)),"")</f>
        <v>N</v>
      </c>
    </row>
    <row r="184" spans="1:9" x14ac:dyDescent="0.2">
      <c r="A184">
        <v>990</v>
      </c>
      <c r="B184" t="str">
        <f t="shared" si="2"/>
        <v>Barbara and Barre Seid Foundation_Lyric Opera of Chicago201425000</v>
      </c>
      <c r="C184" t="s">
        <v>4</v>
      </c>
      <c r="D184" t="s">
        <v>20</v>
      </c>
      <c r="E184" s="1">
        <v>25000</v>
      </c>
      <c r="F184">
        <v>2014</v>
      </c>
      <c r="G184" t="s">
        <v>233</v>
      </c>
      <c r="I184" t="str">
        <f>IFERROR(IF(VLOOKUP(D184,Resources!A:B,2,FALSE)=0,"",VLOOKUP(D184,Resources!A:B,2,FALSE)),"")</f>
        <v>N</v>
      </c>
    </row>
    <row r="185" spans="1:9" x14ac:dyDescent="0.2">
      <c r="A185">
        <v>990</v>
      </c>
      <c r="B185" t="str">
        <f t="shared" si="2"/>
        <v>Barbara and Barre Seid Foundation_Metropolitan Museum of Art20141200</v>
      </c>
      <c r="C185" t="s">
        <v>4</v>
      </c>
      <c r="D185" t="s">
        <v>239</v>
      </c>
      <c r="E185" s="1">
        <v>1200</v>
      </c>
      <c r="F185">
        <v>2014</v>
      </c>
      <c r="G185" t="s">
        <v>233</v>
      </c>
      <c r="I185" t="str">
        <f>IFERROR(IF(VLOOKUP(D185,Resources!A:B,2,FALSE)=0,"",VLOOKUP(D185,Resources!A:B,2,FALSE)),"")</f>
        <v>N</v>
      </c>
    </row>
    <row r="186" spans="1:9" x14ac:dyDescent="0.2">
      <c r="A186">
        <v>990</v>
      </c>
      <c r="B186" t="str">
        <f t="shared" si="2"/>
        <v>Barbara and Barre Seid Foundation_Metropolitan Opera Association201410000</v>
      </c>
      <c r="C186" t="s">
        <v>4</v>
      </c>
      <c r="D186" t="s">
        <v>19</v>
      </c>
      <c r="E186" s="1">
        <v>10000</v>
      </c>
      <c r="F186">
        <v>2014</v>
      </c>
      <c r="G186" t="s">
        <v>233</v>
      </c>
      <c r="I186" t="str">
        <f>IFERROR(IF(VLOOKUP(D186,Resources!A:B,2,FALSE)=0,"",VLOOKUP(D186,Resources!A:B,2,FALSE)),"")</f>
        <v>N</v>
      </c>
    </row>
    <row r="187" spans="1:9" x14ac:dyDescent="0.2">
      <c r="A187">
        <v>990</v>
      </c>
      <c r="B187" t="str">
        <f t="shared" si="2"/>
        <v>Barbara and Barre Seid Foundation_Music in the Mountains20141000</v>
      </c>
      <c r="C187" t="s">
        <v>4</v>
      </c>
      <c r="D187" t="s">
        <v>256</v>
      </c>
      <c r="E187" s="1">
        <v>1000</v>
      </c>
      <c r="F187">
        <v>2014</v>
      </c>
      <c r="G187" t="s">
        <v>233</v>
      </c>
      <c r="H187" t="s">
        <v>273</v>
      </c>
      <c r="I187" t="str">
        <f>IFERROR(IF(VLOOKUP(D187,Resources!A:B,2,FALSE)=0,"",VLOOKUP(D187,Resources!A:B,2,FALSE)),"")</f>
        <v>N</v>
      </c>
    </row>
    <row r="188" spans="1:9" x14ac:dyDescent="0.2">
      <c r="A188">
        <v>990</v>
      </c>
      <c r="B188" t="str">
        <f t="shared" si="2"/>
        <v>Barbara and Barre Seid Foundation_Northbrook Symphony Orchestra201425000</v>
      </c>
      <c r="C188" t="s">
        <v>4</v>
      </c>
      <c r="D188" t="s">
        <v>58</v>
      </c>
      <c r="E188" s="1">
        <v>25000</v>
      </c>
      <c r="F188">
        <v>2014</v>
      </c>
      <c r="G188" t="s">
        <v>233</v>
      </c>
      <c r="I188" t="str">
        <f>IFERROR(IF(VLOOKUP(D188,Resources!A:B,2,FALSE)=0,"",VLOOKUP(D188,Resources!A:B,2,FALSE)),"")</f>
        <v>N</v>
      </c>
    </row>
    <row r="189" spans="1:9" x14ac:dyDescent="0.2">
      <c r="A189">
        <v>990</v>
      </c>
      <c r="B189" t="str">
        <f t="shared" si="2"/>
        <v>Barbara and Barre Seid Foundation_Old Holy Resurrection Serbian Orthodox Church20141000</v>
      </c>
      <c r="C189" t="s">
        <v>4</v>
      </c>
      <c r="D189" t="s">
        <v>267</v>
      </c>
      <c r="E189" s="1">
        <v>1000</v>
      </c>
      <c r="F189">
        <v>2014</v>
      </c>
      <c r="G189" t="s">
        <v>233</v>
      </c>
      <c r="I189" t="str">
        <f>IFERROR(IF(VLOOKUP(D189,Resources!A:B,2,FALSE)=0,"",VLOOKUP(D189,Resources!A:B,2,FALSE)),"")</f>
        <v>N</v>
      </c>
    </row>
    <row r="190" spans="1:9" x14ac:dyDescent="0.2">
      <c r="A190">
        <v>990</v>
      </c>
      <c r="B190" t="str">
        <f t="shared" si="2"/>
        <v>Barbara and Barre Seid Foundation_Old Town Art Fair2014500</v>
      </c>
      <c r="C190" t="s">
        <v>4</v>
      </c>
      <c r="D190" t="s">
        <v>262</v>
      </c>
      <c r="E190" s="1">
        <v>500</v>
      </c>
      <c r="F190">
        <v>2014</v>
      </c>
      <c r="G190" t="s">
        <v>233</v>
      </c>
      <c r="I190" t="str">
        <f>IFERROR(IF(VLOOKUP(D190,Resources!A:B,2,FALSE)=0,"",VLOOKUP(D190,Resources!A:B,2,FALSE)),"")</f>
        <v>N</v>
      </c>
    </row>
    <row r="191" spans="1:9" x14ac:dyDescent="0.2">
      <c r="A191">
        <v>990</v>
      </c>
      <c r="B191" t="str">
        <f t="shared" si="2"/>
        <v>Barbara and Barre Seid Foundation_Salvation Army - Chicago20145000</v>
      </c>
      <c r="C191" t="s">
        <v>4</v>
      </c>
      <c r="D191" t="s">
        <v>16</v>
      </c>
      <c r="E191" s="1">
        <v>5000</v>
      </c>
      <c r="F191">
        <v>2014</v>
      </c>
      <c r="G191" t="s">
        <v>233</v>
      </c>
      <c r="I191" t="str">
        <f>IFERROR(IF(VLOOKUP(D191,Resources!A:B,2,FALSE)=0,"",VLOOKUP(D191,Resources!A:B,2,FALSE)),"")</f>
        <v>N</v>
      </c>
    </row>
    <row r="192" spans="1:9" x14ac:dyDescent="0.2">
      <c r="A192">
        <v>990</v>
      </c>
      <c r="B192" t="str">
        <f t="shared" si="2"/>
        <v>Barbara and Barre Seid Foundation_Santa Fe Opera201435000</v>
      </c>
      <c r="C192" t="s">
        <v>4</v>
      </c>
      <c r="D192" t="s">
        <v>15</v>
      </c>
      <c r="E192" s="1">
        <v>35000</v>
      </c>
      <c r="F192">
        <v>2014</v>
      </c>
      <c r="G192" t="s">
        <v>233</v>
      </c>
      <c r="I192" t="str">
        <f>IFERROR(IF(VLOOKUP(D192,Resources!A:B,2,FALSE)=0,"",VLOOKUP(D192,Resources!A:B,2,FALSE)),"")</f>
        <v>N</v>
      </c>
    </row>
    <row r="193" spans="1:9" x14ac:dyDescent="0.2">
      <c r="A193">
        <v>990</v>
      </c>
      <c r="B193" t="str">
        <f t="shared" si="2"/>
        <v>Barbara and Barre Seid Foundation_St. Irenaeus Church20142500</v>
      </c>
      <c r="C193" t="s">
        <v>4</v>
      </c>
      <c r="D193" t="s">
        <v>244</v>
      </c>
      <c r="E193" s="1">
        <v>2500</v>
      </c>
      <c r="F193">
        <v>2014</v>
      </c>
      <c r="G193" t="s">
        <v>233</v>
      </c>
      <c r="I193" t="str">
        <f>IFERROR(IF(VLOOKUP(D193,Resources!A:B,2,FALSE)=0,"",VLOOKUP(D193,Resources!A:B,2,FALSE)),"")</f>
        <v>N</v>
      </c>
    </row>
    <row r="194" spans="1:9" x14ac:dyDescent="0.2">
      <c r="A194">
        <v>990</v>
      </c>
      <c r="B194" t="str">
        <f t="shared" ref="B194:B257" si="3">C194&amp;"_"&amp;D194&amp;F194&amp;E194</f>
        <v>Barbara and Barre Seid Foundation_St. Jude's Children's Hospital20145000</v>
      </c>
      <c r="C194" t="s">
        <v>4</v>
      </c>
      <c r="D194" t="s">
        <v>245</v>
      </c>
      <c r="E194" s="1">
        <v>5000</v>
      </c>
      <c r="F194">
        <v>2014</v>
      </c>
      <c r="G194" t="s">
        <v>233</v>
      </c>
      <c r="I194" t="str">
        <f>IFERROR(IF(VLOOKUP(D194,Resources!A:B,2,FALSE)=0,"",VLOOKUP(D194,Resources!A:B,2,FALSE)),"")</f>
        <v>N</v>
      </c>
    </row>
    <row r="195" spans="1:9" x14ac:dyDescent="0.2">
      <c r="A195">
        <v>990</v>
      </c>
      <c r="B195" t="str">
        <f t="shared" si="3"/>
        <v>Barbara and Barre Seid Foundation_University of Chicago Laboratory Schools2014200000</v>
      </c>
      <c r="C195" t="s">
        <v>4</v>
      </c>
      <c r="D195" t="s">
        <v>6</v>
      </c>
      <c r="E195" s="1">
        <v>200000</v>
      </c>
      <c r="F195">
        <v>2014</v>
      </c>
      <c r="G195" t="s">
        <v>233</v>
      </c>
      <c r="H195" t="s">
        <v>282</v>
      </c>
      <c r="I195" t="str">
        <f>IFERROR(IF(VLOOKUP(D195,Resources!A:B,2,FALSE)=0,"",VLOOKUP(D195,Resources!A:B,2,FALSE)),"")</f>
        <v/>
      </c>
    </row>
    <row r="196" spans="1:9" x14ac:dyDescent="0.2">
      <c r="A196">
        <v>990</v>
      </c>
      <c r="B196" t="str">
        <f t="shared" si="3"/>
        <v>Barbara and Barre Seid Foundation_UNICEF Children's Fund2014100</v>
      </c>
      <c r="C196" t="s">
        <v>4</v>
      </c>
      <c r="D196" t="s">
        <v>264</v>
      </c>
      <c r="E196" s="1">
        <v>100</v>
      </c>
      <c r="F196">
        <v>2014</v>
      </c>
      <c r="G196" t="s">
        <v>233</v>
      </c>
      <c r="I196" t="str">
        <f>IFERROR(IF(VLOOKUP(D196,Resources!A:B,2,FALSE)=0,"",VLOOKUP(D196,Resources!A:B,2,FALSE)),"")</f>
        <v>N</v>
      </c>
    </row>
    <row r="197" spans="1:9" x14ac:dyDescent="0.2">
      <c r="A197">
        <v>990</v>
      </c>
      <c r="B197" t="str">
        <f t="shared" si="3"/>
        <v>Barbara and Barre Seid Foundation_United Way of Metropolitan Chicago20145000</v>
      </c>
      <c r="C197" t="s">
        <v>4</v>
      </c>
      <c r="D197" t="s">
        <v>8</v>
      </c>
      <c r="E197" s="1">
        <v>5000</v>
      </c>
      <c r="F197">
        <v>2014</v>
      </c>
      <c r="G197" t="s">
        <v>233</v>
      </c>
      <c r="I197" t="str">
        <f>IFERROR(IF(VLOOKUP(D197,Resources!A:B,2,FALSE)=0,"",VLOOKUP(D197,Resources!A:B,2,FALSE)),"")</f>
        <v>N</v>
      </c>
    </row>
    <row r="198" spans="1:9" x14ac:dyDescent="0.2">
      <c r="A198">
        <v>990</v>
      </c>
      <c r="B198" t="str">
        <f t="shared" si="3"/>
        <v>Barbara and Barre Seid Foundation_WFMT Public Radio20142500</v>
      </c>
      <c r="C198" t="s">
        <v>4</v>
      </c>
      <c r="D198" t="s">
        <v>5</v>
      </c>
      <c r="E198" s="1">
        <v>2500</v>
      </c>
      <c r="F198">
        <v>2014</v>
      </c>
      <c r="G198" t="s">
        <v>233</v>
      </c>
      <c r="I198" t="str">
        <f>IFERROR(IF(VLOOKUP(D198,Resources!A:B,2,FALSE)=0,"",VLOOKUP(D198,Resources!A:B,2,FALSE)),"")</f>
        <v/>
      </c>
    </row>
    <row r="199" spans="1:9" x14ac:dyDescent="0.2">
      <c r="A199">
        <v>990</v>
      </c>
      <c r="B199" t="str">
        <f t="shared" si="3"/>
        <v>Barbara and Barre Seid Foundation_WTTW Public Television20143500</v>
      </c>
      <c r="C199" t="s">
        <v>4</v>
      </c>
      <c r="D199" t="s">
        <v>26</v>
      </c>
      <c r="E199" s="1">
        <v>3500</v>
      </c>
      <c r="F199">
        <v>2014</v>
      </c>
      <c r="G199" t="s">
        <v>233</v>
      </c>
      <c r="I199" t="str">
        <f>IFERROR(IF(VLOOKUP(D199,Resources!A:B,2,FALSE)=0,"",VLOOKUP(D199,Resources!A:B,2,FALSE)),"")</f>
        <v/>
      </c>
    </row>
    <row r="200" spans="1:9" x14ac:dyDescent="0.2">
      <c r="A200">
        <v>990</v>
      </c>
      <c r="B200" t="str">
        <f t="shared" si="3"/>
        <v>Barbara and Barre Seid Foundation_Agriculture Implementation Research &amp; Education (AIRE)20132500</v>
      </c>
      <c r="C200" t="s">
        <v>4</v>
      </c>
      <c r="D200" t="s">
        <v>268</v>
      </c>
      <c r="E200" s="1">
        <v>2500</v>
      </c>
      <c r="F200">
        <v>2013</v>
      </c>
      <c r="G200" t="s">
        <v>233</v>
      </c>
      <c r="I200" t="str">
        <f>IFERROR(IF(VLOOKUP(D200,Resources!A:B,2,FALSE)=0,"",VLOOKUP(D200,Resources!A:B,2,FALSE)),"")</f>
        <v/>
      </c>
    </row>
    <row r="201" spans="1:9" x14ac:dyDescent="0.2">
      <c r="A201">
        <v>990</v>
      </c>
      <c r="B201" t="str">
        <f t="shared" si="3"/>
        <v>Barbara and Barre Seid Foundation_Annual Catholic Appeal20135000</v>
      </c>
      <c r="C201" t="s">
        <v>4</v>
      </c>
      <c r="D201" t="s">
        <v>30</v>
      </c>
      <c r="E201" s="1">
        <v>5000</v>
      </c>
      <c r="F201">
        <v>2013</v>
      </c>
      <c r="G201" t="s">
        <v>233</v>
      </c>
      <c r="I201" t="str">
        <f>IFERROR(IF(VLOOKUP(D201,Resources!A:B,2,FALSE)=0,"",VLOOKUP(D201,Resources!A:B,2,FALSE)),"")</f>
        <v>N</v>
      </c>
    </row>
    <row r="202" spans="1:9" x14ac:dyDescent="0.2">
      <c r="A202">
        <v>990</v>
      </c>
      <c r="B202" t="str">
        <f t="shared" si="3"/>
        <v>Barbara and Barre Seid Foundation_Avon Walk for Breast Cancer2013500</v>
      </c>
      <c r="C202" t="s">
        <v>4</v>
      </c>
      <c r="D202" t="s">
        <v>32</v>
      </c>
      <c r="E202" s="1">
        <v>500</v>
      </c>
      <c r="F202">
        <v>2013</v>
      </c>
      <c r="G202" t="s">
        <v>233</v>
      </c>
      <c r="I202" t="str">
        <f>IFERROR(IF(VLOOKUP(D202,Resources!A:B,2,FALSE)=0,"",VLOOKUP(D202,Resources!A:B,2,FALSE)),"")</f>
        <v>N</v>
      </c>
    </row>
    <row r="203" spans="1:9" x14ac:dyDescent="0.2">
      <c r="A203">
        <v>990</v>
      </c>
      <c r="B203" t="str">
        <f t="shared" si="3"/>
        <v>Barbara and Barre Seid Foundation_Becker-Friedman Institute at the University of Chicago201342870</v>
      </c>
      <c r="C203" t="s">
        <v>4</v>
      </c>
      <c r="D203" t="s">
        <v>260</v>
      </c>
      <c r="E203" s="1">
        <v>42870</v>
      </c>
      <c r="F203">
        <v>2013</v>
      </c>
      <c r="G203" t="s">
        <v>233</v>
      </c>
      <c r="I203" t="str">
        <f>IFERROR(IF(VLOOKUP(D203,Resources!A:B,2,FALSE)=0,"",VLOOKUP(D203,Resources!A:B,2,FALSE)),"")</f>
        <v>Y</v>
      </c>
    </row>
    <row r="204" spans="1:9" x14ac:dyDescent="0.2">
      <c r="A204">
        <v>990</v>
      </c>
      <c r="B204" t="str">
        <f t="shared" si="3"/>
        <v>Barbara and Barre Seid Foundation_Blessed Sacrament Youth Center20131000</v>
      </c>
      <c r="C204" t="s">
        <v>4</v>
      </c>
      <c r="D204" t="s">
        <v>50</v>
      </c>
      <c r="E204" s="1">
        <v>1000</v>
      </c>
      <c r="F204">
        <v>2013</v>
      </c>
      <c r="G204" t="s">
        <v>233</v>
      </c>
      <c r="I204" t="str">
        <f>IFERROR(IF(VLOOKUP(D204,Resources!A:B,2,FALSE)=0,"",VLOOKUP(D204,Resources!A:B,2,FALSE)),"")</f>
        <v>N</v>
      </c>
    </row>
    <row r="205" spans="1:9" x14ac:dyDescent="0.2">
      <c r="A205">
        <v>990</v>
      </c>
      <c r="B205" t="str">
        <f t="shared" si="3"/>
        <v>Barbara and Barre Seid Foundation_Boy Scouts of America Chicago Chapter20135000</v>
      </c>
      <c r="C205" t="s">
        <v>4</v>
      </c>
      <c r="D205" t="s">
        <v>232</v>
      </c>
      <c r="E205" s="1">
        <v>5000</v>
      </c>
      <c r="F205">
        <v>2013</v>
      </c>
      <c r="G205" t="s">
        <v>233</v>
      </c>
      <c r="I205" t="str">
        <f>IFERROR(IF(VLOOKUP(D205,Resources!A:B,2,FALSE)=0,"",VLOOKUP(D205,Resources!A:B,2,FALSE)),"")</f>
        <v>N</v>
      </c>
    </row>
    <row r="206" spans="1:9" x14ac:dyDescent="0.2">
      <c r="A206">
        <v>990</v>
      </c>
      <c r="B206" t="str">
        <f t="shared" si="3"/>
        <v>Barbara and Barre Seid Foundation_Chamber Opera Chicago2013966000</v>
      </c>
      <c r="C206" t="s">
        <v>4</v>
      </c>
      <c r="D206" t="s">
        <v>27</v>
      </c>
      <c r="E206" s="1">
        <v>966000</v>
      </c>
      <c r="F206">
        <v>2013</v>
      </c>
      <c r="G206" t="s">
        <v>233</v>
      </c>
      <c r="I206" t="str">
        <f>IFERROR(IF(VLOOKUP(D206,Resources!A:B,2,FALSE)=0,"",VLOOKUP(D206,Resources!A:B,2,FALSE)),"")</f>
        <v>N</v>
      </c>
    </row>
    <row r="207" spans="1:9" x14ac:dyDescent="0.2">
      <c r="A207">
        <v>990</v>
      </c>
      <c r="B207" t="str">
        <f t="shared" si="3"/>
        <v>Barbara and Barre Seid Foundation_Chicago Academy for the Arts201310000</v>
      </c>
      <c r="C207" t="s">
        <v>4</v>
      </c>
      <c r="D207" t="s">
        <v>28</v>
      </c>
      <c r="E207" s="1">
        <v>10000</v>
      </c>
      <c r="F207">
        <v>2013</v>
      </c>
      <c r="G207" t="s">
        <v>233</v>
      </c>
      <c r="I207" t="str">
        <f>IFERROR(IF(VLOOKUP(D207,Resources!A:B,2,FALSE)=0,"",VLOOKUP(D207,Resources!A:B,2,FALSE)),"")</f>
        <v>N</v>
      </c>
    </row>
    <row r="208" spans="1:9" x14ac:dyDescent="0.2">
      <c r="A208">
        <v>990</v>
      </c>
      <c r="B208" t="str">
        <f t="shared" si="3"/>
        <v>Barbara and Barre Seid Foundation_Chicago Child Care Society20135000</v>
      </c>
      <c r="C208" t="s">
        <v>4</v>
      </c>
      <c r="D208" t="s">
        <v>29</v>
      </c>
      <c r="E208" s="1">
        <v>5000</v>
      </c>
      <c r="F208">
        <v>2013</v>
      </c>
      <c r="G208" t="s">
        <v>233</v>
      </c>
      <c r="I208" t="str">
        <f>IFERROR(IF(VLOOKUP(D208,Resources!A:B,2,FALSE)=0,"",VLOOKUP(D208,Resources!A:B,2,FALSE)),"")</f>
        <v>N</v>
      </c>
    </row>
    <row r="209" spans="1:9" x14ac:dyDescent="0.2">
      <c r="A209">
        <v>990</v>
      </c>
      <c r="B209" t="str">
        <f t="shared" si="3"/>
        <v>Barbara and Barre Seid Foundation_Chicago Innovation Awards Foundation20135000</v>
      </c>
      <c r="C209" t="s">
        <v>4</v>
      </c>
      <c r="D209" t="s">
        <v>269</v>
      </c>
      <c r="E209" s="1">
        <v>5000</v>
      </c>
      <c r="F209">
        <v>2013</v>
      </c>
      <c r="G209" t="s">
        <v>233</v>
      </c>
      <c r="I209" t="str">
        <f>IFERROR(IF(VLOOKUP(D209,Resources!A:B,2,FALSE)=0,"",VLOOKUP(D209,Resources!A:B,2,FALSE)),"")</f>
        <v>N</v>
      </c>
    </row>
    <row r="210" spans="1:9" x14ac:dyDescent="0.2">
      <c r="A210">
        <v>990</v>
      </c>
      <c r="B210" t="str">
        <f t="shared" si="3"/>
        <v>Barbara and Barre Seid Foundation_Chicago Opera Theater2013250000</v>
      </c>
      <c r="C210" t="s">
        <v>4</v>
      </c>
      <c r="D210" t="s">
        <v>35</v>
      </c>
      <c r="E210" s="1">
        <v>250000</v>
      </c>
      <c r="F210">
        <v>2013</v>
      </c>
      <c r="G210" t="s">
        <v>233</v>
      </c>
      <c r="I210" t="str">
        <f>IFERROR(IF(VLOOKUP(D210,Resources!A:B,2,FALSE)=0,"",VLOOKUP(D210,Resources!A:B,2,FALSE)),"")</f>
        <v>N</v>
      </c>
    </row>
    <row r="211" spans="1:9" x14ac:dyDescent="0.2">
      <c r="A211">
        <v>990</v>
      </c>
      <c r="B211" t="str">
        <f t="shared" si="3"/>
        <v>Barbara and Barre Seid Foundation_Chicago Shakespeare Theater201325000</v>
      </c>
      <c r="C211" t="s">
        <v>4</v>
      </c>
      <c r="D211" t="s">
        <v>36</v>
      </c>
      <c r="E211" s="1">
        <v>25000</v>
      </c>
      <c r="F211">
        <v>2013</v>
      </c>
      <c r="G211" t="s">
        <v>233</v>
      </c>
      <c r="I211" t="str">
        <f>IFERROR(IF(VLOOKUP(D211,Resources!A:B,2,FALSE)=0,"",VLOOKUP(D211,Resources!A:B,2,FALSE)),"")</f>
        <v>N</v>
      </c>
    </row>
    <row r="212" spans="1:9" x14ac:dyDescent="0.2">
      <c r="A212">
        <v>990</v>
      </c>
      <c r="B212" t="str">
        <f t="shared" si="3"/>
        <v>Barbara and Barre Seid Foundation_Chicago Symphony Orchestra201310000</v>
      </c>
      <c r="C212" t="s">
        <v>4</v>
      </c>
      <c r="D212" t="s">
        <v>37</v>
      </c>
      <c r="E212" s="1">
        <v>10000</v>
      </c>
      <c r="F212">
        <v>2013</v>
      </c>
      <c r="G212" t="s">
        <v>233</v>
      </c>
      <c r="I212" t="str">
        <f>IFERROR(IF(VLOOKUP(D212,Resources!A:B,2,FALSE)=0,"",VLOOKUP(D212,Resources!A:B,2,FALSE)),"")</f>
        <v>N</v>
      </c>
    </row>
    <row r="213" spans="1:9" x14ac:dyDescent="0.2">
      <c r="A213">
        <v>990</v>
      </c>
      <c r="B213" t="str">
        <f t="shared" si="3"/>
        <v>Barbara and Barre Seid Foundation_Church of the Three Crosses20132000</v>
      </c>
      <c r="C213" t="s">
        <v>4</v>
      </c>
      <c r="D213" t="s">
        <v>38</v>
      </c>
      <c r="E213" s="1">
        <v>2000</v>
      </c>
      <c r="F213">
        <v>2013</v>
      </c>
      <c r="G213" t="s">
        <v>233</v>
      </c>
      <c r="I213" t="str">
        <f>IFERROR(IF(VLOOKUP(D213,Resources!A:B,2,FALSE)=0,"",VLOOKUP(D213,Resources!A:B,2,FALSE)),"")</f>
        <v>N</v>
      </c>
    </row>
    <row r="214" spans="1:9" x14ac:dyDescent="0.2">
      <c r="A214">
        <v>990</v>
      </c>
      <c r="B214" t="str">
        <f t="shared" si="3"/>
        <v>Barbara and Barre Seid Foundation_Civic Orchestra of Chicago201350000</v>
      </c>
      <c r="C214" t="s">
        <v>4</v>
      </c>
      <c r="D214" t="s">
        <v>39</v>
      </c>
      <c r="E214" s="1">
        <v>50000</v>
      </c>
      <c r="F214">
        <v>2013</v>
      </c>
      <c r="G214" t="s">
        <v>233</v>
      </c>
      <c r="I214" t="str">
        <f>IFERROR(IF(VLOOKUP(D214,Resources!A:B,2,FALSE)=0,"",VLOOKUP(D214,Resources!A:B,2,FALSE)),"")</f>
        <v>N</v>
      </c>
    </row>
    <row r="215" spans="1:9" x14ac:dyDescent="0.2">
      <c r="A215">
        <v>990</v>
      </c>
      <c r="B215" t="str">
        <f t="shared" si="3"/>
        <v>Barbara and Barre Seid Foundation_Classical Symphony Orchestra20135000</v>
      </c>
      <c r="C215" t="s">
        <v>4</v>
      </c>
      <c r="D215" t="s">
        <v>40</v>
      </c>
      <c r="E215" s="1">
        <v>5000</v>
      </c>
      <c r="F215">
        <v>2013</v>
      </c>
      <c r="G215" t="s">
        <v>233</v>
      </c>
      <c r="I215" t="str">
        <f>IFERROR(IF(VLOOKUP(D215,Resources!A:B,2,FALSE)=0,"",VLOOKUP(D215,Resources!A:B,2,FALSE)),"")</f>
        <v>N</v>
      </c>
    </row>
    <row r="216" spans="1:9" x14ac:dyDescent="0.2">
      <c r="A216">
        <v>990</v>
      </c>
      <c r="B216" t="str">
        <f t="shared" si="3"/>
        <v>Barbara and Barre Seid Foundation_Court Theatre Foundation2013150</v>
      </c>
      <c r="C216" t="s">
        <v>4</v>
      </c>
      <c r="D216" t="s">
        <v>270</v>
      </c>
      <c r="E216" s="1">
        <v>150</v>
      </c>
      <c r="F216">
        <v>2013</v>
      </c>
      <c r="G216" t="s">
        <v>233</v>
      </c>
      <c r="I216" t="str">
        <f>IFERROR(IF(VLOOKUP(D216,Resources!A:B,2,FALSE)=0,"",VLOOKUP(D216,Resources!A:B,2,FALSE)),"")</f>
        <v>N</v>
      </c>
    </row>
    <row r="217" spans="1:9" x14ac:dyDescent="0.2">
      <c r="A217">
        <v>990</v>
      </c>
      <c r="B217" t="str">
        <f t="shared" si="3"/>
        <v>Barbara and Barre Seid Foundation_Dead Writers Threatre Collective20139500</v>
      </c>
      <c r="C217" t="s">
        <v>4</v>
      </c>
      <c r="D217" t="s">
        <v>236</v>
      </c>
      <c r="E217" s="1">
        <v>9500</v>
      </c>
      <c r="F217">
        <v>2013</v>
      </c>
      <c r="G217" t="s">
        <v>233</v>
      </c>
      <c r="I217" t="str">
        <f>IFERROR(IF(VLOOKUP(D217,Resources!A:B,2,FALSE)=0,"",VLOOKUP(D217,Resources!A:B,2,FALSE)),"")</f>
        <v>N</v>
      </c>
    </row>
    <row r="218" spans="1:9" x14ac:dyDescent="0.2">
      <c r="A218">
        <v>990</v>
      </c>
      <c r="B218" t="str">
        <f t="shared" si="3"/>
        <v>Barbara and Barre Seid Foundation_Diamond/Coal City Disaster Relief2013500</v>
      </c>
      <c r="C218" t="s">
        <v>4</v>
      </c>
      <c r="D218" t="s">
        <v>271</v>
      </c>
      <c r="E218" s="1">
        <v>500</v>
      </c>
      <c r="F218">
        <v>2013</v>
      </c>
      <c r="G218" t="s">
        <v>233</v>
      </c>
      <c r="I218" t="str">
        <f>IFERROR(IF(VLOOKUP(D218,Resources!A:B,2,FALSE)=0,"",VLOOKUP(D218,Resources!A:B,2,FALSE)),"")</f>
        <v/>
      </c>
    </row>
    <row r="219" spans="1:9" x14ac:dyDescent="0.2">
      <c r="A219">
        <v>990</v>
      </c>
      <c r="B219" t="str">
        <f t="shared" si="3"/>
        <v>Barbara and Barre Seid Foundation_Emergency Fund201320000</v>
      </c>
      <c r="C219" t="s">
        <v>4</v>
      </c>
      <c r="D219" t="s">
        <v>44</v>
      </c>
      <c r="E219" s="1">
        <v>20000</v>
      </c>
      <c r="F219">
        <v>2013</v>
      </c>
      <c r="G219" t="s">
        <v>233</v>
      </c>
      <c r="I219" t="str">
        <f>IFERROR(IF(VLOOKUP(D219,Resources!A:B,2,FALSE)=0,"",VLOOKUP(D219,Resources!A:B,2,FALSE)),"")</f>
        <v>N</v>
      </c>
    </row>
    <row r="220" spans="1:9" x14ac:dyDescent="0.2">
      <c r="A220">
        <v>990</v>
      </c>
      <c r="B220" t="str">
        <f t="shared" si="3"/>
        <v>Barbara and Barre Seid Foundation_Immaculate Conception Church20133000</v>
      </c>
      <c r="C220" t="s">
        <v>4</v>
      </c>
      <c r="D220" t="s">
        <v>25</v>
      </c>
      <c r="E220" s="1">
        <v>3000</v>
      </c>
      <c r="F220">
        <v>2013</v>
      </c>
      <c r="G220" t="s">
        <v>233</v>
      </c>
      <c r="I220" t="str">
        <f>IFERROR(IF(VLOOKUP(D220,Resources!A:B,2,FALSE)=0,"",VLOOKUP(D220,Resources!A:B,2,FALSE)),"")</f>
        <v>N</v>
      </c>
    </row>
    <row r="221" spans="1:9" x14ac:dyDescent="0.2">
      <c r="A221">
        <v>990</v>
      </c>
      <c r="B221" t="str">
        <f t="shared" si="3"/>
        <v>Barbara and Barre Seid Foundation_Jewish United Fund2013350000</v>
      </c>
      <c r="C221" t="s">
        <v>4</v>
      </c>
      <c r="D221" t="s">
        <v>24</v>
      </c>
      <c r="E221" s="1">
        <v>350000</v>
      </c>
      <c r="F221">
        <v>2013</v>
      </c>
      <c r="G221" t="s">
        <v>233</v>
      </c>
      <c r="I221" t="str">
        <f>IFERROR(IF(VLOOKUP(D221,Resources!A:B,2,FALSE)=0,"",VLOOKUP(D221,Resources!A:B,2,FALSE)),"")</f>
        <v>N</v>
      </c>
    </row>
    <row r="222" spans="1:9" x14ac:dyDescent="0.2">
      <c r="A222">
        <v>990</v>
      </c>
      <c r="B222" t="str">
        <f t="shared" si="3"/>
        <v>Barbara and Barre Seid Foundation_Light Opera Works201350000</v>
      </c>
      <c r="C222" t="s">
        <v>4</v>
      </c>
      <c r="D222" t="s">
        <v>23</v>
      </c>
      <c r="E222" s="1">
        <v>50000</v>
      </c>
      <c r="F222">
        <v>2013</v>
      </c>
      <c r="G222" t="s">
        <v>233</v>
      </c>
      <c r="I222" t="str">
        <f>IFERROR(IF(VLOOKUP(D222,Resources!A:B,2,FALSE)=0,"",VLOOKUP(D222,Resources!A:B,2,FALSE)),"")</f>
        <v>N</v>
      </c>
    </row>
    <row r="223" spans="1:9" x14ac:dyDescent="0.2">
      <c r="A223">
        <v>990</v>
      </c>
      <c r="B223" t="str">
        <f t="shared" si="3"/>
        <v>Barbara and Barre Seid Foundation_Lincoln Central Association2013100</v>
      </c>
      <c r="C223" t="s">
        <v>4</v>
      </c>
      <c r="D223" t="s">
        <v>22</v>
      </c>
      <c r="E223" s="1">
        <v>100</v>
      </c>
      <c r="F223">
        <v>2013</v>
      </c>
      <c r="G223" t="s">
        <v>233</v>
      </c>
      <c r="I223" t="str">
        <f>IFERROR(IF(VLOOKUP(D223,Resources!A:B,2,FALSE)=0,"",VLOOKUP(D223,Resources!A:B,2,FALSE)),"")</f>
        <v>N</v>
      </c>
    </row>
    <row r="224" spans="1:9" x14ac:dyDescent="0.2">
      <c r="A224">
        <v>990</v>
      </c>
      <c r="B224" t="str">
        <f t="shared" si="3"/>
        <v>Barbara and Barre Seid Foundation_Lincoln Park Zoological Society20135000</v>
      </c>
      <c r="C224" t="s">
        <v>4</v>
      </c>
      <c r="D224" t="s">
        <v>21</v>
      </c>
      <c r="E224" s="1">
        <v>5000</v>
      </c>
      <c r="F224">
        <v>2013</v>
      </c>
      <c r="G224" t="s">
        <v>233</v>
      </c>
      <c r="I224" t="str">
        <f>IFERROR(IF(VLOOKUP(D224,Resources!A:B,2,FALSE)=0,"",VLOOKUP(D224,Resources!A:B,2,FALSE)),"")</f>
        <v>N</v>
      </c>
    </row>
    <row r="225" spans="1:9" x14ac:dyDescent="0.2">
      <c r="A225">
        <v>990</v>
      </c>
      <c r="B225" t="str">
        <f t="shared" si="3"/>
        <v>Barbara and Barre Seid Foundation_Lyric Opera of Chicago201325000</v>
      </c>
      <c r="C225" t="s">
        <v>4</v>
      </c>
      <c r="D225" t="s">
        <v>20</v>
      </c>
      <c r="E225" s="1">
        <v>25000</v>
      </c>
      <c r="F225">
        <v>2013</v>
      </c>
      <c r="G225" t="s">
        <v>233</v>
      </c>
      <c r="I225" t="str">
        <f>IFERROR(IF(VLOOKUP(D225,Resources!A:B,2,FALSE)=0,"",VLOOKUP(D225,Resources!A:B,2,FALSE)),"")</f>
        <v>N</v>
      </c>
    </row>
    <row r="226" spans="1:9" x14ac:dyDescent="0.2">
      <c r="A226">
        <v>990</v>
      </c>
      <c r="B226" t="str">
        <f t="shared" si="3"/>
        <v>Barbara and Barre Seid Foundation_Metropolitan Opera Association201310000</v>
      </c>
      <c r="C226" t="s">
        <v>4</v>
      </c>
      <c r="D226" t="s">
        <v>19</v>
      </c>
      <c r="E226" s="1">
        <v>10000</v>
      </c>
      <c r="F226">
        <v>2013</v>
      </c>
      <c r="G226" t="s">
        <v>233</v>
      </c>
      <c r="I226" t="str">
        <f>IFERROR(IF(VLOOKUP(D226,Resources!A:B,2,FALSE)=0,"",VLOOKUP(D226,Resources!A:B,2,FALSE)),"")</f>
        <v>N</v>
      </c>
    </row>
    <row r="227" spans="1:9" x14ac:dyDescent="0.2">
      <c r="A227">
        <v>990</v>
      </c>
      <c r="B227" t="str">
        <f t="shared" si="3"/>
        <v>Barbara and Barre Seid Foundation_Old Town Triangle Association2013500</v>
      </c>
      <c r="C227" t="s">
        <v>4</v>
      </c>
      <c r="D227" t="s">
        <v>17</v>
      </c>
      <c r="E227" s="1">
        <v>500</v>
      </c>
      <c r="F227">
        <v>2013</v>
      </c>
      <c r="G227" t="s">
        <v>233</v>
      </c>
      <c r="I227" t="str">
        <f>IFERROR(IF(VLOOKUP(D227,Resources!A:B,2,FALSE)=0,"",VLOOKUP(D227,Resources!A:B,2,FALSE)),"")</f>
        <v>N</v>
      </c>
    </row>
    <row r="228" spans="1:9" x14ac:dyDescent="0.2">
      <c r="A228">
        <v>990</v>
      </c>
      <c r="B228" t="str">
        <f t="shared" si="3"/>
        <v>Barbara and Barre Seid Foundation_Remy Bumppo Theatre20133000</v>
      </c>
      <c r="C228" t="s">
        <v>4</v>
      </c>
      <c r="D228" t="s">
        <v>241</v>
      </c>
      <c r="E228" s="1">
        <v>3000</v>
      </c>
      <c r="F228">
        <v>2013</v>
      </c>
      <c r="G228" t="s">
        <v>233</v>
      </c>
      <c r="I228" t="str">
        <f>IFERROR(IF(VLOOKUP(D228,Resources!A:B,2,FALSE)=0,"",VLOOKUP(D228,Resources!A:B,2,FALSE)),"")</f>
        <v>N</v>
      </c>
    </row>
    <row r="229" spans="1:9" x14ac:dyDescent="0.2">
      <c r="A229">
        <v>990</v>
      </c>
      <c r="B229" t="str">
        <f t="shared" si="3"/>
        <v>Barbara and Barre Seid Foundation_Salvation Army - Chicago201310000</v>
      </c>
      <c r="C229" t="s">
        <v>4</v>
      </c>
      <c r="D229" t="s">
        <v>16</v>
      </c>
      <c r="E229" s="1">
        <v>10000</v>
      </c>
      <c r="F229">
        <v>2013</v>
      </c>
      <c r="G229" t="s">
        <v>233</v>
      </c>
      <c r="I229" t="str">
        <f>IFERROR(IF(VLOOKUP(D229,Resources!A:B,2,FALSE)=0,"",VLOOKUP(D229,Resources!A:B,2,FALSE)),"")</f>
        <v>N</v>
      </c>
    </row>
    <row r="230" spans="1:9" x14ac:dyDescent="0.2">
      <c r="A230">
        <v>990</v>
      </c>
      <c r="B230" t="str">
        <f t="shared" si="3"/>
        <v>Barbara and Barre Seid Foundation_Santa Fe Opera201325000</v>
      </c>
      <c r="C230" t="s">
        <v>4</v>
      </c>
      <c r="D230" t="s">
        <v>15</v>
      </c>
      <c r="E230" s="1">
        <v>25000</v>
      </c>
      <c r="F230">
        <v>2013</v>
      </c>
      <c r="G230" t="s">
        <v>233</v>
      </c>
      <c r="I230" t="str">
        <f>IFERROR(IF(VLOOKUP(D230,Resources!A:B,2,FALSE)=0,"",VLOOKUP(D230,Resources!A:B,2,FALSE)),"")</f>
        <v>N</v>
      </c>
    </row>
    <row r="231" spans="1:9" x14ac:dyDescent="0.2">
      <c r="A231">
        <v>990</v>
      </c>
      <c r="B231" t="str">
        <f t="shared" si="3"/>
        <v>Barbara and Barre Seid Foundation_Society of the Divine Saviour201327000</v>
      </c>
      <c r="C231" t="s">
        <v>4</v>
      </c>
      <c r="D231" t="s">
        <v>13</v>
      </c>
      <c r="E231" s="1">
        <v>27000</v>
      </c>
      <c r="F231">
        <v>2013</v>
      </c>
      <c r="G231" t="s">
        <v>233</v>
      </c>
      <c r="I231" t="str">
        <f>IFERROR(IF(VLOOKUP(D231,Resources!A:B,2,FALSE)=0,"",VLOOKUP(D231,Resources!A:B,2,FALSE)),"")</f>
        <v>N</v>
      </c>
    </row>
    <row r="232" spans="1:9" x14ac:dyDescent="0.2">
      <c r="A232">
        <v>990</v>
      </c>
      <c r="B232" t="str">
        <f t="shared" si="3"/>
        <v>Barbara and Barre Seid Foundation_St. Jude's Children's Hospital20134500</v>
      </c>
      <c r="C232" t="s">
        <v>4</v>
      </c>
      <c r="D232" t="s">
        <v>245</v>
      </c>
      <c r="E232" s="1">
        <v>4500</v>
      </c>
      <c r="F232">
        <v>2013</v>
      </c>
      <c r="G232" t="s">
        <v>233</v>
      </c>
      <c r="I232" t="str">
        <f>IFERROR(IF(VLOOKUP(D232,Resources!A:B,2,FALSE)=0,"",VLOOKUP(D232,Resources!A:B,2,FALSE)),"")</f>
        <v>N</v>
      </c>
    </row>
    <row r="233" spans="1:9" x14ac:dyDescent="0.2">
      <c r="A233">
        <v>990</v>
      </c>
      <c r="B233" t="str">
        <f t="shared" si="3"/>
        <v>Barbara and Barre Seid Foundation_Tall Grass Arts Association20132000</v>
      </c>
      <c r="C233" t="s">
        <v>4</v>
      </c>
      <c r="D233" t="s">
        <v>74</v>
      </c>
      <c r="E233" s="1">
        <v>2000</v>
      </c>
      <c r="F233">
        <v>2013</v>
      </c>
      <c r="G233" t="s">
        <v>233</v>
      </c>
      <c r="I233" t="str">
        <f>IFERROR(IF(VLOOKUP(D233,Resources!A:B,2,FALSE)=0,"",VLOOKUP(D233,Resources!A:B,2,FALSE)),"")</f>
        <v>N</v>
      </c>
    </row>
    <row r="234" spans="1:9" x14ac:dyDescent="0.2">
      <c r="A234">
        <v>990</v>
      </c>
      <c r="B234" t="str">
        <f t="shared" si="3"/>
        <v>Barbara and Barre Seid Foundation_University of Chicago Laboratory Schools2013200000</v>
      </c>
      <c r="C234" t="s">
        <v>4</v>
      </c>
      <c r="D234" t="s">
        <v>6</v>
      </c>
      <c r="E234" s="1">
        <v>200000</v>
      </c>
      <c r="F234">
        <v>2013</v>
      </c>
      <c r="G234" t="s">
        <v>233</v>
      </c>
      <c r="H234" t="s">
        <v>282</v>
      </c>
      <c r="I234" t="str">
        <f>IFERROR(IF(VLOOKUP(D234,Resources!A:B,2,FALSE)=0,"",VLOOKUP(D234,Resources!A:B,2,FALSE)),"")</f>
        <v/>
      </c>
    </row>
    <row r="235" spans="1:9" x14ac:dyDescent="0.2">
      <c r="A235">
        <v>990</v>
      </c>
      <c r="B235" t="str">
        <f t="shared" si="3"/>
        <v>Barbara and Barre Seid Foundation_The World Orphan Fund20135000</v>
      </c>
      <c r="C235" t="s">
        <v>4</v>
      </c>
      <c r="D235" t="s">
        <v>272</v>
      </c>
      <c r="E235" s="1">
        <v>5000</v>
      </c>
      <c r="F235">
        <v>2013</v>
      </c>
      <c r="G235" t="s">
        <v>233</v>
      </c>
      <c r="I235" t="str">
        <f>IFERROR(IF(VLOOKUP(D235,Resources!A:B,2,FALSE)=0,"",VLOOKUP(D235,Resources!A:B,2,FALSE)),"")</f>
        <v>N</v>
      </c>
    </row>
    <row r="236" spans="1:9" x14ac:dyDescent="0.2">
      <c r="A236">
        <v>990</v>
      </c>
      <c r="B236" t="str">
        <f t="shared" si="3"/>
        <v>Barbara and Barre Seid Foundation_United Way of Metropolitan Chicago20135000</v>
      </c>
      <c r="C236" t="s">
        <v>4</v>
      </c>
      <c r="D236" t="s">
        <v>8</v>
      </c>
      <c r="E236" s="1">
        <v>5000</v>
      </c>
      <c r="F236">
        <v>2013</v>
      </c>
      <c r="G236" t="s">
        <v>233</v>
      </c>
      <c r="I236" t="str">
        <f>IFERROR(IF(VLOOKUP(D236,Resources!A:B,2,FALSE)=0,"",VLOOKUP(D236,Resources!A:B,2,FALSE)),"")</f>
        <v>N</v>
      </c>
    </row>
    <row r="237" spans="1:9" x14ac:dyDescent="0.2">
      <c r="A237">
        <v>990</v>
      </c>
      <c r="B237" t="str">
        <f t="shared" si="3"/>
        <v>Barbara and Barre Seid Foundation_WFMT Public Radio20132500</v>
      </c>
      <c r="C237" t="s">
        <v>4</v>
      </c>
      <c r="D237" t="s">
        <v>5</v>
      </c>
      <c r="E237" s="1">
        <v>2500</v>
      </c>
      <c r="F237">
        <v>2013</v>
      </c>
      <c r="G237" t="s">
        <v>233</v>
      </c>
      <c r="I237" t="str">
        <f>IFERROR(IF(VLOOKUP(D237,Resources!A:B,2,FALSE)=0,"",VLOOKUP(D237,Resources!A:B,2,FALSE)),"")</f>
        <v/>
      </c>
    </row>
    <row r="238" spans="1:9" x14ac:dyDescent="0.2">
      <c r="A238">
        <v>990</v>
      </c>
      <c r="B238" t="str">
        <f t="shared" si="3"/>
        <v>Barbara and Barre Seid Foundation_WTTW Public Television20133500</v>
      </c>
      <c r="C238" t="s">
        <v>4</v>
      </c>
      <c r="D238" t="s">
        <v>26</v>
      </c>
      <c r="E238" s="1">
        <v>3500</v>
      </c>
      <c r="F238">
        <v>2013</v>
      </c>
      <c r="G238" t="s">
        <v>233</v>
      </c>
      <c r="I238" t="str">
        <f>IFERROR(IF(VLOOKUP(D238,Resources!A:B,2,FALSE)=0,"",VLOOKUP(D238,Resources!A:B,2,FALSE)),"")</f>
        <v/>
      </c>
    </row>
    <row r="239" spans="1:9" x14ac:dyDescent="0.2">
      <c r="A239" t="s">
        <v>221</v>
      </c>
      <c r="B239" t="str">
        <f t="shared" si="3"/>
        <v>Barbara and Barre Seid Foundation_Annual Catholic Appeal20115000</v>
      </c>
      <c r="C239" t="s">
        <v>4</v>
      </c>
      <c r="D239" t="s">
        <v>30</v>
      </c>
      <c r="E239" s="1">
        <v>5000</v>
      </c>
      <c r="F239">
        <v>2011</v>
      </c>
      <c r="I239" t="str">
        <f>IFERROR(IF(VLOOKUP(D239,Resources!A:B,2,FALSE)=0,"",VLOOKUP(D239,Resources!A:B,2,FALSE)),"")</f>
        <v>N</v>
      </c>
    </row>
    <row r="240" spans="1:9" x14ac:dyDescent="0.2">
      <c r="A240" t="s">
        <v>221</v>
      </c>
      <c r="B240" t="str">
        <f t="shared" si="3"/>
        <v>Barbara and Barre Seid Foundation_Anshe Emet Synagogue20111000</v>
      </c>
      <c r="C240" t="s">
        <v>4</v>
      </c>
      <c r="D240" t="s">
        <v>31</v>
      </c>
      <c r="E240" s="1">
        <v>1000</v>
      </c>
      <c r="F240">
        <v>2011</v>
      </c>
      <c r="I240" t="str">
        <f>IFERROR(IF(VLOOKUP(D240,Resources!A:B,2,FALSE)=0,"",VLOOKUP(D240,Resources!A:B,2,FALSE)),"")</f>
        <v>N</v>
      </c>
    </row>
    <row r="241" spans="1:9" x14ac:dyDescent="0.2">
      <c r="A241" t="s">
        <v>221</v>
      </c>
      <c r="B241" t="str">
        <f t="shared" si="3"/>
        <v>Barbara and Barre Seid Foundation_Athenaeum Theatre Productions201170000</v>
      </c>
      <c r="C241" t="s">
        <v>4</v>
      </c>
      <c r="D241" t="s">
        <v>49</v>
      </c>
      <c r="E241" s="1">
        <v>70000</v>
      </c>
      <c r="F241">
        <v>2011</v>
      </c>
      <c r="I241" t="str">
        <f>IFERROR(IF(VLOOKUP(D241,Resources!A:B,2,FALSE)=0,"",VLOOKUP(D241,Resources!A:B,2,FALSE)),"")</f>
        <v>N</v>
      </c>
    </row>
    <row r="242" spans="1:9" x14ac:dyDescent="0.2">
      <c r="A242" t="s">
        <v>221</v>
      </c>
      <c r="B242" t="str">
        <f t="shared" si="3"/>
        <v>Barbara and Barre Seid Foundation_Avon Walk for Breast Cancer2011500</v>
      </c>
      <c r="C242" t="s">
        <v>4</v>
      </c>
      <c r="D242" t="s">
        <v>32</v>
      </c>
      <c r="E242" s="1">
        <v>500</v>
      </c>
      <c r="F242">
        <v>2011</v>
      </c>
      <c r="I242" t="str">
        <f>IFERROR(IF(VLOOKUP(D242,Resources!A:B,2,FALSE)=0,"",VLOOKUP(D242,Resources!A:B,2,FALSE)),"")</f>
        <v>N</v>
      </c>
    </row>
    <row r="243" spans="1:9" x14ac:dyDescent="0.2">
      <c r="A243" t="s">
        <v>221</v>
      </c>
      <c r="B243" t="str">
        <f t="shared" si="3"/>
        <v>Barbara and Barre Seid Foundation_Boy Scouts of America - Chicago Area Council20115000</v>
      </c>
      <c r="C243" t="s">
        <v>4</v>
      </c>
      <c r="D243" t="s">
        <v>33</v>
      </c>
      <c r="E243" s="1">
        <v>5000</v>
      </c>
      <c r="F243">
        <v>2011</v>
      </c>
      <c r="I243" t="str">
        <f>IFERROR(IF(VLOOKUP(D243,Resources!A:B,2,FALSE)=0,"",VLOOKUP(D243,Resources!A:B,2,FALSE)),"")</f>
        <v>N</v>
      </c>
    </row>
    <row r="244" spans="1:9" x14ac:dyDescent="0.2">
      <c r="A244" t="s">
        <v>221</v>
      </c>
      <c r="B244" t="str">
        <f t="shared" si="3"/>
        <v>Barbara and Barre Seid Foundation_Catholic Relief Services20115000</v>
      </c>
      <c r="C244" t="s">
        <v>4</v>
      </c>
      <c r="D244" t="s">
        <v>34</v>
      </c>
      <c r="E244" s="1">
        <v>5000</v>
      </c>
      <c r="F244">
        <v>2011</v>
      </c>
      <c r="I244" t="str">
        <f>IFERROR(IF(VLOOKUP(D244,Resources!A:B,2,FALSE)=0,"",VLOOKUP(D244,Resources!A:B,2,FALSE)),"")</f>
        <v>N</v>
      </c>
    </row>
    <row r="245" spans="1:9" x14ac:dyDescent="0.2">
      <c r="A245" t="s">
        <v>221</v>
      </c>
      <c r="B245" t="str">
        <f t="shared" si="3"/>
        <v>Barbara and Barre Seid Foundation_Chamber Opera Chicago2011945000</v>
      </c>
      <c r="C245" t="s">
        <v>4</v>
      </c>
      <c r="D245" t="s">
        <v>27</v>
      </c>
      <c r="E245" s="1">
        <v>945000</v>
      </c>
      <c r="F245">
        <v>2011</v>
      </c>
      <c r="I245" t="str">
        <f>IFERROR(IF(VLOOKUP(D245,Resources!A:B,2,FALSE)=0,"",VLOOKUP(D245,Resources!A:B,2,FALSE)),"")</f>
        <v>N</v>
      </c>
    </row>
    <row r="246" spans="1:9" x14ac:dyDescent="0.2">
      <c r="A246" t="s">
        <v>221</v>
      </c>
      <c r="B246" t="str">
        <f t="shared" si="3"/>
        <v>Barbara and Barre Seid Foundation_Chicago Academy for the Arts201110000</v>
      </c>
      <c r="C246" t="s">
        <v>4</v>
      </c>
      <c r="D246" t="s">
        <v>28</v>
      </c>
      <c r="E246" s="1">
        <v>10000</v>
      </c>
      <c r="F246">
        <v>2011</v>
      </c>
      <c r="I246" t="str">
        <f>IFERROR(IF(VLOOKUP(D246,Resources!A:B,2,FALSE)=0,"",VLOOKUP(D246,Resources!A:B,2,FALSE)),"")</f>
        <v>N</v>
      </c>
    </row>
    <row r="247" spans="1:9" x14ac:dyDescent="0.2">
      <c r="A247" t="s">
        <v>221</v>
      </c>
      <c r="B247" t="str">
        <f t="shared" si="3"/>
        <v>Barbara and Barre Seid Foundation_Chicago Child Care Society20115000</v>
      </c>
      <c r="C247" t="s">
        <v>4</v>
      </c>
      <c r="D247" t="s">
        <v>29</v>
      </c>
      <c r="E247" s="1">
        <v>5000</v>
      </c>
      <c r="F247">
        <v>2011</v>
      </c>
      <c r="I247" t="str">
        <f>IFERROR(IF(VLOOKUP(D247,Resources!A:B,2,FALSE)=0,"",VLOOKUP(D247,Resources!A:B,2,FALSE)),"")</f>
        <v>N</v>
      </c>
    </row>
    <row r="248" spans="1:9" x14ac:dyDescent="0.2">
      <c r="A248" t="s">
        <v>221</v>
      </c>
      <c r="B248" t="str">
        <f t="shared" si="3"/>
        <v>Barbara and Barre Seid Foundation_Chicago Opera Theater2011350000</v>
      </c>
      <c r="C248" t="s">
        <v>4</v>
      </c>
      <c r="D248" t="s">
        <v>35</v>
      </c>
      <c r="E248" s="1">
        <v>350000</v>
      </c>
      <c r="F248">
        <v>2011</v>
      </c>
      <c r="I248" t="str">
        <f>IFERROR(IF(VLOOKUP(D248,Resources!A:B,2,FALSE)=0,"",VLOOKUP(D248,Resources!A:B,2,FALSE)),"")</f>
        <v>N</v>
      </c>
    </row>
    <row r="249" spans="1:9" x14ac:dyDescent="0.2">
      <c r="A249" t="s">
        <v>221</v>
      </c>
      <c r="B249" t="str">
        <f t="shared" si="3"/>
        <v>Barbara and Barre Seid Foundation_Chicago Shakespeare Theater201125000</v>
      </c>
      <c r="C249" t="s">
        <v>4</v>
      </c>
      <c r="D249" t="s">
        <v>36</v>
      </c>
      <c r="E249" s="1">
        <v>25000</v>
      </c>
      <c r="F249">
        <v>2011</v>
      </c>
      <c r="I249" t="str">
        <f>IFERROR(IF(VLOOKUP(D249,Resources!A:B,2,FALSE)=0,"",VLOOKUP(D249,Resources!A:B,2,FALSE)),"")</f>
        <v>N</v>
      </c>
    </row>
    <row r="250" spans="1:9" x14ac:dyDescent="0.2">
      <c r="A250" t="s">
        <v>221</v>
      </c>
      <c r="B250" t="str">
        <f t="shared" si="3"/>
        <v>Barbara and Barre Seid Foundation_Chicago Symphony Orchestra201120000</v>
      </c>
      <c r="C250" t="s">
        <v>4</v>
      </c>
      <c r="D250" t="s">
        <v>37</v>
      </c>
      <c r="E250" s="1">
        <v>20000</v>
      </c>
      <c r="F250">
        <v>2011</v>
      </c>
      <c r="I250" t="str">
        <f>IFERROR(IF(VLOOKUP(D250,Resources!A:B,2,FALSE)=0,"",VLOOKUP(D250,Resources!A:B,2,FALSE)),"")</f>
        <v>N</v>
      </c>
    </row>
    <row r="251" spans="1:9" x14ac:dyDescent="0.2">
      <c r="A251" t="s">
        <v>221</v>
      </c>
      <c r="B251" t="str">
        <f t="shared" si="3"/>
        <v>Barbara and Barre Seid Foundation_Church of the Three Crosses20113710</v>
      </c>
      <c r="C251" t="s">
        <v>4</v>
      </c>
      <c r="D251" t="s">
        <v>38</v>
      </c>
      <c r="E251" s="1">
        <v>3710</v>
      </c>
      <c r="F251">
        <v>2011</v>
      </c>
      <c r="I251" t="str">
        <f>IFERROR(IF(VLOOKUP(D251,Resources!A:B,2,FALSE)=0,"",VLOOKUP(D251,Resources!A:B,2,FALSE)),"")</f>
        <v>N</v>
      </c>
    </row>
    <row r="252" spans="1:9" x14ac:dyDescent="0.2">
      <c r="A252" t="s">
        <v>221</v>
      </c>
      <c r="B252" t="str">
        <f t="shared" si="3"/>
        <v>Barbara and Barre Seid Foundation_Civic Orchestra of Chicago201140000</v>
      </c>
      <c r="C252" t="s">
        <v>4</v>
      </c>
      <c r="D252" t="s">
        <v>39</v>
      </c>
      <c r="E252" s="1">
        <v>40000</v>
      </c>
      <c r="F252">
        <v>2011</v>
      </c>
      <c r="I252" t="str">
        <f>IFERROR(IF(VLOOKUP(D252,Resources!A:B,2,FALSE)=0,"",VLOOKUP(D252,Resources!A:B,2,FALSE)),"")</f>
        <v>N</v>
      </c>
    </row>
    <row r="253" spans="1:9" x14ac:dyDescent="0.2">
      <c r="A253" t="s">
        <v>221</v>
      </c>
      <c r="B253" t="str">
        <f t="shared" si="3"/>
        <v>Barbara and Barre Seid Foundation_Classical Symphony Orchestra20115000</v>
      </c>
      <c r="C253" t="s">
        <v>4</v>
      </c>
      <c r="D253" t="s">
        <v>40</v>
      </c>
      <c r="E253" s="1">
        <v>5000</v>
      </c>
      <c r="F253">
        <v>2011</v>
      </c>
      <c r="I253" t="str">
        <f>IFERROR(IF(VLOOKUP(D253,Resources!A:B,2,FALSE)=0,"",VLOOKUP(D253,Resources!A:B,2,FALSE)),"")</f>
        <v>N</v>
      </c>
    </row>
    <row r="254" spans="1:9" x14ac:dyDescent="0.2">
      <c r="A254" t="s">
        <v>221</v>
      </c>
      <c r="B254" t="str">
        <f t="shared" si="3"/>
        <v>Barbara and Barre Seid Foundation_Da Corneto Opera Ensemble20113000</v>
      </c>
      <c r="C254" t="s">
        <v>4</v>
      </c>
      <c r="D254" t="s">
        <v>41</v>
      </c>
      <c r="E254" s="1">
        <v>3000</v>
      </c>
      <c r="F254">
        <v>2011</v>
      </c>
      <c r="I254" t="str">
        <f>IFERROR(IF(VLOOKUP(D254,Resources!A:B,2,FALSE)=0,"",VLOOKUP(D254,Resources!A:B,2,FALSE)),"")</f>
        <v>N</v>
      </c>
    </row>
    <row r="255" spans="1:9" x14ac:dyDescent="0.2">
      <c r="A255" t="s">
        <v>221</v>
      </c>
      <c r="B255" t="str">
        <f t="shared" si="3"/>
        <v>Barbara and Barre Seid Foundation_DePaul University20115000</v>
      </c>
      <c r="C255" t="s">
        <v>4</v>
      </c>
      <c r="D255" t="s">
        <v>42</v>
      </c>
      <c r="E255" s="1">
        <v>5000</v>
      </c>
      <c r="F255">
        <v>2011</v>
      </c>
      <c r="I255" t="str">
        <f>IFERROR(IF(VLOOKUP(D255,Resources!A:B,2,FALSE)=0,"",VLOOKUP(D255,Resources!A:B,2,FALSE)),"")</f>
        <v/>
      </c>
    </row>
    <row r="256" spans="1:9" x14ac:dyDescent="0.2">
      <c r="A256" t="s">
        <v>221</v>
      </c>
      <c r="B256" t="str">
        <f t="shared" si="3"/>
        <v>Barbara and Barre Seid Foundation_Elgin Opera20116000</v>
      </c>
      <c r="C256" t="s">
        <v>4</v>
      </c>
      <c r="D256" t="s">
        <v>43</v>
      </c>
      <c r="E256" s="1">
        <v>6000</v>
      </c>
      <c r="F256">
        <v>2011</v>
      </c>
      <c r="I256" t="str">
        <f>IFERROR(IF(VLOOKUP(D256,Resources!A:B,2,FALSE)=0,"",VLOOKUP(D256,Resources!A:B,2,FALSE)),"")</f>
        <v>N</v>
      </c>
    </row>
    <row r="257" spans="1:9" x14ac:dyDescent="0.2">
      <c r="A257" t="s">
        <v>221</v>
      </c>
      <c r="B257" t="str">
        <f t="shared" si="3"/>
        <v>Barbara and Barre Seid Foundation_Emergency Fund201110000</v>
      </c>
      <c r="C257" t="s">
        <v>4</v>
      </c>
      <c r="D257" t="s">
        <v>44</v>
      </c>
      <c r="E257" s="1">
        <v>10000</v>
      </c>
      <c r="F257">
        <v>2011</v>
      </c>
      <c r="I257" t="str">
        <f>IFERROR(IF(VLOOKUP(D257,Resources!A:B,2,FALSE)=0,"",VLOOKUP(D257,Resources!A:B,2,FALSE)),"")</f>
        <v>N</v>
      </c>
    </row>
    <row r="258" spans="1:9" x14ac:dyDescent="0.2">
      <c r="A258" t="s">
        <v>221</v>
      </c>
      <c r="B258" t="str">
        <f t="shared" ref="B258:B321" si="4">C258&amp;"_"&amp;D258&amp;F258&amp;E258</f>
        <v>Barbara and Barre Seid Foundation_Ensemble Espanol20111000</v>
      </c>
      <c r="C258" t="s">
        <v>4</v>
      </c>
      <c r="D258" t="s">
        <v>45</v>
      </c>
      <c r="E258" s="1">
        <v>1000</v>
      </c>
      <c r="F258">
        <v>2011</v>
      </c>
      <c r="I258" t="str">
        <f>IFERROR(IF(VLOOKUP(D258,Resources!A:B,2,FALSE)=0,"",VLOOKUP(D258,Resources!A:B,2,FALSE)),"")</f>
        <v>N</v>
      </c>
    </row>
    <row r="259" spans="1:9" x14ac:dyDescent="0.2">
      <c r="A259" t="s">
        <v>221</v>
      </c>
      <c r="B259" t="str">
        <f t="shared" si="4"/>
        <v>Barbara and Barre Seid Foundation_Executive Service Corps of Chicago20115000</v>
      </c>
      <c r="C259" t="s">
        <v>4</v>
      </c>
      <c r="D259" t="s">
        <v>46</v>
      </c>
      <c r="E259" s="1">
        <v>5000</v>
      </c>
      <c r="F259">
        <v>2011</v>
      </c>
      <c r="I259" t="str">
        <f>IFERROR(IF(VLOOKUP(D259,Resources!A:B,2,FALSE)=0,"",VLOOKUP(D259,Resources!A:B,2,FALSE)),"")</f>
        <v>N</v>
      </c>
    </row>
    <row r="260" spans="1:9" x14ac:dyDescent="0.2">
      <c r="A260" t="s">
        <v>221</v>
      </c>
      <c r="B260" t="str">
        <f t="shared" si="4"/>
        <v>Barbara and Barre Seid Foundation_Fairvote/Center for Voting and Democracy201110000</v>
      </c>
      <c r="C260" t="s">
        <v>4</v>
      </c>
      <c r="D260" t="s">
        <v>281</v>
      </c>
      <c r="E260" s="1">
        <v>10000</v>
      </c>
      <c r="F260">
        <v>2011</v>
      </c>
      <c r="I260" t="str">
        <f>IFERROR(IF(VLOOKUP(D260,Resources!A:B,2,FALSE)=0,"",VLOOKUP(D260,Resources!A:B,2,FALSE)),"")</f>
        <v/>
      </c>
    </row>
    <row r="261" spans="1:9" x14ac:dyDescent="0.2">
      <c r="A261" t="s">
        <v>221</v>
      </c>
      <c r="B261" t="str">
        <f t="shared" si="4"/>
        <v>Barbara and Barre Seid Foundation_Immaculate Conception Church20112500</v>
      </c>
      <c r="C261" t="s">
        <v>4</v>
      </c>
      <c r="D261" t="s">
        <v>25</v>
      </c>
      <c r="E261" s="1">
        <v>2500</v>
      </c>
      <c r="F261">
        <v>2011</v>
      </c>
      <c r="I261" t="str">
        <f>IFERROR(IF(VLOOKUP(D261,Resources!A:B,2,FALSE)=0,"",VLOOKUP(D261,Resources!A:B,2,FALSE)),"")</f>
        <v>N</v>
      </c>
    </row>
    <row r="262" spans="1:9" x14ac:dyDescent="0.2">
      <c r="A262" t="s">
        <v>221</v>
      </c>
      <c r="B262" t="str">
        <f t="shared" si="4"/>
        <v>Barbara and Barre Seid Foundation_Jewish United Fund2011100000</v>
      </c>
      <c r="C262" t="s">
        <v>4</v>
      </c>
      <c r="D262" t="s">
        <v>24</v>
      </c>
      <c r="E262" s="1">
        <v>100000</v>
      </c>
      <c r="F262">
        <v>2011</v>
      </c>
      <c r="I262" t="str">
        <f>IFERROR(IF(VLOOKUP(D262,Resources!A:B,2,FALSE)=0,"",VLOOKUP(D262,Resources!A:B,2,FALSE)),"")</f>
        <v>N</v>
      </c>
    </row>
    <row r="263" spans="1:9" x14ac:dyDescent="0.2">
      <c r="A263" t="s">
        <v>221</v>
      </c>
      <c r="B263" t="str">
        <f t="shared" si="4"/>
        <v>Barbara and Barre Seid Foundation_Light Opera Works201150000</v>
      </c>
      <c r="C263" t="s">
        <v>4</v>
      </c>
      <c r="D263" t="s">
        <v>23</v>
      </c>
      <c r="E263" s="1">
        <v>50000</v>
      </c>
      <c r="F263">
        <v>2011</v>
      </c>
      <c r="I263" t="str">
        <f>IFERROR(IF(VLOOKUP(D263,Resources!A:B,2,FALSE)=0,"",VLOOKUP(D263,Resources!A:B,2,FALSE)),"")</f>
        <v>N</v>
      </c>
    </row>
    <row r="264" spans="1:9" x14ac:dyDescent="0.2">
      <c r="A264" t="s">
        <v>221</v>
      </c>
      <c r="B264" t="str">
        <f t="shared" si="4"/>
        <v>Barbara and Barre Seid Foundation_Lincoln Central Association2011100</v>
      </c>
      <c r="C264" t="s">
        <v>4</v>
      </c>
      <c r="D264" t="s">
        <v>22</v>
      </c>
      <c r="E264" s="1">
        <v>100</v>
      </c>
      <c r="F264">
        <v>2011</v>
      </c>
      <c r="I264" t="str">
        <f>IFERROR(IF(VLOOKUP(D264,Resources!A:B,2,FALSE)=0,"",VLOOKUP(D264,Resources!A:B,2,FALSE)),"")</f>
        <v>N</v>
      </c>
    </row>
    <row r="265" spans="1:9" x14ac:dyDescent="0.2">
      <c r="A265" t="s">
        <v>221</v>
      </c>
      <c r="B265" t="str">
        <f t="shared" si="4"/>
        <v>Barbara and Barre Seid Foundation_Lincoln Park Zoological Society20115000</v>
      </c>
      <c r="C265" t="s">
        <v>4</v>
      </c>
      <c r="D265" t="s">
        <v>21</v>
      </c>
      <c r="E265" s="1">
        <v>5000</v>
      </c>
      <c r="F265">
        <v>2011</v>
      </c>
      <c r="I265" t="str">
        <f>IFERROR(IF(VLOOKUP(D265,Resources!A:B,2,FALSE)=0,"",VLOOKUP(D265,Resources!A:B,2,FALSE)),"")</f>
        <v>N</v>
      </c>
    </row>
    <row r="266" spans="1:9" x14ac:dyDescent="0.2">
      <c r="A266" t="s">
        <v>221</v>
      </c>
      <c r="B266" t="str">
        <f t="shared" si="4"/>
        <v>Barbara and Barre Seid Foundation_Lyric Opera of Chicago201125000</v>
      </c>
      <c r="C266" t="s">
        <v>4</v>
      </c>
      <c r="D266" t="s">
        <v>20</v>
      </c>
      <c r="E266" s="1">
        <v>25000</v>
      </c>
      <c r="F266">
        <v>2011</v>
      </c>
      <c r="I266" t="str">
        <f>IFERROR(IF(VLOOKUP(D266,Resources!A:B,2,FALSE)=0,"",VLOOKUP(D266,Resources!A:B,2,FALSE)),"")</f>
        <v>N</v>
      </c>
    </row>
    <row r="267" spans="1:9" x14ac:dyDescent="0.2">
      <c r="A267" t="s">
        <v>221</v>
      </c>
      <c r="B267" t="str">
        <f t="shared" si="4"/>
        <v>Barbara and Barre Seid Foundation_Mercy Home for Boys &amp; Girls20115000</v>
      </c>
      <c r="C267" t="s">
        <v>4</v>
      </c>
      <c r="D267" t="s">
        <v>223</v>
      </c>
      <c r="E267" s="1">
        <v>5000</v>
      </c>
      <c r="F267">
        <v>2011</v>
      </c>
      <c r="I267" t="str">
        <f>IFERROR(IF(VLOOKUP(D267,Resources!A:B,2,FALSE)=0,"",VLOOKUP(D267,Resources!A:B,2,FALSE)),"")</f>
        <v>N</v>
      </c>
    </row>
    <row r="268" spans="1:9" x14ac:dyDescent="0.2">
      <c r="A268" t="s">
        <v>221</v>
      </c>
      <c r="B268" t="str">
        <f t="shared" si="4"/>
        <v>Barbara and Barre Seid Foundation_Metropolitan Opera Association201110000</v>
      </c>
      <c r="C268" t="s">
        <v>4</v>
      </c>
      <c r="D268" t="s">
        <v>19</v>
      </c>
      <c r="E268" s="1">
        <v>10000</v>
      </c>
      <c r="F268">
        <v>2011</v>
      </c>
      <c r="I268" t="str">
        <f>IFERROR(IF(VLOOKUP(D268,Resources!A:B,2,FALSE)=0,"",VLOOKUP(D268,Resources!A:B,2,FALSE)),"")</f>
        <v>N</v>
      </c>
    </row>
    <row r="269" spans="1:9" x14ac:dyDescent="0.2">
      <c r="A269" t="s">
        <v>221</v>
      </c>
      <c r="B269" t="str">
        <f t="shared" si="4"/>
        <v>Barbara and Barre Seid Foundation_Morehouse College20113000</v>
      </c>
      <c r="C269" t="s">
        <v>4</v>
      </c>
      <c r="D269" t="s">
        <v>18</v>
      </c>
      <c r="E269" s="1">
        <v>3000</v>
      </c>
      <c r="F269">
        <v>2011</v>
      </c>
      <c r="I269" t="str">
        <f>IFERROR(IF(VLOOKUP(D269,Resources!A:B,2,FALSE)=0,"",VLOOKUP(D269,Resources!A:B,2,FALSE)),"")</f>
        <v/>
      </c>
    </row>
    <row r="270" spans="1:9" x14ac:dyDescent="0.2">
      <c r="A270" t="s">
        <v>221</v>
      </c>
      <c r="B270" t="str">
        <f t="shared" si="4"/>
        <v>Barbara and Barre Seid Foundation_Old Town Triangle Association2011500</v>
      </c>
      <c r="C270" t="s">
        <v>4</v>
      </c>
      <c r="D270" t="s">
        <v>17</v>
      </c>
      <c r="E270" s="1">
        <v>500</v>
      </c>
      <c r="F270">
        <v>2011</v>
      </c>
      <c r="I270" t="str">
        <f>IFERROR(IF(VLOOKUP(D270,Resources!A:B,2,FALSE)=0,"",VLOOKUP(D270,Resources!A:B,2,FALSE)),"")</f>
        <v>N</v>
      </c>
    </row>
    <row r="271" spans="1:9" x14ac:dyDescent="0.2">
      <c r="A271" t="s">
        <v>221</v>
      </c>
      <c r="B271" t="str">
        <f t="shared" si="4"/>
        <v>Barbara and Barre Seid Foundation_Salvation Army - Chicago201110000</v>
      </c>
      <c r="C271" t="s">
        <v>4</v>
      </c>
      <c r="D271" t="s">
        <v>16</v>
      </c>
      <c r="E271" s="1">
        <v>10000</v>
      </c>
      <c r="F271">
        <v>2011</v>
      </c>
      <c r="I271" t="str">
        <f>IFERROR(IF(VLOOKUP(D271,Resources!A:B,2,FALSE)=0,"",VLOOKUP(D271,Resources!A:B,2,FALSE)),"")</f>
        <v>N</v>
      </c>
    </row>
    <row r="272" spans="1:9" x14ac:dyDescent="0.2">
      <c r="A272" t="s">
        <v>221</v>
      </c>
      <c r="B272" t="str">
        <f t="shared" si="4"/>
        <v>Barbara and Barre Seid Foundation_Santa Fe Opera201125000</v>
      </c>
      <c r="C272" t="s">
        <v>4</v>
      </c>
      <c r="D272" t="s">
        <v>15</v>
      </c>
      <c r="E272" s="1">
        <v>25000</v>
      </c>
      <c r="F272">
        <v>2011</v>
      </c>
      <c r="I272" t="str">
        <f>IFERROR(IF(VLOOKUP(D272,Resources!A:B,2,FALSE)=0,"",VLOOKUP(D272,Resources!A:B,2,FALSE)),"")</f>
        <v>N</v>
      </c>
    </row>
    <row r="273" spans="1:9" x14ac:dyDescent="0.2">
      <c r="A273" t="s">
        <v>221</v>
      </c>
      <c r="B273" t="str">
        <f t="shared" si="4"/>
        <v>Barbara and Barre Seid Foundation_School of the Art Institute of Chicago2011100000</v>
      </c>
      <c r="C273" t="s">
        <v>4</v>
      </c>
      <c r="D273" t="s">
        <v>14</v>
      </c>
      <c r="E273" s="1">
        <v>100000</v>
      </c>
      <c r="F273">
        <v>2011</v>
      </c>
      <c r="I273" t="str">
        <f>IFERROR(IF(VLOOKUP(D273,Resources!A:B,2,FALSE)=0,"",VLOOKUP(D273,Resources!A:B,2,FALSE)),"")</f>
        <v>N</v>
      </c>
    </row>
    <row r="274" spans="1:9" x14ac:dyDescent="0.2">
      <c r="A274" t="s">
        <v>221</v>
      </c>
      <c r="B274" t="str">
        <f t="shared" si="4"/>
        <v>Barbara and Barre Seid Foundation_Society of the Divine Saviour201127000</v>
      </c>
      <c r="C274" t="s">
        <v>4</v>
      </c>
      <c r="D274" t="s">
        <v>13</v>
      </c>
      <c r="E274" s="1">
        <v>27000</v>
      </c>
      <c r="F274">
        <v>2011</v>
      </c>
      <c r="I274" t="str">
        <f>IFERROR(IF(VLOOKUP(D274,Resources!A:B,2,FALSE)=0,"",VLOOKUP(D274,Resources!A:B,2,FALSE)),"")</f>
        <v>N</v>
      </c>
    </row>
    <row r="275" spans="1:9" x14ac:dyDescent="0.2">
      <c r="A275" t="s">
        <v>221</v>
      </c>
      <c r="B275" t="str">
        <f t="shared" si="4"/>
        <v>Barbara and Barre Seid Foundation_St. Jude Children's Research Hospital20112500</v>
      </c>
      <c r="C275" t="s">
        <v>4</v>
      </c>
      <c r="D275" t="s">
        <v>12</v>
      </c>
      <c r="E275" s="1">
        <v>2500</v>
      </c>
      <c r="F275">
        <v>2011</v>
      </c>
      <c r="I275" t="str">
        <f>IFERROR(IF(VLOOKUP(D275,Resources!A:B,2,FALSE)=0,"",VLOOKUP(D275,Resources!A:B,2,FALSE)),"")</f>
        <v>N</v>
      </c>
    </row>
    <row r="276" spans="1:9" x14ac:dyDescent="0.2">
      <c r="A276" t="s">
        <v>221</v>
      </c>
      <c r="B276" t="str">
        <f t="shared" si="4"/>
        <v>Barbara and Barre Seid Foundation_St. Laurence High School201110000</v>
      </c>
      <c r="C276" t="s">
        <v>4</v>
      </c>
      <c r="D276" t="s">
        <v>11</v>
      </c>
      <c r="E276" s="1">
        <v>10000</v>
      </c>
      <c r="F276">
        <v>2011</v>
      </c>
      <c r="I276" t="str">
        <f>IFERROR(IF(VLOOKUP(D276,Resources!A:B,2,FALSE)=0,"",VLOOKUP(D276,Resources!A:B,2,FALSE)),"")</f>
        <v/>
      </c>
    </row>
    <row r="277" spans="1:9" x14ac:dyDescent="0.2">
      <c r="A277" t="s">
        <v>221</v>
      </c>
      <c r="B277" t="str">
        <f t="shared" si="4"/>
        <v>Barbara and Barre Seid Foundation_St. Peter &amp; Paul Catholic Church (Chicago)20111000</v>
      </c>
      <c r="C277" t="s">
        <v>4</v>
      </c>
      <c r="D277" t="s">
        <v>224</v>
      </c>
      <c r="E277" s="1">
        <v>1000</v>
      </c>
      <c r="F277">
        <v>2011</v>
      </c>
      <c r="I277" t="str">
        <f>IFERROR(IF(VLOOKUP(D277,Resources!A:B,2,FALSE)=0,"",VLOOKUP(D277,Resources!A:B,2,FALSE)),"")</f>
        <v>N</v>
      </c>
    </row>
    <row r="278" spans="1:9" x14ac:dyDescent="0.2">
      <c r="A278" t="s">
        <v>221</v>
      </c>
      <c r="B278" t="str">
        <f t="shared" si="4"/>
        <v>Barbara and Barre Seid Foundation_The Center for Enriched Living20115000</v>
      </c>
      <c r="C278" t="s">
        <v>4</v>
      </c>
      <c r="D278" t="s">
        <v>10</v>
      </c>
      <c r="E278" s="1">
        <v>5000</v>
      </c>
      <c r="F278">
        <v>2011</v>
      </c>
      <c r="I278" t="str">
        <f>IFERROR(IF(VLOOKUP(D278,Resources!A:B,2,FALSE)=0,"",VLOOKUP(D278,Resources!A:B,2,FALSE)),"")</f>
        <v>N</v>
      </c>
    </row>
    <row r="279" spans="1:9" x14ac:dyDescent="0.2">
      <c r="A279" t="s">
        <v>221</v>
      </c>
      <c r="B279" t="str">
        <f t="shared" si="4"/>
        <v>Barbara and Barre Seid Foundation_The Metropolitan Museum of Art20111500</v>
      </c>
      <c r="C279" t="s">
        <v>4</v>
      </c>
      <c r="D279" t="s">
        <v>9</v>
      </c>
      <c r="E279" s="1">
        <v>1500</v>
      </c>
      <c r="F279">
        <v>2011</v>
      </c>
      <c r="I279" t="str">
        <f>IFERROR(IF(VLOOKUP(D279,Resources!A:B,2,FALSE)=0,"",VLOOKUP(D279,Resources!A:B,2,FALSE)),"")</f>
        <v>N</v>
      </c>
    </row>
    <row r="280" spans="1:9" x14ac:dyDescent="0.2">
      <c r="A280" t="s">
        <v>221</v>
      </c>
      <c r="B280" t="str">
        <f t="shared" si="4"/>
        <v>Barbara and Barre Seid Foundation_United Way of Metropolitan Chicago20115000</v>
      </c>
      <c r="C280" t="s">
        <v>4</v>
      </c>
      <c r="D280" t="s">
        <v>8</v>
      </c>
      <c r="E280" s="1">
        <v>5000</v>
      </c>
      <c r="F280">
        <v>2011</v>
      </c>
      <c r="I280" t="str">
        <f>IFERROR(IF(VLOOKUP(D280,Resources!A:B,2,FALSE)=0,"",VLOOKUP(D280,Resources!A:B,2,FALSE)),"")</f>
        <v>N</v>
      </c>
    </row>
    <row r="281" spans="1:9" x14ac:dyDescent="0.2">
      <c r="A281" t="s">
        <v>221</v>
      </c>
      <c r="B281" t="str">
        <f t="shared" si="4"/>
        <v>Barbara and Barre Seid Foundation_University of Chicago Laboratory Schools2011200000</v>
      </c>
      <c r="C281" t="s">
        <v>4</v>
      </c>
      <c r="D281" t="s">
        <v>6</v>
      </c>
      <c r="E281" s="1">
        <v>200000</v>
      </c>
      <c r="F281">
        <v>2011</v>
      </c>
      <c r="I281" t="str">
        <f>IFERROR(IF(VLOOKUP(D281,Resources!A:B,2,FALSE)=0,"",VLOOKUP(D281,Resources!A:B,2,FALSE)),"")</f>
        <v/>
      </c>
    </row>
    <row r="282" spans="1:9" x14ac:dyDescent="0.2">
      <c r="A282" t="s">
        <v>221</v>
      </c>
      <c r="B282" t="str">
        <f t="shared" si="4"/>
        <v>Barbara and Barre Seid Foundation_Verismo Opera Club20111500</v>
      </c>
      <c r="C282" t="s">
        <v>4</v>
      </c>
      <c r="D282" t="s">
        <v>47</v>
      </c>
      <c r="E282" s="1">
        <v>1500</v>
      </c>
      <c r="F282">
        <v>2011</v>
      </c>
      <c r="I282" t="str">
        <f>IFERROR(IF(VLOOKUP(D282,Resources!A:B,2,FALSE)=0,"",VLOOKUP(D282,Resources!A:B,2,FALSE)),"")</f>
        <v>N</v>
      </c>
    </row>
    <row r="283" spans="1:9" x14ac:dyDescent="0.2">
      <c r="A283" t="s">
        <v>221</v>
      </c>
      <c r="B283" t="str">
        <f t="shared" si="4"/>
        <v>Barbara and Barre Seid Foundation_Visitation Church20111000</v>
      </c>
      <c r="C283" t="s">
        <v>4</v>
      </c>
      <c r="D283" t="s">
        <v>7</v>
      </c>
      <c r="E283" s="1">
        <v>1000</v>
      </c>
      <c r="F283">
        <v>2011</v>
      </c>
      <c r="I283" t="str">
        <f>IFERROR(IF(VLOOKUP(D283,Resources!A:B,2,FALSE)=0,"",VLOOKUP(D283,Resources!A:B,2,FALSE)),"")</f>
        <v>N</v>
      </c>
    </row>
    <row r="284" spans="1:9" x14ac:dyDescent="0.2">
      <c r="A284" t="s">
        <v>221</v>
      </c>
      <c r="B284" t="str">
        <f t="shared" si="4"/>
        <v>Barbara and Barre Seid Foundation_WFMT Public Radio20112500</v>
      </c>
      <c r="C284" t="s">
        <v>4</v>
      </c>
      <c r="D284" t="s">
        <v>5</v>
      </c>
      <c r="E284" s="1">
        <v>2500</v>
      </c>
      <c r="F284">
        <v>2011</v>
      </c>
      <c r="I284" t="str">
        <f>IFERROR(IF(VLOOKUP(D284,Resources!A:B,2,FALSE)=0,"",VLOOKUP(D284,Resources!A:B,2,FALSE)),"")</f>
        <v/>
      </c>
    </row>
    <row r="285" spans="1:9" x14ac:dyDescent="0.2">
      <c r="A285" t="s">
        <v>221</v>
      </c>
      <c r="B285" t="str">
        <f t="shared" si="4"/>
        <v>Barbara and Barre Seid Foundation_WTTW Public Television20113500</v>
      </c>
      <c r="C285" t="s">
        <v>4</v>
      </c>
      <c r="D285" t="s">
        <v>26</v>
      </c>
      <c r="E285" s="1">
        <v>3500</v>
      </c>
      <c r="F285">
        <v>2011</v>
      </c>
      <c r="I285" t="str">
        <f>IFERROR(IF(VLOOKUP(D285,Resources!A:B,2,FALSE)=0,"",VLOOKUP(D285,Resources!A:B,2,FALSE)),"")</f>
        <v/>
      </c>
    </row>
    <row r="286" spans="1:9" x14ac:dyDescent="0.2">
      <c r="A286" t="s">
        <v>221</v>
      </c>
      <c r="B286" t="str">
        <f t="shared" si="4"/>
        <v>Barbara and Barre Seid Foundation_Wyoming Valley School2011500</v>
      </c>
      <c r="C286" t="s">
        <v>4</v>
      </c>
      <c r="D286" t="s">
        <v>48</v>
      </c>
      <c r="E286" s="1">
        <v>500</v>
      </c>
      <c r="F286">
        <v>2011</v>
      </c>
      <c r="I286" t="str">
        <f>IFERROR(IF(VLOOKUP(D286,Resources!A:B,2,FALSE)=0,"",VLOOKUP(D286,Resources!A:B,2,FALSE)),"")</f>
        <v/>
      </c>
    </row>
    <row r="287" spans="1:9" x14ac:dyDescent="0.2">
      <c r="A287" t="s">
        <v>221</v>
      </c>
      <c r="B287" t="str">
        <f t="shared" si="4"/>
        <v>Barbara and Barre Seid Foundation_Anshe Emet Synagogue20101000</v>
      </c>
      <c r="C287" t="s">
        <v>4</v>
      </c>
      <c r="D287" t="s">
        <v>31</v>
      </c>
      <c r="E287" s="1">
        <v>1000</v>
      </c>
      <c r="F287">
        <v>2010</v>
      </c>
      <c r="I287" t="str">
        <f>IFERROR(IF(VLOOKUP(D287,Resources!A:B,2,FALSE)=0,"",VLOOKUP(D287,Resources!A:B,2,FALSE)),"")</f>
        <v>N</v>
      </c>
    </row>
    <row r="288" spans="1:9" x14ac:dyDescent="0.2">
      <c r="A288" t="s">
        <v>221</v>
      </c>
      <c r="B288" t="str">
        <f t="shared" si="4"/>
        <v>Barbara and Barre Seid Foundation_Avon Walk for Breast Cancer2010500</v>
      </c>
      <c r="C288" t="s">
        <v>4</v>
      </c>
      <c r="D288" t="s">
        <v>32</v>
      </c>
      <c r="E288" s="1">
        <v>500</v>
      </c>
      <c r="F288">
        <v>2010</v>
      </c>
      <c r="I288" t="str">
        <f>IFERROR(IF(VLOOKUP(D288,Resources!A:B,2,FALSE)=0,"",VLOOKUP(D288,Resources!A:B,2,FALSE)),"")</f>
        <v>N</v>
      </c>
    </row>
    <row r="289" spans="1:9" x14ac:dyDescent="0.2">
      <c r="A289" t="s">
        <v>221</v>
      </c>
      <c r="B289" t="str">
        <f t="shared" si="4"/>
        <v>Barbara and Barre Seid Foundation_Blessed Sacrament Youth Center20102000</v>
      </c>
      <c r="C289" t="s">
        <v>4</v>
      </c>
      <c r="D289" t="s">
        <v>50</v>
      </c>
      <c r="E289" s="1">
        <v>2000</v>
      </c>
      <c r="F289">
        <v>2010</v>
      </c>
      <c r="I289" t="str">
        <f>IFERROR(IF(VLOOKUP(D289,Resources!A:B,2,FALSE)=0,"",VLOOKUP(D289,Resources!A:B,2,FALSE)),"")</f>
        <v>N</v>
      </c>
    </row>
    <row r="290" spans="1:9" x14ac:dyDescent="0.2">
      <c r="A290" t="s">
        <v>221</v>
      </c>
      <c r="B290" t="str">
        <f t="shared" si="4"/>
        <v>Barbara and Barre Seid Foundation_Boy Scouts of America20105000</v>
      </c>
      <c r="C290" t="s">
        <v>4</v>
      </c>
      <c r="D290" t="s">
        <v>51</v>
      </c>
      <c r="E290" s="1">
        <v>5000</v>
      </c>
      <c r="F290">
        <v>2010</v>
      </c>
      <c r="I290" t="str">
        <f>IFERROR(IF(VLOOKUP(D290,Resources!A:B,2,FALSE)=0,"",VLOOKUP(D290,Resources!A:B,2,FALSE)),"")</f>
        <v>N</v>
      </c>
    </row>
    <row r="291" spans="1:9" x14ac:dyDescent="0.2">
      <c r="A291" t="s">
        <v>221</v>
      </c>
      <c r="B291" t="str">
        <f t="shared" si="4"/>
        <v>Barbara and Barre Seid Foundation_Catholic Relief Services20101000</v>
      </c>
      <c r="C291" t="s">
        <v>4</v>
      </c>
      <c r="D291" t="s">
        <v>34</v>
      </c>
      <c r="E291" s="1">
        <v>1000</v>
      </c>
      <c r="F291">
        <v>2010</v>
      </c>
      <c r="I291" t="str">
        <f>IFERROR(IF(VLOOKUP(D291,Resources!A:B,2,FALSE)=0,"",VLOOKUP(D291,Resources!A:B,2,FALSE)),"")</f>
        <v>N</v>
      </c>
    </row>
    <row r="292" spans="1:9" x14ac:dyDescent="0.2">
      <c r="A292" t="s">
        <v>221</v>
      </c>
      <c r="B292" t="str">
        <f t="shared" si="4"/>
        <v>Barbara and Barre Seid Foundation_Chamber Opera Chicago2010780000</v>
      </c>
      <c r="C292" t="s">
        <v>4</v>
      </c>
      <c r="D292" t="s">
        <v>27</v>
      </c>
      <c r="E292" s="1">
        <v>780000</v>
      </c>
      <c r="F292">
        <v>2010</v>
      </c>
      <c r="I292" t="str">
        <f>IFERROR(IF(VLOOKUP(D292,Resources!A:B,2,FALSE)=0,"",VLOOKUP(D292,Resources!A:B,2,FALSE)),"")</f>
        <v>N</v>
      </c>
    </row>
    <row r="293" spans="1:9" x14ac:dyDescent="0.2">
      <c r="A293" t="s">
        <v>221</v>
      </c>
      <c r="B293" t="str">
        <f t="shared" si="4"/>
        <v>Barbara and Barre Seid Foundation_Chicago Academy for the Arts201020000</v>
      </c>
      <c r="C293" t="s">
        <v>4</v>
      </c>
      <c r="D293" t="s">
        <v>28</v>
      </c>
      <c r="E293" s="1">
        <v>20000</v>
      </c>
      <c r="F293">
        <v>2010</v>
      </c>
      <c r="I293" t="str">
        <f>IFERROR(IF(VLOOKUP(D293,Resources!A:B,2,FALSE)=0,"",VLOOKUP(D293,Resources!A:B,2,FALSE)),"")</f>
        <v>N</v>
      </c>
    </row>
    <row r="294" spans="1:9" x14ac:dyDescent="0.2">
      <c r="A294" t="s">
        <v>221</v>
      </c>
      <c r="B294" t="str">
        <f t="shared" si="4"/>
        <v>Barbara and Barre Seid Foundation_Chicago Child Care Society20107500</v>
      </c>
      <c r="C294" t="s">
        <v>4</v>
      </c>
      <c r="D294" t="s">
        <v>29</v>
      </c>
      <c r="E294" s="1">
        <v>7500</v>
      </c>
      <c r="F294">
        <v>2010</v>
      </c>
      <c r="I294" t="str">
        <f>IFERROR(IF(VLOOKUP(D294,Resources!A:B,2,FALSE)=0,"",VLOOKUP(D294,Resources!A:B,2,FALSE)),"")</f>
        <v>N</v>
      </c>
    </row>
    <row r="295" spans="1:9" x14ac:dyDescent="0.2">
      <c r="A295" t="s">
        <v>221</v>
      </c>
      <c r="B295" t="str">
        <f t="shared" si="4"/>
        <v>Barbara and Barre Seid Foundation_Chicago Opera Theater201065172</v>
      </c>
      <c r="C295" t="s">
        <v>4</v>
      </c>
      <c r="D295" t="s">
        <v>35</v>
      </c>
      <c r="E295" s="1">
        <v>65172</v>
      </c>
      <c r="F295">
        <v>2010</v>
      </c>
      <c r="I295" t="str">
        <f>IFERROR(IF(VLOOKUP(D295,Resources!A:B,2,FALSE)=0,"",VLOOKUP(D295,Resources!A:B,2,FALSE)),"")</f>
        <v>N</v>
      </c>
    </row>
    <row r="296" spans="1:9" x14ac:dyDescent="0.2">
      <c r="A296" t="s">
        <v>221</v>
      </c>
      <c r="B296" t="str">
        <f t="shared" si="4"/>
        <v>Barbara and Barre Seid Foundation_Chicago Shakespeare Theater201050000</v>
      </c>
      <c r="C296" t="s">
        <v>4</v>
      </c>
      <c r="D296" t="s">
        <v>36</v>
      </c>
      <c r="E296" s="1">
        <v>50000</v>
      </c>
      <c r="F296">
        <v>2010</v>
      </c>
      <c r="I296" t="str">
        <f>IFERROR(IF(VLOOKUP(D296,Resources!A:B,2,FALSE)=0,"",VLOOKUP(D296,Resources!A:B,2,FALSE)),"")</f>
        <v>N</v>
      </c>
    </row>
    <row r="297" spans="1:9" x14ac:dyDescent="0.2">
      <c r="A297" t="s">
        <v>221</v>
      </c>
      <c r="B297" t="str">
        <f t="shared" si="4"/>
        <v>Barbara and Barre Seid Foundation_Chicago Symphony Orchestra201010000</v>
      </c>
      <c r="C297" t="s">
        <v>4</v>
      </c>
      <c r="D297" t="s">
        <v>37</v>
      </c>
      <c r="E297" s="1">
        <v>10000</v>
      </c>
      <c r="F297">
        <v>2010</v>
      </c>
      <c r="I297" t="str">
        <f>IFERROR(IF(VLOOKUP(D297,Resources!A:B,2,FALSE)=0,"",VLOOKUP(D297,Resources!A:B,2,FALSE)),"")</f>
        <v>N</v>
      </c>
    </row>
    <row r="298" spans="1:9" x14ac:dyDescent="0.2">
      <c r="A298" t="s">
        <v>221</v>
      </c>
      <c r="B298" t="str">
        <f t="shared" si="4"/>
        <v>Barbara and Barre Seid Foundation_Chinese Fine Arts Society20101000</v>
      </c>
      <c r="C298" t="s">
        <v>4</v>
      </c>
      <c r="D298" t="s">
        <v>53</v>
      </c>
      <c r="E298" s="1">
        <v>1000</v>
      </c>
      <c r="F298">
        <v>2010</v>
      </c>
      <c r="I298" t="str">
        <f>IFERROR(IF(VLOOKUP(D298,Resources!A:B,2,FALSE)=0,"",VLOOKUP(D298,Resources!A:B,2,FALSE)),"")</f>
        <v>N</v>
      </c>
    </row>
    <row r="299" spans="1:9" x14ac:dyDescent="0.2">
      <c r="A299" t="s">
        <v>221</v>
      </c>
      <c r="B299" t="str">
        <f t="shared" si="4"/>
        <v>Barbara and Barre Seid Foundation_Church of the Three Crosses20105000</v>
      </c>
      <c r="C299" t="s">
        <v>4</v>
      </c>
      <c r="D299" t="s">
        <v>38</v>
      </c>
      <c r="E299" s="1">
        <v>5000</v>
      </c>
      <c r="F299">
        <v>2010</v>
      </c>
      <c r="I299" t="str">
        <f>IFERROR(IF(VLOOKUP(D299,Resources!A:B,2,FALSE)=0,"",VLOOKUP(D299,Resources!A:B,2,FALSE)),"")</f>
        <v>N</v>
      </c>
    </row>
    <row r="300" spans="1:9" x14ac:dyDescent="0.2">
      <c r="A300" t="s">
        <v>221</v>
      </c>
      <c r="B300" t="str">
        <f t="shared" si="4"/>
        <v>Barbara and Barre Seid Foundation_Civic Orchestra of Chicago201040000</v>
      </c>
      <c r="C300" t="s">
        <v>4</v>
      </c>
      <c r="D300" t="s">
        <v>39</v>
      </c>
      <c r="E300" s="1">
        <v>40000</v>
      </c>
      <c r="F300">
        <v>2010</v>
      </c>
      <c r="I300" t="str">
        <f>IFERROR(IF(VLOOKUP(D300,Resources!A:B,2,FALSE)=0,"",VLOOKUP(D300,Resources!A:B,2,FALSE)),"")</f>
        <v>N</v>
      </c>
    </row>
    <row r="301" spans="1:9" x14ac:dyDescent="0.2">
      <c r="A301" t="s">
        <v>221</v>
      </c>
      <c r="B301" t="str">
        <f t="shared" si="4"/>
        <v>Barbara and Barre Seid Foundation_Classical Symphony Orchestra20105000</v>
      </c>
      <c r="C301" t="s">
        <v>4</v>
      </c>
      <c r="D301" t="s">
        <v>40</v>
      </c>
      <c r="E301" s="1">
        <v>5000</v>
      </c>
      <c r="F301">
        <v>2010</v>
      </c>
      <c r="I301" t="str">
        <f>IFERROR(IF(VLOOKUP(D301,Resources!A:B,2,FALSE)=0,"",VLOOKUP(D301,Resources!A:B,2,FALSE)),"")</f>
        <v>N</v>
      </c>
    </row>
    <row r="302" spans="1:9" x14ac:dyDescent="0.2">
      <c r="A302" t="s">
        <v>221</v>
      </c>
      <c r="B302" t="str">
        <f t="shared" si="4"/>
        <v>Barbara and Barre Seid Foundation_Community Action Centers Project2010200000</v>
      </c>
      <c r="C302" t="s">
        <v>4</v>
      </c>
      <c r="D302" t="s">
        <v>54</v>
      </c>
      <c r="E302" s="1">
        <v>200000</v>
      </c>
      <c r="F302">
        <v>2010</v>
      </c>
      <c r="I302" t="str">
        <f>IFERROR(IF(VLOOKUP(D302,Resources!A:B,2,FALSE)=0,"",VLOOKUP(D302,Resources!A:B,2,FALSE)),"")</f>
        <v>N</v>
      </c>
    </row>
    <row r="303" spans="1:9" x14ac:dyDescent="0.2">
      <c r="A303" t="s">
        <v>221</v>
      </c>
      <c r="B303" t="str">
        <f t="shared" si="4"/>
        <v>Barbara and Barre Seid Foundation_Covenant House20103700</v>
      </c>
      <c r="C303" t="s">
        <v>4</v>
      </c>
      <c r="D303" t="s">
        <v>55</v>
      </c>
      <c r="E303" s="1">
        <v>3700</v>
      </c>
      <c r="F303">
        <v>2010</v>
      </c>
      <c r="I303" t="str">
        <f>IFERROR(IF(VLOOKUP(D303,Resources!A:B,2,FALSE)=0,"",VLOOKUP(D303,Resources!A:B,2,FALSE)),"")</f>
        <v>N</v>
      </c>
    </row>
    <row r="304" spans="1:9" x14ac:dyDescent="0.2">
      <c r="A304" t="s">
        <v>221</v>
      </c>
      <c r="B304" t="str">
        <f t="shared" si="4"/>
        <v>Barbara and Barre Seid Foundation_DePaul University20105000</v>
      </c>
      <c r="C304" t="s">
        <v>4</v>
      </c>
      <c r="D304" t="s">
        <v>42</v>
      </c>
      <c r="E304" s="1">
        <v>5000</v>
      </c>
      <c r="F304">
        <v>2010</v>
      </c>
      <c r="I304" t="str">
        <f>IFERROR(IF(VLOOKUP(D304,Resources!A:B,2,FALSE)=0,"",VLOOKUP(D304,Resources!A:B,2,FALSE)),"")</f>
        <v/>
      </c>
    </row>
    <row r="305" spans="1:9" x14ac:dyDescent="0.2">
      <c r="A305" t="s">
        <v>221</v>
      </c>
      <c r="B305" t="str">
        <f t="shared" si="4"/>
        <v>Barbara and Barre Seid Foundation_Elgin Opera201013000</v>
      </c>
      <c r="C305" t="s">
        <v>4</v>
      </c>
      <c r="D305" t="s">
        <v>43</v>
      </c>
      <c r="E305" s="1">
        <v>13000</v>
      </c>
      <c r="F305">
        <v>2010</v>
      </c>
      <c r="I305" t="str">
        <f>IFERROR(IF(VLOOKUP(D305,Resources!A:B,2,FALSE)=0,"",VLOOKUP(D305,Resources!A:B,2,FALSE)),"")</f>
        <v>N</v>
      </c>
    </row>
    <row r="306" spans="1:9" x14ac:dyDescent="0.2">
      <c r="A306" t="s">
        <v>221</v>
      </c>
      <c r="B306" t="str">
        <f t="shared" si="4"/>
        <v>Barbara and Barre Seid Foundation_Emergency Fund201010000</v>
      </c>
      <c r="C306" t="s">
        <v>4</v>
      </c>
      <c r="D306" t="s">
        <v>44</v>
      </c>
      <c r="E306" s="1">
        <v>10000</v>
      </c>
      <c r="F306">
        <v>2010</v>
      </c>
      <c r="I306" t="str">
        <f>IFERROR(IF(VLOOKUP(D306,Resources!A:B,2,FALSE)=0,"",VLOOKUP(D306,Resources!A:B,2,FALSE)),"")</f>
        <v>N</v>
      </c>
    </row>
    <row r="307" spans="1:9" x14ac:dyDescent="0.2">
      <c r="A307" t="s">
        <v>221</v>
      </c>
      <c r="B307" t="str">
        <f t="shared" si="4"/>
        <v>Barbara and Barre Seid Foundation_Ensemble Espanol20101000</v>
      </c>
      <c r="C307" t="s">
        <v>4</v>
      </c>
      <c r="D307" t="s">
        <v>45</v>
      </c>
      <c r="E307" s="1">
        <v>1000</v>
      </c>
      <c r="F307">
        <v>2010</v>
      </c>
      <c r="I307" t="str">
        <f>IFERROR(IF(VLOOKUP(D307,Resources!A:B,2,FALSE)=0,"",VLOOKUP(D307,Resources!A:B,2,FALSE)),"")</f>
        <v>N</v>
      </c>
    </row>
    <row r="308" spans="1:9" x14ac:dyDescent="0.2">
      <c r="A308" t="s">
        <v>221</v>
      </c>
      <c r="B308" t="str">
        <f t="shared" si="4"/>
        <v>Barbara and Barre Seid Foundation_Executive Service Corps of Chicago20105000</v>
      </c>
      <c r="C308" t="s">
        <v>4</v>
      </c>
      <c r="D308" t="s">
        <v>46</v>
      </c>
      <c r="E308" s="1">
        <v>5000</v>
      </c>
      <c r="F308">
        <v>2010</v>
      </c>
      <c r="I308" t="str">
        <f>IFERROR(IF(VLOOKUP(D308,Resources!A:B,2,FALSE)=0,"",VLOOKUP(D308,Resources!A:B,2,FALSE)),"")</f>
        <v>N</v>
      </c>
    </row>
    <row r="309" spans="1:9" x14ac:dyDescent="0.2">
      <c r="A309" t="s">
        <v>221</v>
      </c>
      <c r="B309" t="str">
        <f t="shared" si="4"/>
        <v>Barbara and Barre Seid Foundation_Fairvote/Center for Voting and Democracy20109000</v>
      </c>
      <c r="C309" t="s">
        <v>4</v>
      </c>
      <c r="D309" t="s">
        <v>281</v>
      </c>
      <c r="E309" s="1">
        <v>9000</v>
      </c>
      <c r="F309">
        <v>2010</v>
      </c>
      <c r="I309" t="str">
        <f>IFERROR(IF(VLOOKUP(D309,Resources!A:B,2,FALSE)=0,"",VLOOKUP(D309,Resources!A:B,2,FALSE)),"")</f>
        <v/>
      </c>
    </row>
    <row r="310" spans="1:9" x14ac:dyDescent="0.2">
      <c r="A310" t="s">
        <v>221</v>
      </c>
      <c r="B310" t="str">
        <f t="shared" si="4"/>
        <v>Barbara and Barre Seid Foundation_Illinois Holocaust Museum &amp; Education Center201010000</v>
      </c>
      <c r="C310" t="s">
        <v>4</v>
      </c>
      <c r="D310" t="s">
        <v>225</v>
      </c>
      <c r="E310" s="1">
        <v>10000</v>
      </c>
      <c r="F310">
        <v>2010</v>
      </c>
      <c r="I310" t="str">
        <f>IFERROR(IF(VLOOKUP(D310,Resources!A:B,2,FALSE)=0,"",VLOOKUP(D310,Resources!A:B,2,FALSE)),"")</f>
        <v>N</v>
      </c>
    </row>
    <row r="311" spans="1:9" x14ac:dyDescent="0.2">
      <c r="A311" t="s">
        <v>221</v>
      </c>
      <c r="B311" t="str">
        <f t="shared" si="4"/>
        <v>Barbara and Barre Seid Foundation_Immaculate Conception Church20103000</v>
      </c>
      <c r="C311" t="s">
        <v>4</v>
      </c>
      <c r="D311" t="s">
        <v>25</v>
      </c>
      <c r="E311" s="1">
        <v>3000</v>
      </c>
      <c r="F311">
        <v>2010</v>
      </c>
      <c r="I311" t="str">
        <f>IFERROR(IF(VLOOKUP(D311,Resources!A:B,2,FALSE)=0,"",VLOOKUP(D311,Resources!A:B,2,FALSE)),"")</f>
        <v>N</v>
      </c>
    </row>
    <row r="312" spans="1:9" x14ac:dyDescent="0.2">
      <c r="A312" t="s">
        <v>221</v>
      </c>
      <c r="B312" t="str">
        <f t="shared" si="4"/>
        <v>Barbara and Barre Seid Foundation_Jewish Federations of North America2010100000</v>
      </c>
      <c r="C312" t="s">
        <v>4</v>
      </c>
      <c r="D312" t="s">
        <v>323</v>
      </c>
      <c r="E312" s="1">
        <v>100000</v>
      </c>
      <c r="F312">
        <v>2010</v>
      </c>
      <c r="I312" t="str">
        <f>IFERROR(IF(VLOOKUP(D312,Resources!A:B,2,FALSE)=0,"",VLOOKUP(D312,Resources!A:B,2,FALSE)),"")</f>
        <v>N</v>
      </c>
    </row>
    <row r="313" spans="1:9" x14ac:dyDescent="0.2">
      <c r="A313" t="s">
        <v>221</v>
      </c>
      <c r="B313" t="str">
        <f t="shared" si="4"/>
        <v>Barbara and Barre Seid Foundation_Jewish United Fund2010100000</v>
      </c>
      <c r="C313" t="s">
        <v>4</v>
      </c>
      <c r="D313" t="s">
        <v>24</v>
      </c>
      <c r="E313" s="1">
        <v>100000</v>
      </c>
      <c r="F313">
        <v>2010</v>
      </c>
      <c r="I313" t="str">
        <f>IFERROR(IF(VLOOKUP(D313,Resources!A:B,2,FALSE)=0,"",VLOOKUP(D313,Resources!A:B,2,FALSE)),"")</f>
        <v>N</v>
      </c>
    </row>
    <row r="314" spans="1:9" x14ac:dyDescent="0.2">
      <c r="A314" t="s">
        <v>221</v>
      </c>
      <c r="B314" t="str">
        <f t="shared" si="4"/>
        <v>Barbara and Barre Seid Foundation_Light Opera Works2010115000</v>
      </c>
      <c r="C314" t="s">
        <v>4</v>
      </c>
      <c r="D314" t="s">
        <v>23</v>
      </c>
      <c r="E314" s="1">
        <v>115000</v>
      </c>
      <c r="F314">
        <v>2010</v>
      </c>
      <c r="I314" t="str">
        <f>IFERROR(IF(VLOOKUP(D314,Resources!A:B,2,FALSE)=0,"",VLOOKUP(D314,Resources!A:B,2,FALSE)),"")</f>
        <v>N</v>
      </c>
    </row>
    <row r="315" spans="1:9" x14ac:dyDescent="0.2">
      <c r="A315" t="s">
        <v>221</v>
      </c>
      <c r="B315" t="str">
        <f t="shared" si="4"/>
        <v>Barbara and Barre Seid Foundation_Lincoln Central Association2010100</v>
      </c>
      <c r="C315" t="s">
        <v>4</v>
      </c>
      <c r="D315" t="s">
        <v>22</v>
      </c>
      <c r="E315" s="1">
        <v>100</v>
      </c>
      <c r="F315">
        <v>2010</v>
      </c>
      <c r="I315" t="str">
        <f>IFERROR(IF(VLOOKUP(D315,Resources!A:B,2,FALSE)=0,"",VLOOKUP(D315,Resources!A:B,2,FALSE)),"")</f>
        <v>N</v>
      </c>
    </row>
    <row r="316" spans="1:9" x14ac:dyDescent="0.2">
      <c r="A316" t="s">
        <v>221</v>
      </c>
      <c r="B316" t="str">
        <f t="shared" si="4"/>
        <v>Barbara and Barre Seid Foundation_Lincoln Park Zoological Society201010000</v>
      </c>
      <c r="C316" t="s">
        <v>4</v>
      </c>
      <c r="D316" t="s">
        <v>21</v>
      </c>
      <c r="E316" s="1">
        <v>10000</v>
      </c>
      <c r="F316">
        <v>2010</v>
      </c>
      <c r="I316" t="str">
        <f>IFERROR(IF(VLOOKUP(D316,Resources!A:B,2,FALSE)=0,"",VLOOKUP(D316,Resources!A:B,2,FALSE)),"")</f>
        <v>N</v>
      </c>
    </row>
    <row r="317" spans="1:9" x14ac:dyDescent="0.2">
      <c r="A317" t="s">
        <v>221</v>
      </c>
      <c r="B317" t="str">
        <f t="shared" si="4"/>
        <v>Barbara and Barre Seid Foundation_Lost Boys Rebuilding Southern Sudan2010500</v>
      </c>
      <c r="C317" t="s">
        <v>4</v>
      </c>
      <c r="D317" t="s">
        <v>56</v>
      </c>
      <c r="E317" s="1">
        <v>500</v>
      </c>
      <c r="F317">
        <v>2010</v>
      </c>
      <c r="I317" t="str">
        <f>IFERROR(IF(VLOOKUP(D317,Resources!A:B,2,FALSE)=0,"",VLOOKUP(D317,Resources!A:B,2,FALSE)),"")</f>
        <v>N</v>
      </c>
    </row>
    <row r="318" spans="1:9" x14ac:dyDescent="0.2">
      <c r="A318" t="s">
        <v>221</v>
      </c>
      <c r="B318" t="str">
        <f t="shared" si="4"/>
        <v>Barbara and Barre Seid Foundation_Lyric Opera of Chicago201025000</v>
      </c>
      <c r="C318" t="s">
        <v>4</v>
      </c>
      <c r="D318" t="s">
        <v>20</v>
      </c>
      <c r="E318" s="1">
        <v>25000</v>
      </c>
      <c r="F318">
        <v>2010</v>
      </c>
      <c r="I318" t="str">
        <f>IFERROR(IF(VLOOKUP(D318,Resources!A:B,2,FALSE)=0,"",VLOOKUP(D318,Resources!A:B,2,FALSE)),"")</f>
        <v>N</v>
      </c>
    </row>
    <row r="319" spans="1:9" x14ac:dyDescent="0.2">
      <c r="A319" t="s">
        <v>221</v>
      </c>
      <c r="B319" t="str">
        <f t="shared" si="4"/>
        <v>Barbara and Barre Seid Foundation_Mercy Home for Boys &amp; Girls20104000</v>
      </c>
      <c r="C319" t="s">
        <v>4</v>
      </c>
      <c r="D319" t="s">
        <v>223</v>
      </c>
      <c r="E319" s="1">
        <v>4000</v>
      </c>
      <c r="F319">
        <v>2010</v>
      </c>
      <c r="I319" t="str">
        <f>IFERROR(IF(VLOOKUP(D319,Resources!A:B,2,FALSE)=0,"",VLOOKUP(D319,Resources!A:B,2,FALSE)),"")</f>
        <v>N</v>
      </c>
    </row>
    <row r="320" spans="1:9" x14ac:dyDescent="0.2">
      <c r="A320" t="s">
        <v>221</v>
      </c>
      <c r="B320" t="str">
        <f t="shared" si="4"/>
        <v>Barbara and Barre Seid Foundation_Morehouse College20105000</v>
      </c>
      <c r="C320" t="s">
        <v>4</v>
      </c>
      <c r="D320" t="s">
        <v>18</v>
      </c>
      <c r="E320" s="1">
        <v>5000</v>
      </c>
      <c r="F320">
        <v>2010</v>
      </c>
      <c r="I320" t="str">
        <f>IFERROR(IF(VLOOKUP(D320,Resources!A:B,2,FALSE)=0,"",VLOOKUP(D320,Resources!A:B,2,FALSE)),"")</f>
        <v/>
      </c>
    </row>
    <row r="321" spans="1:9" x14ac:dyDescent="0.2">
      <c r="A321" t="s">
        <v>221</v>
      </c>
      <c r="B321" t="str">
        <f t="shared" si="4"/>
        <v>Barbara and Barre Seid Foundation_Northbrook Symphony Orchestra201040000</v>
      </c>
      <c r="C321" t="s">
        <v>4</v>
      </c>
      <c r="D321" t="s">
        <v>58</v>
      </c>
      <c r="E321" s="1">
        <v>40000</v>
      </c>
      <c r="F321">
        <v>2010</v>
      </c>
      <c r="I321" t="str">
        <f>IFERROR(IF(VLOOKUP(D321,Resources!A:B,2,FALSE)=0,"",VLOOKUP(D321,Resources!A:B,2,FALSE)),"")</f>
        <v>N</v>
      </c>
    </row>
    <row r="322" spans="1:9" x14ac:dyDescent="0.2">
      <c r="A322" t="s">
        <v>221</v>
      </c>
      <c r="B322" t="str">
        <f t="shared" ref="B322:B385" si="5">C322&amp;"_"&amp;D322&amp;F322&amp;E322</f>
        <v>Barbara and Barre Seid Foundation_Old Town Triangle Association2010500</v>
      </c>
      <c r="C322" t="s">
        <v>4</v>
      </c>
      <c r="D322" t="s">
        <v>17</v>
      </c>
      <c r="E322" s="1">
        <v>500</v>
      </c>
      <c r="F322">
        <v>2010</v>
      </c>
      <c r="I322" t="str">
        <f>IFERROR(IF(VLOOKUP(D322,Resources!A:B,2,FALSE)=0,"",VLOOKUP(D322,Resources!A:B,2,FALSE)),"")</f>
        <v>N</v>
      </c>
    </row>
    <row r="323" spans="1:9" x14ac:dyDescent="0.2">
      <c r="A323" t="s">
        <v>221</v>
      </c>
      <c r="B323" t="str">
        <f t="shared" si="5"/>
        <v>Barbara and Barre Seid Foundation_Pianoforte Foundation20101000</v>
      </c>
      <c r="C323" t="s">
        <v>4</v>
      </c>
      <c r="D323" t="s">
        <v>59</v>
      </c>
      <c r="E323" s="1">
        <v>1000</v>
      </c>
      <c r="F323">
        <v>2010</v>
      </c>
      <c r="I323" t="str">
        <f>IFERROR(IF(VLOOKUP(D323,Resources!A:B,2,FALSE)=0,"",VLOOKUP(D323,Resources!A:B,2,FALSE)),"")</f>
        <v>N</v>
      </c>
    </row>
    <row r="324" spans="1:9" x14ac:dyDescent="0.2">
      <c r="A324" t="s">
        <v>221</v>
      </c>
      <c r="B324" t="str">
        <f t="shared" si="5"/>
        <v>Barbara and Barre Seid Foundation_Roosevelt University201010000</v>
      </c>
      <c r="C324" t="s">
        <v>4</v>
      </c>
      <c r="D324" t="s">
        <v>52</v>
      </c>
      <c r="E324" s="1">
        <v>10000</v>
      </c>
      <c r="F324">
        <v>2010</v>
      </c>
      <c r="I324" t="str">
        <f>IFERROR(IF(VLOOKUP(D324,Resources!A:B,2,FALSE)=0,"",VLOOKUP(D324,Resources!A:B,2,FALSE)),"")</f>
        <v/>
      </c>
    </row>
    <row r="325" spans="1:9" x14ac:dyDescent="0.2">
      <c r="A325" t="s">
        <v>221</v>
      </c>
      <c r="B325" t="str">
        <f t="shared" si="5"/>
        <v>Barbara and Barre Seid Foundation_Santa Fe Opera201025000</v>
      </c>
      <c r="C325" t="s">
        <v>4</v>
      </c>
      <c r="D325" t="s">
        <v>15</v>
      </c>
      <c r="E325" s="1">
        <v>25000</v>
      </c>
      <c r="F325">
        <v>2010</v>
      </c>
      <c r="I325" t="str">
        <f>IFERROR(IF(VLOOKUP(D325,Resources!A:B,2,FALSE)=0,"",VLOOKUP(D325,Resources!A:B,2,FALSE)),"")</f>
        <v>N</v>
      </c>
    </row>
    <row r="326" spans="1:9" x14ac:dyDescent="0.2">
      <c r="A326" t="s">
        <v>221</v>
      </c>
      <c r="B326" t="str">
        <f t="shared" si="5"/>
        <v>Barbara and Barre Seid Foundation_SCT Productions201025000</v>
      </c>
      <c r="C326" t="s">
        <v>4</v>
      </c>
      <c r="D326" t="s">
        <v>60</v>
      </c>
      <c r="E326" s="1">
        <v>25000</v>
      </c>
      <c r="F326">
        <v>2010</v>
      </c>
      <c r="I326" t="str">
        <f>IFERROR(IF(VLOOKUP(D326,Resources!A:B,2,FALSE)=0,"",VLOOKUP(D326,Resources!A:B,2,FALSE)),"")</f>
        <v>N</v>
      </c>
    </row>
    <row r="327" spans="1:9" x14ac:dyDescent="0.2">
      <c r="A327" t="s">
        <v>221</v>
      </c>
      <c r="B327" t="str">
        <f t="shared" si="5"/>
        <v>Barbara and Barre Seid Foundation_Society of the Divine Saviour201028000</v>
      </c>
      <c r="C327" t="s">
        <v>4</v>
      </c>
      <c r="D327" t="s">
        <v>13</v>
      </c>
      <c r="E327" s="1">
        <v>28000</v>
      </c>
      <c r="F327">
        <v>2010</v>
      </c>
      <c r="I327" t="str">
        <f>IFERROR(IF(VLOOKUP(D327,Resources!A:B,2,FALSE)=0,"",VLOOKUP(D327,Resources!A:B,2,FALSE)),"")</f>
        <v>N</v>
      </c>
    </row>
    <row r="328" spans="1:9" x14ac:dyDescent="0.2">
      <c r="A328" t="s">
        <v>221</v>
      </c>
      <c r="B328" t="str">
        <f t="shared" si="5"/>
        <v>Barbara and Barre Seid Foundation_St. Laurence High School201010000</v>
      </c>
      <c r="C328" t="s">
        <v>4</v>
      </c>
      <c r="D328" t="s">
        <v>11</v>
      </c>
      <c r="E328" s="1">
        <v>10000</v>
      </c>
      <c r="F328">
        <v>2010</v>
      </c>
      <c r="I328" t="str">
        <f>IFERROR(IF(VLOOKUP(D328,Resources!A:B,2,FALSE)=0,"",VLOOKUP(D328,Resources!A:B,2,FALSE)),"")</f>
        <v/>
      </c>
    </row>
    <row r="329" spans="1:9" x14ac:dyDescent="0.2">
      <c r="A329" t="s">
        <v>221</v>
      </c>
      <c r="B329" t="str">
        <f t="shared" si="5"/>
        <v>Barbara and Barre Seid Foundation_St. Michael's in Old Town20102000</v>
      </c>
      <c r="C329" t="s">
        <v>4</v>
      </c>
      <c r="D329" t="s">
        <v>61</v>
      </c>
      <c r="E329" s="1">
        <v>2000</v>
      </c>
      <c r="F329">
        <v>2010</v>
      </c>
      <c r="I329" t="str">
        <f>IFERROR(IF(VLOOKUP(D329,Resources!A:B,2,FALSE)=0,"",VLOOKUP(D329,Resources!A:B,2,FALSE)),"")</f>
        <v>N</v>
      </c>
    </row>
    <row r="330" spans="1:9" x14ac:dyDescent="0.2">
      <c r="A330" t="s">
        <v>221</v>
      </c>
      <c r="B330" t="str">
        <f t="shared" si="5"/>
        <v>Barbara and Barre Seid Foundation_The Center for Enriched Living20105000</v>
      </c>
      <c r="C330" t="s">
        <v>4</v>
      </c>
      <c r="D330" t="s">
        <v>10</v>
      </c>
      <c r="E330" s="1">
        <v>5000</v>
      </c>
      <c r="F330">
        <v>2010</v>
      </c>
      <c r="I330" t="str">
        <f>IFERROR(IF(VLOOKUP(D330,Resources!A:B,2,FALSE)=0,"",VLOOKUP(D330,Resources!A:B,2,FALSE)),"")</f>
        <v>N</v>
      </c>
    </row>
    <row r="331" spans="1:9" x14ac:dyDescent="0.2">
      <c r="A331" t="s">
        <v>221</v>
      </c>
      <c r="B331" t="str">
        <f t="shared" si="5"/>
        <v>Barbara and Barre Seid Foundation_The Metropolitan Museum of Art20101200</v>
      </c>
      <c r="C331" t="s">
        <v>4</v>
      </c>
      <c r="D331" t="s">
        <v>9</v>
      </c>
      <c r="E331" s="1">
        <v>1200</v>
      </c>
      <c r="F331">
        <v>2010</v>
      </c>
      <c r="I331" t="str">
        <f>IFERROR(IF(VLOOKUP(D331,Resources!A:B,2,FALSE)=0,"",VLOOKUP(D331,Resources!A:B,2,FALSE)),"")</f>
        <v>N</v>
      </c>
    </row>
    <row r="332" spans="1:9" x14ac:dyDescent="0.2">
      <c r="A332" t="s">
        <v>221</v>
      </c>
      <c r="B332" t="str">
        <f t="shared" si="5"/>
        <v>Barbara and Barre Seid Foundation_The Metropolitan Opera201010000</v>
      </c>
      <c r="C332" t="s">
        <v>4</v>
      </c>
      <c r="D332" t="s">
        <v>57</v>
      </c>
      <c r="E332" s="1">
        <v>10000</v>
      </c>
      <c r="F332">
        <v>2010</v>
      </c>
      <c r="I332" t="str">
        <f>IFERROR(IF(VLOOKUP(D332,Resources!A:B,2,FALSE)=0,"",VLOOKUP(D332,Resources!A:B,2,FALSE)),"")</f>
        <v>N</v>
      </c>
    </row>
    <row r="333" spans="1:9" x14ac:dyDescent="0.2">
      <c r="A333" t="s">
        <v>221</v>
      </c>
      <c r="B333" t="str">
        <f t="shared" si="5"/>
        <v>Barbara and Barre Seid Foundation_The Salvation Army201010000</v>
      </c>
      <c r="C333" t="s">
        <v>4</v>
      </c>
      <c r="D333" t="s">
        <v>62</v>
      </c>
      <c r="E333" s="1">
        <v>10000</v>
      </c>
      <c r="F333">
        <v>2010</v>
      </c>
      <c r="I333" t="str">
        <f>IFERROR(IF(VLOOKUP(D333,Resources!A:B,2,FALSE)=0,"",VLOOKUP(D333,Resources!A:B,2,FALSE)),"")</f>
        <v>N</v>
      </c>
    </row>
    <row r="334" spans="1:9" x14ac:dyDescent="0.2">
      <c r="A334" t="s">
        <v>221</v>
      </c>
      <c r="B334" t="str">
        <f t="shared" si="5"/>
        <v>Barbara and Barre Seid Foundation_The University of Chicago201050000</v>
      </c>
      <c r="C334" t="s">
        <v>4</v>
      </c>
      <c r="D334" t="s">
        <v>63</v>
      </c>
      <c r="E334" s="1">
        <v>50000</v>
      </c>
      <c r="F334">
        <v>2010</v>
      </c>
      <c r="I334" t="str">
        <f>IFERROR(IF(VLOOKUP(D334,Resources!A:B,2,FALSE)=0,"",VLOOKUP(D334,Resources!A:B,2,FALSE)),"")</f>
        <v/>
      </c>
    </row>
    <row r="335" spans="1:9" x14ac:dyDescent="0.2">
      <c r="A335" t="s">
        <v>221</v>
      </c>
      <c r="B335" t="str">
        <f t="shared" si="5"/>
        <v>Barbara and Barre Seid Foundation_University of Chicago Laboratory Schools2010200000</v>
      </c>
      <c r="C335" t="s">
        <v>4</v>
      </c>
      <c r="D335" t="s">
        <v>6</v>
      </c>
      <c r="E335" s="1">
        <v>200000</v>
      </c>
      <c r="F335">
        <v>2010</v>
      </c>
      <c r="I335" t="str">
        <f>IFERROR(IF(VLOOKUP(D335,Resources!A:B,2,FALSE)=0,"",VLOOKUP(D335,Resources!A:B,2,FALSE)),"")</f>
        <v/>
      </c>
    </row>
    <row r="336" spans="1:9" x14ac:dyDescent="0.2">
      <c r="A336" t="s">
        <v>221</v>
      </c>
      <c r="B336" t="str">
        <f t="shared" si="5"/>
        <v>Barbara and Barre Seid Foundation_Vecinos del Rio20102500</v>
      </c>
      <c r="C336" t="s">
        <v>4</v>
      </c>
      <c r="D336" t="s">
        <v>64</v>
      </c>
      <c r="E336" s="1">
        <v>2500</v>
      </c>
      <c r="F336">
        <v>2010</v>
      </c>
      <c r="I336" t="str">
        <f>IFERROR(IF(VLOOKUP(D336,Resources!A:B,2,FALSE)=0,"",VLOOKUP(D336,Resources!A:B,2,FALSE)),"")</f>
        <v/>
      </c>
    </row>
    <row r="337" spans="1:9" x14ac:dyDescent="0.2">
      <c r="A337" t="s">
        <v>221</v>
      </c>
      <c r="B337" t="str">
        <f t="shared" si="5"/>
        <v>Barbara and Barre Seid Foundation_Visitation Church20101000</v>
      </c>
      <c r="C337" t="s">
        <v>4</v>
      </c>
      <c r="D337" t="s">
        <v>7</v>
      </c>
      <c r="E337" s="1">
        <v>1000</v>
      </c>
      <c r="F337">
        <v>2010</v>
      </c>
      <c r="I337" t="str">
        <f>IFERROR(IF(VLOOKUP(D337,Resources!A:B,2,FALSE)=0,"",VLOOKUP(D337,Resources!A:B,2,FALSE)),"")</f>
        <v>N</v>
      </c>
    </row>
    <row r="338" spans="1:9" x14ac:dyDescent="0.2">
      <c r="A338" t="s">
        <v>221</v>
      </c>
      <c r="B338" t="str">
        <f t="shared" si="5"/>
        <v>Barbara and Barre Seid Foundation_WDCB20101000</v>
      </c>
      <c r="C338" t="s">
        <v>4</v>
      </c>
      <c r="D338" t="s">
        <v>65</v>
      </c>
      <c r="E338" s="1">
        <v>1000</v>
      </c>
      <c r="F338">
        <v>2010</v>
      </c>
      <c r="I338" t="str">
        <f>IFERROR(IF(VLOOKUP(D338,Resources!A:B,2,FALSE)=0,"",VLOOKUP(D338,Resources!A:B,2,FALSE)),"")</f>
        <v/>
      </c>
    </row>
    <row r="339" spans="1:9" x14ac:dyDescent="0.2">
      <c r="A339" t="s">
        <v>221</v>
      </c>
      <c r="B339" t="str">
        <f t="shared" si="5"/>
        <v>Barbara and Barre Seid Foundation_WFMT Public Radio20102500</v>
      </c>
      <c r="C339" t="s">
        <v>4</v>
      </c>
      <c r="D339" t="s">
        <v>5</v>
      </c>
      <c r="E339" s="1">
        <v>2500</v>
      </c>
      <c r="F339">
        <v>2010</v>
      </c>
      <c r="I339" t="str">
        <f>IFERROR(IF(VLOOKUP(D339,Resources!A:B,2,FALSE)=0,"",VLOOKUP(D339,Resources!A:B,2,FALSE)),"")</f>
        <v/>
      </c>
    </row>
    <row r="340" spans="1:9" x14ac:dyDescent="0.2">
      <c r="A340" t="s">
        <v>221</v>
      </c>
      <c r="B340" t="str">
        <f t="shared" si="5"/>
        <v>Barbara and Barre Seid Foundation_WTTW Public Television20103500</v>
      </c>
      <c r="C340" t="s">
        <v>4</v>
      </c>
      <c r="D340" t="s">
        <v>26</v>
      </c>
      <c r="E340" s="1">
        <v>3500</v>
      </c>
      <c r="F340">
        <v>2010</v>
      </c>
      <c r="I340" t="str">
        <f>IFERROR(IF(VLOOKUP(D340,Resources!A:B,2,FALSE)=0,"",VLOOKUP(D340,Resources!A:B,2,FALSE)),"")</f>
        <v/>
      </c>
    </row>
    <row r="341" spans="1:9" x14ac:dyDescent="0.2">
      <c r="A341" t="s">
        <v>221</v>
      </c>
      <c r="B341" t="str">
        <f t="shared" si="5"/>
        <v>Barbara and Barre Seid Foundation_Alliance for Justice20095000</v>
      </c>
      <c r="C341" t="s">
        <v>4</v>
      </c>
      <c r="D341" t="s">
        <v>66</v>
      </c>
      <c r="E341" s="1">
        <v>5000</v>
      </c>
      <c r="F341">
        <v>2009</v>
      </c>
      <c r="I341" t="str">
        <f>IFERROR(IF(VLOOKUP(D341,Resources!A:B,2,FALSE)=0,"",VLOOKUP(D341,Resources!A:B,2,FALSE)),"")</f>
        <v>Y</v>
      </c>
    </row>
    <row r="342" spans="1:9" x14ac:dyDescent="0.2">
      <c r="A342" t="s">
        <v>221</v>
      </c>
      <c r="B342" t="str">
        <f t="shared" si="5"/>
        <v>Barbara and Barre Seid Foundation_Amizad Global Service-Learning &amp; Volunteer Programs2009500</v>
      </c>
      <c r="C342" t="s">
        <v>4</v>
      </c>
      <c r="D342" t="s">
        <v>226</v>
      </c>
      <c r="E342" s="1">
        <v>500</v>
      </c>
      <c r="F342">
        <v>2009</v>
      </c>
      <c r="I342" t="str">
        <f>IFERROR(IF(VLOOKUP(D342,Resources!A:B,2,FALSE)=0,"",VLOOKUP(D342,Resources!A:B,2,FALSE)),"")</f>
        <v>N</v>
      </c>
    </row>
    <row r="343" spans="1:9" x14ac:dyDescent="0.2">
      <c r="A343" t="s">
        <v>221</v>
      </c>
      <c r="B343" t="str">
        <f t="shared" si="5"/>
        <v>Barbara and Barre Seid Foundation_Annual Catholic Appeal20096000</v>
      </c>
      <c r="C343" t="s">
        <v>4</v>
      </c>
      <c r="D343" t="s">
        <v>30</v>
      </c>
      <c r="E343" s="1">
        <v>6000</v>
      </c>
      <c r="F343">
        <v>2009</v>
      </c>
      <c r="I343" t="str">
        <f>IFERROR(IF(VLOOKUP(D343,Resources!A:B,2,FALSE)=0,"",VLOOKUP(D343,Resources!A:B,2,FALSE)),"")</f>
        <v>N</v>
      </c>
    </row>
    <row r="344" spans="1:9" x14ac:dyDescent="0.2">
      <c r="A344" t="s">
        <v>221</v>
      </c>
      <c r="B344" t="str">
        <f t="shared" si="5"/>
        <v>Barbara and Barre Seid Foundation_Anshe Emet Synagogue20091000</v>
      </c>
      <c r="C344" t="s">
        <v>4</v>
      </c>
      <c r="D344" t="s">
        <v>31</v>
      </c>
      <c r="E344" s="1">
        <v>1000</v>
      </c>
      <c r="F344">
        <v>2009</v>
      </c>
      <c r="I344" t="str">
        <f>IFERROR(IF(VLOOKUP(D344,Resources!A:B,2,FALSE)=0,"",VLOOKUP(D344,Resources!A:B,2,FALSE)),"")</f>
        <v>N</v>
      </c>
    </row>
    <row r="345" spans="1:9" x14ac:dyDescent="0.2">
      <c r="A345" t="s">
        <v>221</v>
      </c>
      <c r="B345" t="str">
        <f t="shared" si="5"/>
        <v>Barbara and Barre Seid Foundation_Blessed Sacrament Youth Center20091000</v>
      </c>
      <c r="C345" t="s">
        <v>4</v>
      </c>
      <c r="D345" t="s">
        <v>50</v>
      </c>
      <c r="E345" s="1">
        <v>1000</v>
      </c>
      <c r="F345">
        <v>2009</v>
      </c>
      <c r="I345" t="str">
        <f>IFERROR(IF(VLOOKUP(D345,Resources!A:B,2,FALSE)=0,"",VLOOKUP(D345,Resources!A:B,2,FALSE)),"")</f>
        <v>N</v>
      </c>
    </row>
    <row r="346" spans="1:9" x14ac:dyDescent="0.2">
      <c r="A346" t="s">
        <v>221</v>
      </c>
      <c r="B346" t="str">
        <f t="shared" si="5"/>
        <v>Barbara and Barre Seid Foundation_Boy Scouts of America20095000</v>
      </c>
      <c r="C346" t="s">
        <v>4</v>
      </c>
      <c r="D346" t="s">
        <v>51</v>
      </c>
      <c r="E346" s="1">
        <v>5000</v>
      </c>
      <c r="F346">
        <v>2009</v>
      </c>
      <c r="I346" t="str">
        <f>IFERROR(IF(VLOOKUP(D346,Resources!A:B,2,FALSE)=0,"",VLOOKUP(D346,Resources!A:B,2,FALSE)),"")</f>
        <v>N</v>
      </c>
    </row>
    <row r="347" spans="1:9" x14ac:dyDescent="0.2">
      <c r="A347" t="s">
        <v>221</v>
      </c>
      <c r="B347" t="str">
        <f t="shared" si="5"/>
        <v>Barbara and Barre Seid Foundation_Chabad of Hyde Park2009210000</v>
      </c>
      <c r="C347" t="s">
        <v>4</v>
      </c>
      <c r="D347" t="s">
        <v>67</v>
      </c>
      <c r="E347" s="1">
        <v>210000</v>
      </c>
      <c r="F347">
        <v>2009</v>
      </c>
      <c r="I347" t="str">
        <f>IFERROR(IF(VLOOKUP(D347,Resources!A:B,2,FALSE)=0,"",VLOOKUP(D347,Resources!A:B,2,FALSE)),"")</f>
        <v>N</v>
      </c>
    </row>
    <row r="348" spans="1:9" x14ac:dyDescent="0.2">
      <c r="A348" t="s">
        <v>221</v>
      </c>
      <c r="B348" t="str">
        <f t="shared" si="5"/>
        <v>Barbara and Barre Seid Foundation_Chamber Opera Chicago2009660000</v>
      </c>
      <c r="C348" t="s">
        <v>4</v>
      </c>
      <c r="D348" t="s">
        <v>27</v>
      </c>
      <c r="E348" s="1">
        <v>660000</v>
      </c>
      <c r="F348">
        <v>2009</v>
      </c>
      <c r="I348" t="str">
        <f>IFERROR(IF(VLOOKUP(D348,Resources!A:B,2,FALSE)=0,"",VLOOKUP(D348,Resources!A:B,2,FALSE)),"")</f>
        <v>N</v>
      </c>
    </row>
    <row r="349" spans="1:9" x14ac:dyDescent="0.2">
      <c r="A349" t="s">
        <v>221</v>
      </c>
      <c r="B349" t="str">
        <f t="shared" si="5"/>
        <v>Barbara and Barre Seid Foundation_Chicago Academy for the Arts200915000</v>
      </c>
      <c r="C349" t="s">
        <v>4</v>
      </c>
      <c r="D349" t="s">
        <v>28</v>
      </c>
      <c r="E349" s="1">
        <v>15000</v>
      </c>
      <c r="F349">
        <v>2009</v>
      </c>
      <c r="I349" t="str">
        <f>IFERROR(IF(VLOOKUP(D349,Resources!A:B,2,FALSE)=0,"",VLOOKUP(D349,Resources!A:B,2,FALSE)),"")</f>
        <v>N</v>
      </c>
    </row>
    <row r="350" spans="1:9" x14ac:dyDescent="0.2">
      <c r="A350" t="s">
        <v>221</v>
      </c>
      <c r="B350" t="str">
        <f t="shared" si="5"/>
        <v>Barbara and Barre Seid Foundation_Chicago Child Care Society20097500</v>
      </c>
      <c r="C350" t="s">
        <v>4</v>
      </c>
      <c r="D350" t="s">
        <v>29</v>
      </c>
      <c r="E350" s="1">
        <v>7500</v>
      </c>
      <c r="F350">
        <v>2009</v>
      </c>
      <c r="I350" t="str">
        <f>IFERROR(IF(VLOOKUP(D350,Resources!A:B,2,FALSE)=0,"",VLOOKUP(D350,Resources!A:B,2,FALSE)),"")</f>
        <v>N</v>
      </c>
    </row>
    <row r="351" spans="1:9" x14ac:dyDescent="0.2">
      <c r="A351" t="s">
        <v>221</v>
      </c>
      <c r="B351" t="str">
        <f t="shared" si="5"/>
        <v>Barbara and Barre Seid Foundation_Chicago Opera Theater200969078</v>
      </c>
      <c r="C351" t="s">
        <v>4</v>
      </c>
      <c r="D351" t="s">
        <v>35</v>
      </c>
      <c r="E351" s="1">
        <v>69078</v>
      </c>
      <c r="F351">
        <v>2009</v>
      </c>
      <c r="I351" t="str">
        <f>IFERROR(IF(VLOOKUP(D351,Resources!A:B,2,FALSE)=0,"",VLOOKUP(D351,Resources!A:B,2,FALSE)),"")</f>
        <v>N</v>
      </c>
    </row>
    <row r="352" spans="1:9" x14ac:dyDescent="0.2">
      <c r="A352" t="s">
        <v>221</v>
      </c>
      <c r="B352" t="str">
        <f t="shared" si="5"/>
        <v>Barbara and Barre Seid Foundation_Chicago Shakespeare Theater200950000</v>
      </c>
      <c r="C352" t="s">
        <v>4</v>
      </c>
      <c r="D352" t="s">
        <v>36</v>
      </c>
      <c r="E352" s="1">
        <v>50000</v>
      </c>
      <c r="F352">
        <v>2009</v>
      </c>
      <c r="I352" t="str">
        <f>IFERROR(IF(VLOOKUP(D352,Resources!A:B,2,FALSE)=0,"",VLOOKUP(D352,Resources!A:B,2,FALSE)),"")</f>
        <v>N</v>
      </c>
    </row>
    <row r="353" spans="1:9" x14ac:dyDescent="0.2">
      <c r="A353" t="s">
        <v>221</v>
      </c>
      <c r="B353" t="str">
        <f t="shared" si="5"/>
        <v>Barbara and Barre Seid Foundation_Chicago Symphony Orchestra200910000</v>
      </c>
      <c r="C353" t="s">
        <v>4</v>
      </c>
      <c r="D353" t="s">
        <v>37</v>
      </c>
      <c r="E353" s="1">
        <v>10000</v>
      </c>
      <c r="F353">
        <v>2009</v>
      </c>
      <c r="I353" t="str">
        <f>IFERROR(IF(VLOOKUP(D353,Resources!A:B,2,FALSE)=0,"",VLOOKUP(D353,Resources!A:B,2,FALSE)),"")</f>
        <v>N</v>
      </c>
    </row>
    <row r="354" spans="1:9" x14ac:dyDescent="0.2">
      <c r="A354" t="s">
        <v>221</v>
      </c>
      <c r="B354" t="str">
        <f t="shared" si="5"/>
        <v>Barbara and Barre Seid Foundation_Church of the Three Crosses20092000</v>
      </c>
      <c r="C354" t="s">
        <v>4</v>
      </c>
      <c r="D354" t="s">
        <v>38</v>
      </c>
      <c r="E354" s="1">
        <v>2000</v>
      </c>
      <c r="F354">
        <v>2009</v>
      </c>
      <c r="I354" t="str">
        <f>IFERROR(IF(VLOOKUP(D354,Resources!A:B,2,FALSE)=0,"",VLOOKUP(D354,Resources!A:B,2,FALSE)),"")</f>
        <v>N</v>
      </c>
    </row>
    <row r="355" spans="1:9" x14ac:dyDescent="0.2">
      <c r="A355" t="s">
        <v>221</v>
      </c>
      <c r="B355" t="str">
        <f t="shared" si="5"/>
        <v>Barbara and Barre Seid Foundation_Civic Orchestra of Chicago200940000</v>
      </c>
      <c r="C355" t="s">
        <v>4</v>
      </c>
      <c r="D355" t="s">
        <v>39</v>
      </c>
      <c r="E355" s="1">
        <v>40000</v>
      </c>
      <c r="F355">
        <v>2009</v>
      </c>
      <c r="I355" t="str">
        <f>IFERROR(IF(VLOOKUP(D355,Resources!A:B,2,FALSE)=0,"",VLOOKUP(D355,Resources!A:B,2,FALSE)),"")</f>
        <v>N</v>
      </c>
    </row>
    <row r="356" spans="1:9" x14ac:dyDescent="0.2">
      <c r="A356" t="s">
        <v>221</v>
      </c>
      <c r="B356" t="str">
        <f t="shared" si="5"/>
        <v>Barbara and Barre Seid Foundation_Classical Symphony Orchestra20095000</v>
      </c>
      <c r="C356" t="s">
        <v>4</v>
      </c>
      <c r="D356" t="s">
        <v>40</v>
      </c>
      <c r="E356" s="1">
        <v>5000</v>
      </c>
      <c r="F356">
        <v>2009</v>
      </c>
      <c r="I356" t="str">
        <f>IFERROR(IF(VLOOKUP(D356,Resources!A:B,2,FALSE)=0,"",VLOOKUP(D356,Resources!A:B,2,FALSE)),"")</f>
        <v>N</v>
      </c>
    </row>
    <row r="357" spans="1:9" x14ac:dyDescent="0.2">
      <c r="A357" t="s">
        <v>221</v>
      </c>
      <c r="B357" t="str">
        <f t="shared" si="5"/>
        <v>Barbara and Barre Seid Foundation_Congregation Shaare Tikvah B'nai Zion200911000</v>
      </c>
      <c r="C357" t="s">
        <v>4</v>
      </c>
      <c r="D357" t="s">
        <v>91</v>
      </c>
      <c r="E357" s="1">
        <v>11000</v>
      </c>
      <c r="F357">
        <v>2009</v>
      </c>
      <c r="I357" t="str">
        <f>IFERROR(IF(VLOOKUP(D357,Resources!A:B,2,FALSE)=0,"",VLOOKUP(D357,Resources!A:B,2,FALSE)),"")</f>
        <v>N</v>
      </c>
    </row>
    <row r="358" spans="1:9" x14ac:dyDescent="0.2">
      <c r="A358" t="s">
        <v>221</v>
      </c>
      <c r="B358" t="str">
        <f t="shared" si="5"/>
        <v>Barbara and Barre Seid Foundation_DePaul University20095000</v>
      </c>
      <c r="C358" t="s">
        <v>4</v>
      </c>
      <c r="D358" t="s">
        <v>42</v>
      </c>
      <c r="E358" s="1">
        <v>5000</v>
      </c>
      <c r="F358">
        <v>2009</v>
      </c>
      <c r="I358" t="str">
        <f>IFERROR(IF(VLOOKUP(D358,Resources!A:B,2,FALSE)=0,"",VLOOKUP(D358,Resources!A:B,2,FALSE)),"")</f>
        <v/>
      </c>
    </row>
    <row r="359" spans="1:9" x14ac:dyDescent="0.2">
      <c r="A359" t="s">
        <v>221</v>
      </c>
      <c r="B359" t="str">
        <f t="shared" si="5"/>
        <v>Barbara and Barre Seid Foundation_Elgin Opera200913000</v>
      </c>
      <c r="C359" t="s">
        <v>4</v>
      </c>
      <c r="D359" t="s">
        <v>43</v>
      </c>
      <c r="E359" s="1">
        <v>13000</v>
      </c>
      <c r="F359">
        <v>2009</v>
      </c>
      <c r="I359" t="str">
        <f>IFERROR(IF(VLOOKUP(D359,Resources!A:B,2,FALSE)=0,"",VLOOKUP(D359,Resources!A:B,2,FALSE)),"")</f>
        <v>N</v>
      </c>
    </row>
    <row r="360" spans="1:9" x14ac:dyDescent="0.2">
      <c r="A360" t="s">
        <v>221</v>
      </c>
      <c r="B360" t="str">
        <f t="shared" si="5"/>
        <v>Barbara and Barre Seid Foundation_Emergency Fund200910000</v>
      </c>
      <c r="C360" t="s">
        <v>4</v>
      </c>
      <c r="D360" t="s">
        <v>44</v>
      </c>
      <c r="E360" s="1">
        <v>10000</v>
      </c>
      <c r="F360">
        <v>2009</v>
      </c>
      <c r="I360" t="str">
        <f>IFERROR(IF(VLOOKUP(D360,Resources!A:B,2,FALSE)=0,"",VLOOKUP(D360,Resources!A:B,2,FALSE)),"")</f>
        <v>N</v>
      </c>
    </row>
    <row r="361" spans="1:9" x14ac:dyDescent="0.2">
      <c r="A361" t="s">
        <v>221</v>
      </c>
      <c r="B361" t="str">
        <f t="shared" si="5"/>
        <v>Barbara and Barre Seid Foundation_Executive Service Corps of Chicago20095000</v>
      </c>
      <c r="C361" t="s">
        <v>4</v>
      </c>
      <c r="D361" t="s">
        <v>46</v>
      </c>
      <c r="E361" s="1">
        <v>5000</v>
      </c>
      <c r="F361">
        <v>2009</v>
      </c>
      <c r="I361" t="str">
        <f>IFERROR(IF(VLOOKUP(D361,Resources!A:B,2,FALSE)=0,"",VLOOKUP(D361,Resources!A:B,2,FALSE)),"")</f>
        <v>N</v>
      </c>
    </row>
    <row r="362" spans="1:9" x14ac:dyDescent="0.2">
      <c r="A362" t="s">
        <v>221</v>
      </c>
      <c r="B362" t="str">
        <f t="shared" si="5"/>
        <v>Barbara and Barre Seid Foundation_Fairvote/Center for Voting and Democracy200910000</v>
      </c>
      <c r="C362" t="s">
        <v>4</v>
      </c>
      <c r="D362" t="s">
        <v>281</v>
      </c>
      <c r="E362" s="1">
        <v>10000</v>
      </c>
      <c r="F362">
        <v>2009</v>
      </c>
      <c r="I362" t="str">
        <f>IFERROR(IF(VLOOKUP(D362,Resources!A:B,2,FALSE)=0,"",VLOOKUP(D362,Resources!A:B,2,FALSE)),"")</f>
        <v/>
      </c>
    </row>
    <row r="363" spans="1:9" x14ac:dyDescent="0.2">
      <c r="A363" t="s">
        <v>221</v>
      </c>
      <c r="B363" t="str">
        <f t="shared" si="5"/>
        <v>Barbara and Barre Seid Foundation_Grant Park Orchestral Association2009800</v>
      </c>
      <c r="C363" t="s">
        <v>4</v>
      </c>
      <c r="D363" t="s">
        <v>68</v>
      </c>
      <c r="E363" s="1">
        <v>800</v>
      </c>
      <c r="F363">
        <v>2009</v>
      </c>
      <c r="I363" t="str">
        <f>IFERROR(IF(VLOOKUP(D363,Resources!A:B,2,FALSE)=0,"",VLOOKUP(D363,Resources!A:B,2,FALSE)),"")</f>
        <v>N</v>
      </c>
    </row>
    <row r="364" spans="1:9" x14ac:dyDescent="0.2">
      <c r="A364" t="s">
        <v>221</v>
      </c>
      <c r="B364" t="str">
        <f t="shared" si="5"/>
        <v>Barbara and Barre Seid Foundation_Holy Trinity School Scholarship Fund20091000</v>
      </c>
      <c r="C364" t="s">
        <v>4</v>
      </c>
      <c r="D364" t="s">
        <v>69</v>
      </c>
      <c r="E364" s="1">
        <v>1000</v>
      </c>
      <c r="F364">
        <v>2009</v>
      </c>
      <c r="I364" t="str">
        <f>IFERROR(IF(VLOOKUP(D364,Resources!A:B,2,FALSE)=0,"",VLOOKUP(D364,Resources!A:B,2,FALSE)),"")</f>
        <v>N</v>
      </c>
    </row>
    <row r="365" spans="1:9" x14ac:dyDescent="0.2">
      <c r="A365" t="s">
        <v>221</v>
      </c>
      <c r="B365" t="str">
        <f t="shared" si="5"/>
        <v>Barbara and Barre Seid Foundation_Illinois Holocaust Museum &amp; Education Center20093500</v>
      </c>
      <c r="C365" t="s">
        <v>4</v>
      </c>
      <c r="D365" t="s">
        <v>225</v>
      </c>
      <c r="E365" s="1">
        <v>3500</v>
      </c>
      <c r="F365">
        <v>2009</v>
      </c>
      <c r="I365" t="str">
        <f>IFERROR(IF(VLOOKUP(D365,Resources!A:B,2,FALSE)=0,"",VLOOKUP(D365,Resources!A:B,2,FALSE)),"")</f>
        <v>N</v>
      </c>
    </row>
    <row r="366" spans="1:9" x14ac:dyDescent="0.2">
      <c r="A366" t="s">
        <v>221</v>
      </c>
      <c r="B366" t="str">
        <f t="shared" si="5"/>
        <v>Barbara and Barre Seid Foundation_Immaculate Conception Church20093000</v>
      </c>
      <c r="C366" t="s">
        <v>4</v>
      </c>
      <c r="D366" t="s">
        <v>25</v>
      </c>
      <c r="E366" s="1">
        <v>3000</v>
      </c>
      <c r="F366">
        <v>2009</v>
      </c>
      <c r="I366" t="str">
        <f>IFERROR(IF(VLOOKUP(D366,Resources!A:B,2,FALSE)=0,"",VLOOKUP(D366,Resources!A:B,2,FALSE)),"")</f>
        <v>N</v>
      </c>
    </row>
    <row r="367" spans="1:9" x14ac:dyDescent="0.2">
      <c r="A367" t="s">
        <v>221</v>
      </c>
      <c r="B367" t="str">
        <f t="shared" si="5"/>
        <v>Barbara and Barre Seid Foundation_Jewish United Fund2009100000</v>
      </c>
      <c r="C367" t="s">
        <v>4</v>
      </c>
      <c r="D367" t="s">
        <v>24</v>
      </c>
      <c r="E367" s="1">
        <v>100000</v>
      </c>
      <c r="F367">
        <v>2009</v>
      </c>
      <c r="I367" t="str">
        <f>IFERROR(IF(VLOOKUP(D367,Resources!A:B,2,FALSE)=0,"",VLOOKUP(D367,Resources!A:B,2,FALSE)),"")</f>
        <v>N</v>
      </c>
    </row>
    <row r="368" spans="1:9" x14ac:dyDescent="0.2">
      <c r="A368" t="s">
        <v>221</v>
      </c>
      <c r="B368" t="str">
        <f t="shared" si="5"/>
        <v>Barbara and Barre Seid Foundation_Light Opera Works200985000</v>
      </c>
      <c r="C368" t="s">
        <v>4</v>
      </c>
      <c r="D368" t="s">
        <v>23</v>
      </c>
      <c r="E368" s="1">
        <v>85000</v>
      </c>
      <c r="F368">
        <v>2009</v>
      </c>
      <c r="I368" t="str">
        <f>IFERROR(IF(VLOOKUP(D368,Resources!A:B,2,FALSE)=0,"",VLOOKUP(D368,Resources!A:B,2,FALSE)),"")</f>
        <v>N</v>
      </c>
    </row>
    <row r="369" spans="1:9" x14ac:dyDescent="0.2">
      <c r="A369" t="s">
        <v>221</v>
      </c>
      <c r="B369" t="str">
        <f t="shared" si="5"/>
        <v>Barbara and Barre Seid Foundation_Lincoln Park Zoological Society20095000</v>
      </c>
      <c r="C369" t="s">
        <v>4</v>
      </c>
      <c r="D369" t="s">
        <v>21</v>
      </c>
      <c r="E369" s="1">
        <v>5000</v>
      </c>
      <c r="F369">
        <v>2009</v>
      </c>
      <c r="I369" t="str">
        <f>IFERROR(IF(VLOOKUP(D369,Resources!A:B,2,FALSE)=0,"",VLOOKUP(D369,Resources!A:B,2,FALSE)),"")</f>
        <v>N</v>
      </c>
    </row>
    <row r="370" spans="1:9" x14ac:dyDescent="0.2">
      <c r="A370" t="s">
        <v>221</v>
      </c>
      <c r="B370" t="str">
        <f t="shared" si="5"/>
        <v>Barbara and Barre Seid Foundation_Loyola University200915000</v>
      </c>
      <c r="C370" t="s">
        <v>4</v>
      </c>
      <c r="D370" t="s">
        <v>70</v>
      </c>
      <c r="E370" s="1">
        <v>15000</v>
      </c>
      <c r="F370">
        <v>2009</v>
      </c>
      <c r="I370" t="str">
        <f>IFERROR(IF(VLOOKUP(D370,Resources!A:B,2,FALSE)=0,"",VLOOKUP(D370,Resources!A:B,2,FALSE)),"")</f>
        <v/>
      </c>
    </row>
    <row r="371" spans="1:9" x14ac:dyDescent="0.2">
      <c r="A371" t="s">
        <v>221</v>
      </c>
      <c r="B371" t="str">
        <f t="shared" si="5"/>
        <v>Barbara and Barre Seid Foundation_Lyric Opera of Chicago200925000</v>
      </c>
      <c r="C371" t="s">
        <v>4</v>
      </c>
      <c r="D371" t="s">
        <v>20</v>
      </c>
      <c r="E371" s="1">
        <v>25000</v>
      </c>
      <c r="F371">
        <v>2009</v>
      </c>
      <c r="I371" t="str">
        <f>IFERROR(IF(VLOOKUP(D371,Resources!A:B,2,FALSE)=0,"",VLOOKUP(D371,Resources!A:B,2,FALSE)),"")</f>
        <v>N</v>
      </c>
    </row>
    <row r="372" spans="1:9" x14ac:dyDescent="0.2">
      <c r="A372" t="s">
        <v>221</v>
      </c>
      <c r="B372" t="str">
        <f t="shared" si="5"/>
        <v>Barbara and Barre Seid Foundation_Morehouse College20095000</v>
      </c>
      <c r="C372" t="s">
        <v>4</v>
      </c>
      <c r="D372" t="s">
        <v>18</v>
      </c>
      <c r="E372" s="1">
        <v>5000</v>
      </c>
      <c r="F372">
        <v>2009</v>
      </c>
      <c r="I372" t="str">
        <f>IFERROR(IF(VLOOKUP(D372,Resources!A:B,2,FALSE)=0,"",VLOOKUP(D372,Resources!A:B,2,FALSE)),"")</f>
        <v/>
      </c>
    </row>
    <row r="373" spans="1:9" x14ac:dyDescent="0.2">
      <c r="A373" t="s">
        <v>221</v>
      </c>
      <c r="B373" t="str">
        <f t="shared" si="5"/>
        <v>Barbara and Barre Seid Foundation_Oistrach Symphony Orchestra20092000</v>
      </c>
      <c r="C373" t="s">
        <v>4</v>
      </c>
      <c r="D373" t="s">
        <v>71</v>
      </c>
      <c r="E373" s="1">
        <v>2000</v>
      </c>
      <c r="F373">
        <v>2009</v>
      </c>
      <c r="I373" t="str">
        <f>IFERROR(IF(VLOOKUP(D373,Resources!A:B,2,FALSE)=0,"",VLOOKUP(D373,Resources!A:B,2,FALSE)),"")</f>
        <v>N</v>
      </c>
    </row>
    <row r="374" spans="1:9" x14ac:dyDescent="0.2">
      <c r="A374" t="s">
        <v>221</v>
      </c>
      <c r="B374" t="str">
        <f t="shared" si="5"/>
        <v>Barbara and Barre Seid Foundation_Saint Michael and All Angels Episcopal Church20091000</v>
      </c>
      <c r="C374" t="s">
        <v>4</v>
      </c>
      <c r="D374" t="s">
        <v>72</v>
      </c>
      <c r="E374" s="1">
        <v>1000</v>
      </c>
      <c r="F374">
        <v>2009</v>
      </c>
      <c r="I374" t="str">
        <f>IFERROR(IF(VLOOKUP(D374,Resources!A:B,2,FALSE)=0,"",VLOOKUP(D374,Resources!A:B,2,FALSE)),"")</f>
        <v>N</v>
      </c>
    </row>
    <row r="375" spans="1:9" x14ac:dyDescent="0.2">
      <c r="A375" t="s">
        <v>221</v>
      </c>
      <c r="B375" t="str">
        <f t="shared" si="5"/>
        <v>Barbara and Barre Seid Foundation_Santa Fe Opera200975000</v>
      </c>
      <c r="C375" t="s">
        <v>4</v>
      </c>
      <c r="D375" t="s">
        <v>15</v>
      </c>
      <c r="E375" s="1">
        <v>75000</v>
      </c>
      <c r="F375">
        <v>2009</v>
      </c>
      <c r="I375" t="str">
        <f>IFERROR(IF(VLOOKUP(D375,Resources!A:B,2,FALSE)=0,"",VLOOKUP(D375,Resources!A:B,2,FALSE)),"")</f>
        <v>N</v>
      </c>
    </row>
    <row r="376" spans="1:9" x14ac:dyDescent="0.2">
      <c r="A376" t="s">
        <v>221</v>
      </c>
      <c r="B376" t="str">
        <f t="shared" si="5"/>
        <v>Barbara and Barre Seid Foundation_School of the Art Institute of Chicago2009100000</v>
      </c>
      <c r="C376" t="s">
        <v>4</v>
      </c>
      <c r="D376" t="s">
        <v>14</v>
      </c>
      <c r="E376" s="1">
        <v>100000</v>
      </c>
      <c r="F376">
        <v>2009</v>
      </c>
      <c r="I376" t="str">
        <f>IFERROR(IF(VLOOKUP(D376,Resources!A:B,2,FALSE)=0,"",VLOOKUP(D376,Resources!A:B,2,FALSE)),"")</f>
        <v>N</v>
      </c>
    </row>
    <row r="377" spans="1:9" x14ac:dyDescent="0.2">
      <c r="A377" t="s">
        <v>221</v>
      </c>
      <c r="B377" t="str">
        <f t="shared" si="5"/>
        <v>Barbara and Barre Seid Foundation_Society of the Divine Saviour200927000</v>
      </c>
      <c r="C377" t="s">
        <v>4</v>
      </c>
      <c r="D377" t="s">
        <v>13</v>
      </c>
      <c r="E377" s="1">
        <v>27000</v>
      </c>
      <c r="F377">
        <v>2009</v>
      </c>
      <c r="I377" t="str">
        <f>IFERROR(IF(VLOOKUP(D377,Resources!A:B,2,FALSE)=0,"",VLOOKUP(D377,Resources!A:B,2,FALSE)),"")</f>
        <v>N</v>
      </c>
    </row>
    <row r="378" spans="1:9" x14ac:dyDescent="0.2">
      <c r="A378" t="s">
        <v>221</v>
      </c>
      <c r="B378" t="str">
        <f t="shared" si="5"/>
        <v>Barbara and Barre Seid Foundation_St. Jude Children's Research Hospital20096000</v>
      </c>
      <c r="C378" t="s">
        <v>4</v>
      </c>
      <c r="D378" t="s">
        <v>12</v>
      </c>
      <c r="E378" s="1">
        <v>6000</v>
      </c>
      <c r="F378">
        <v>2009</v>
      </c>
      <c r="I378" t="str">
        <f>IFERROR(IF(VLOOKUP(D378,Resources!A:B,2,FALSE)=0,"",VLOOKUP(D378,Resources!A:B,2,FALSE)),"")</f>
        <v>N</v>
      </c>
    </row>
    <row r="379" spans="1:9" x14ac:dyDescent="0.2">
      <c r="A379" t="s">
        <v>221</v>
      </c>
      <c r="B379" t="str">
        <f t="shared" si="5"/>
        <v>Barbara and Barre Seid Foundation_St. Laurence High School20095500</v>
      </c>
      <c r="C379" t="s">
        <v>4</v>
      </c>
      <c r="D379" t="s">
        <v>11</v>
      </c>
      <c r="E379" s="1">
        <v>5500</v>
      </c>
      <c r="F379">
        <v>2009</v>
      </c>
      <c r="I379" t="str">
        <f>IFERROR(IF(VLOOKUP(D379,Resources!A:B,2,FALSE)=0,"",VLOOKUP(D379,Resources!A:B,2,FALSE)),"")</f>
        <v/>
      </c>
    </row>
    <row r="380" spans="1:9" x14ac:dyDescent="0.2">
      <c r="A380" t="s">
        <v>221</v>
      </c>
      <c r="B380" t="str">
        <f t="shared" si="5"/>
        <v>Barbara and Barre Seid Foundation_St. Vincent de Paul - Chicago20092000</v>
      </c>
      <c r="C380" t="s">
        <v>4</v>
      </c>
      <c r="D380" t="s">
        <v>73</v>
      </c>
      <c r="E380" s="1">
        <v>2000</v>
      </c>
      <c r="F380">
        <v>2009</v>
      </c>
      <c r="I380" t="str">
        <f>IFERROR(IF(VLOOKUP(D380,Resources!A:B,2,FALSE)=0,"",VLOOKUP(D380,Resources!A:B,2,FALSE)),"")</f>
        <v>N</v>
      </c>
    </row>
    <row r="381" spans="1:9" x14ac:dyDescent="0.2">
      <c r="A381" t="s">
        <v>221</v>
      </c>
      <c r="B381" t="str">
        <f t="shared" si="5"/>
        <v>Barbara and Barre Seid Foundation_Tall Grass Arts Association20092500</v>
      </c>
      <c r="C381" t="s">
        <v>4</v>
      </c>
      <c r="D381" t="s">
        <v>74</v>
      </c>
      <c r="E381" s="1">
        <v>2500</v>
      </c>
      <c r="F381">
        <v>2009</v>
      </c>
      <c r="I381" t="str">
        <f>IFERROR(IF(VLOOKUP(D381,Resources!A:B,2,FALSE)=0,"",VLOOKUP(D381,Resources!A:B,2,FALSE)),"")</f>
        <v>N</v>
      </c>
    </row>
    <row r="382" spans="1:9" x14ac:dyDescent="0.2">
      <c r="A382" t="s">
        <v>221</v>
      </c>
      <c r="B382" t="str">
        <f t="shared" si="5"/>
        <v>Barbara and Barre Seid Foundation_The Center for Enriched Living20095000</v>
      </c>
      <c r="C382" t="s">
        <v>4</v>
      </c>
      <c r="D382" t="s">
        <v>10</v>
      </c>
      <c r="E382" s="1">
        <v>5000</v>
      </c>
      <c r="F382">
        <v>2009</v>
      </c>
      <c r="I382" t="str">
        <f>IFERROR(IF(VLOOKUP(D382,Resources!A:B,2,FALSE)=0,"",VLOOKUP(D382,Resources!A:B,2,FALSE)),"")</f>
        <v>N</v>
      </c>
    </row>
    <row r="383" spans="1:9" x14ac:dyDescent="0.2">
      <c r="A383" t="s">
        <v>221</v>
      </c>
      <c r="B383" t="str">
        <f t="shared" si="5"/>
        <v>Barbara and Barre Seid Foundation_The Goodman Theater20091000</v>
      </c>
      <c r="C383" t="s">
        <v>4</v>
      </c>
      <c r="D383" t="s">
        <v>75</v>
      </c>
      <c r="E383" s="1">
        <v>1000</v>
      </c>
      <c r="F383">
        <v>2009</v>
      </c>
      <c r="I383" t="str">
        <f>IFERROR(IF(VLOOKUP(D383,Resources!A:B,2,FALSE)=0,"",VLOOKUP(D383,Resources!A:B,2,FALSE)),"")</f>
        <v>N</v>
      </c>
    </row>
    <row r="384" spans="1:9" x14ac:dyDescent="0.2">
      <c r="A384" t="s">
        <v>221</v>
      </c>
      <c r="B384" t="str">
        <f t="shared" si="5"/>
        <v>Barbara and Barre Seid Foundation_The Metropolitan Opera200910000</v>
      </c>
      <c r="C384" t="s">
        <v>4</v>
      </c>
      <c r="D384" t="s">
        <v>57</v>
      </c>
      <c r="E384" s="1">
        <v>10000</v>
      </c>
      <c r="F384">
        <v>2009</v>
      </c>
      <c r="I384" t="str">
        <f>IFERROR(IF(VLOOKUP(D384,Resources!A:B,2,FALSE)=0,"",VLOOKUP(D384,Resources!A:B,2,FALSE)),"")</f>
        <v>N</v>
      </c>
    </row>
    <row r="385" spans="1:9" x14ac:dyDescent="0.2">
      <c r="A385" t="s">
        <v>221</v>
      </c>
      <c r="B385" t="str">
        <f t="shared" si="5"/>
        <v>Barbara and Barre Seid Foundation_The Saints20091000</v>
      </c>
      <c r="C385" t="s">
        <v>4</v>
      </c>
      <c r="D385" t="s">
        <v>76</v>
      </c>
      <c r="E385" s="1">
        <v>1000</v>
      </c>
      <c r="F385">
        <v>2009</v>
      </c>
      <c r="I385" t="str">
        <f>IFERROR(IF(VLOOKUP(D385,Resources!A:B,2,FALSE)=0,"",VLOOKUP(D385,Resources!A:B,2,FALSE)),"")</f>
        <v>N</v>
      </c>
    </row>
    <row r="386" spans="1:9" x14ac:dyDescent="0.2">
      <c r="A386" t="s">
        <v>221</v>
      </c>
      <c r="B386" t="str">
        <f t="shared" ref="B386:B449" si="6">C386&amp;"_"&amp;D386&amp;F386&amp;E386</f>
        <v>Barbara and Barre Seid Foundation_The Salvation Army20097500</v>
      </c>
      <c r="C386" t="s">
        <v>4</v>
      </c>
      <c r="D386" t="s">
        <v>62</v>
      </c>
      <c r="E386" s="1">
        <v>7500</v>
      </c>
      <c r="F386">
        <v>2009</v>
      </c>
      <c r="I386" t="str">
        <f>IFERROR(IF(VLOOKUP(D386,Resources!A:B,2,FALSE)=0,"",VLOOKUP(D386,Resources!A:B,2,FALSE)),"")</f>
        <v>N</v>
      </c>
    </row>
    <row r="387" spans="1:9" x14ac:dyDescent="0.2">
      <c r="A387" t="s">
        <v>221</v>
      </c>
      <c r="B387" t="str">
        <f t="shared" si="6"/>
        <v>Barbara and Barre Seid Foundation_The University of Chicago200950000</v>
      </c>
      <c r="C387" t="s">
        <v>4</v>
      </c>
      <c r="D387" t="s">
        <v>63</v>
      </c>
      <c r="E387" s="1">
        <v>50000</v>
      </c>
      <c r="F387">
        <v>2009</v>
      </c>
      <c r="I387" t="str">
        <f>IFERROR(IF(VLOOKUP(D387,Resources!A:B,2,FALSE)=0,"",VLOOKUP(D387,Resources!A:B,2,FALSE)),"")</f>
        <v/>
      </c>
    </row>
    <row r="388" spans="1:9" x14ac:dyDescent="0.2">
      <c r="A388" t="s">
        <v>221</v>
      </c>
      <c r="B388" t="str">
        <f t="shared" si="6"/>
        <v>Barbara and Barre Seid Foundation_United Way of Metropolitan Chicago20095000</v>
      </c>
      <c r="C388" t="s">
        <v>4</v>
      </c>
      <c r="D388" t="s">
        <v>8</v>
      </c>
      <c r="E388" s="1">
        <v>5000</v>
      </c>
      <c r="F388">
        <v>2009</v>
      </c>
      <c r="I388" t="str">
        <f>IFERROR(IF(VLOOKUP(D388,Resources!A:B,2,FALSE)=0,"",VLOOKUP(D388,Resources!A:B,2,FALSE)),"")</f>
        <v>N</v>
      </c>
    </row>
    <row r="389" spans="1:9" x14ac:dyDescent="0.2">
      <c r="A389" t="s">
        <v>221</v>
      </c>
      <c r="B389" t="str">
        <f t="shared" si="6"/>
        <v>Barbara and Barre Seid Foundation_Visitation Church20091000</v>
      </c>
      <c r="C389" t="s">
        <v>4</v>
      </c>
      <c r="D389" t="s">
        <v>7</v>
      </c>
      <c r="E389" s="1">
        <v>1000</v>
      </c>
      <c r="F389">
        <v>2009</v>
      </c>
      <c r="I389" t="str">
        <f>IFERROR(IF(VLOOKUP(D389,Resources!A:B,2,FALSE)=0,"",VLOOKUP(D389,Resources!A:B,2,FALSE)),"")</f>
        <v>N</v>
      </c>
    </row>
    <row r="390" spans="1:9" x14ac:dyDescent="0.2">
      <c r="A390" t="s">
        <v>221</v>
      </c>
      <c r="B390" t="str">
        <f t="shared" si="6"/>
        <v>Barbara and Barre Seid Foundation_WFMT Public Radio20092500</v>
      </c>
      <c r="C390" t="s">
        <v>4</v>
      </c>
      <c r="D390" t="s">
        <v>5</v>
      </c>
      <c r="E390" s="1">
        <v>2500</v>
      </c>
      <c r="F390">
        <v>2009</v>
      </c>
      <c r="I390" t="str">
        <f>IFERROR(IF(VLOOKUP(D390,Resources!A:B,2,FALSE)=0,"",VLOOKUP(D390,Resources!A:B,2,FALSE)),"")</f>
        <v/>
      </c>
    </row>
    <row r="391" spans="1:9" x14ac:dyDescent="0.2">
      <c r="A391" t="s">
        <v>221</v>
      </c>
      <c r="B391" t="str">
        <f t="shared" si="6"/>
        <v>Barbara and Barre Seid Foundation_WTTW Public Television20093000</v>
      </c>
      <c r="C391" t="s">
        <v>4</v>
      </c>
      <c r="D391" t="s">
        <v>26</v>
      </c>
      <c r="E391" s="1">
        <v>3000</v>
      </c>
      <c r="F391">
        <v>2009</v>
      </c>
      <c r="I391" t="str">
        <f>IFERROR(IF(VLOOKUP(D391,Resources!A:B,2,FALSE)=0,"",VLOOKUP(D391,Resources!A:B,2,FALSE)),"")</f>
        <v/>
      </c>
    </row>
    <row r="392" spans="1:9" x14ac:dyDescent="0.2">
      <c r="A392" t="s">
        <v>221</v>
      </c>
      <c r="B392" t="str">
        <f t="shared" si="6"/>
        <v>Barbara and Barre Seid Foundation_Zion Evangelical Lutheran Church2009500</v>
      </c>
      <c r="C392" t="s">
        <v>4</v>
      </c>
      <c r="D392" t="s">
        <v>77</v>
      </c>
      <c r="E392" s="1">
        <v>500</v>
      </c>
      <c r="F392">
        <v>2009</v>
      </c>
      <c r="I392" t="str">
        <f>IFERROR(IF(VLOOKUP(D392,Resources!A:B,2,FALSE)=0,"",VLOOKUP(D392,Resources!A:B,2,FALSE)),"")</f>
        <v>N</v>
      </c>
    </row>
    <row r="393" spans="1:9" x14ac:dyDescent="0.2">
      <c r="A393" t="s">
        <v>221</v>
      </c>
      <c r="B393" t="str">
        <f t="shared" si="6"/>
        <v>Barbara and Barre Seid Foundation_American Alliance of Jews and Christians200810000</v>
      </c>
      <c r="C393" t="s">
        <v>4</v>
      </c>
      <c r="D393" t="s">
        <v>78</v>
      </c>
      <c r="E393" s="1">
        <v>10000</v>
      </c>
      <c r="F393">
        <v>2008</v>
      </c>
      <c r="I393" t="str">
        <f>IFERROR(IF(VLOOKUP(D393,Resources!A:B,2,FALSE)=0,"",VLOOKUP(D393,Resources!A:B,2,FALSE)),"")</f>
        <v>N</v>
      </c>
    </row>
    <row r="394" spans="1:9" x14ac:dyDescent="0.2">
      <c r="A394" t="s">
        <v>221</v>
      </c>
      <c r="B394" t="str">
        <f t="shared" si="6"/>
        <v>Barbara and Barre Seid Foundation_American Diabetes Association20081000</v>
      </c>
      <c r="C394" t="s">
        <v>4</v>
      </c>
      <c r="D394" t="s">
        <v>79</v>
      </c>
      <c r="E394" s="1">
        <v>1000</v>
      </c>
      <c r="F394">
        <v>2008</v>
      </c>
      <c r="I394" t="str">
        <f>IFERROR(IF(VLOOKUP(D394,Resources!A:B,2,FALSE)=0,"",VLOOKUP(D394,Resources!A:B,2,FALSE)),"")</f>
        <v>N</v>
      </c>
    </row>
    <row r="395" spans="1:9" x14ac:dyDescent="0.2">
      <c r="A395" t="s">
        <v>221</v>
      </c>
      <c r="B395" t="str">
        <f t="shared" si="6"/>
        <v>Barbara and Barre Seid Foundation_Annual Catholic Appeal of the Archdiocese of Chicago20085000</v>
      </c>
      <c r="C395" t="s">
        <v>4</v>
      </c>
      <c r="D395" t="s">
        <v>80</v>
      </c>
      <c r="E395" s="1">
        <v>5000</v>
      </c>
      <c r="F395">
        <v>2008</v>
      </c>
      <c r="I395" t="str">
        <f>IFERROR(IF(VLOOKUP(D395,Resources!A:B,2,FALSE)=0,"",VLOOKUP(D395,Resources!A:B,2,FALSE)),"")</f>
        <v>N</v>
      </c>
    </row>
    <row r="396" spans="1:9" x14ac:dyDescent="0.2">
      <c r="A396" t="s">
        <v>221</v>
      </c>
      <c r="B396" t="str">
        <f t="shared" si="6"/>
        <v>Barbara and Barre Seid Foundation_Anshe Emet Synagogue20081000</v>
      </c>
      <c r="C396" t="s">
        <v>4</v>
      </c>
      <c r="D396" t="s">
        <v>31</v>
      </c>
      <c r="E396" s="1">
        <v>1000</v>
      </c>
      <c r="F396">
        <v>2008</v>
      </c>
      <c r="I396" t="str">
        <f>IFERROR(IF(VLOOKUP(D396,Resources!A:B,2,FALSE)=0,"",VLOOKUP(D396,Resources!A:B,2,FALSE)),"")</f>
        <v>N</v>
      </c>
    </row>
    <row r="397" spans="1:9" x14ac:dyDescent="0.2">
      <c r="A397" t="s">
        <v>221</v>
      </c>
      <c r="B397" t="str">
        <f t="shared" si="6"/>
        <v>Barbara and Barre Seid Foundation_Avon Walk for Breast Cancer2008500</v>
      </c>
      <c r="C397" t="s">
        <v>4</v>
      </c>
      <c r="D397" t="s">
        <v>32</v>
      </c>
      <c r="E397" s="1">
        <v>500</v>
      </c>
      <c r="F397">
        <v>2008</v>
      </c>
      <c r="I397" t="str">
        <f>IFERROR(IF(VLOOKUP(D397,Resources!A:B,2,FALSE)=0,"",VLOOKUP(D397,Resources!A:B,2,FALSE)),"")</f>
        <v>N</v>
      </c>
    </row>
    <row r="398" spans="1:9" x14ac:dyDescent="0.2">
      <c r="A398" t="s">
        <v>221</v>
      </c>
      <c r="B398" t="str">
        <f t="shared" si="6"/>
        <v>Barbara and Barre Seid Foundation_Boy Scouts of America - Chicago Area Council20085000</v>
      </c>
      <c r="C398" t="s">
        <v>4</v>
      </c>
      <c r="D398" t="s">
        <v>33</v>
      </c>
      <c r="E398" s="1">
        <v>5000</v>
      </c>
      <c r="F398">
        <v>2008</v>
      </c>
      <c r="I398" t="str">
        <f>IFERROR(IF(VLOOKUP(D398,Resources!A:B,2,FALSE)=0,"",VLOOKUP(D398,Resources!A:B,2,FALSE)),"")</f>
        <v>N</v>
      </c>
    </row>
    <row r="399" spans="1:9" x14ac:dyDescent="0.2">
      <c r="A399" t="s">
        <v>221</v>
      </c>
      <c r="B399" t="str">
        <f t="shared" si="6"/>
        <v>Barbara and Barre Seid Foundation_Chabad of Hyde Park200810000</v>
      </c>
      <c r="C399" t="s">
        <v>4</v>
      </c>
      <c r="D399" t="s">
        <v>67</v>
      </c>
      <c r="E399" s="1">
        <v>10000</v>
      </c>
      <c r="F399">
        <v>2008</v>
      </c>
      <c r="I399" t="str">
        <f>IFERROR(IF(VLOOKUP(D399,Resources!A:B,2,FALSE)=0,"",VLOOKUP(D399,Resources!A:B,2,FALSE)),"")</f>
        <v>N</v>
      </c>
    </row>
    <row r="400" spans="1:9" x14ac:dyDescent="0.2">
      <c r="A400" t="s">
        <v>221</v>
      </c>
      <c r="B400" t="str">
        <f t="shared" si="6"/>
        <v>Barbara and Barre Seid Foundation_Chamber Opera Chicago2008870000</v>
      </c>
      <c r="C400" t="s">
        <v>4</v>
      </c>
      <c r="D400" t="s">
        <v>27</v>
      </c>
      <c r="E400" s="1">
        <v>870000</v>
      </c>
      <c r="F400">
        <v>2008</v>
      </c>
      <c r="I400" t="str">
        <f>IFERROR(IF(VLOOKUP(D400,Resources!A:B,2,FALSE)=0,"",VLOOKUP(D400,Resources!A:B,2,FALSE)),"")</f>
        <v>N</v>
      </c>
    </row>
    <row r="401" spans="1:9" x14ac:dyDescent="0.2">
      <c r="A401" t="s">
        <v>221</v>
      </c>
      <c r="B401" t="str">
        <f t="shared" si="6"/>
        <v>Barbara and Barre Seid Foundation_Chicago Academy for the Arts200810000</v>
      </c>
      <c r="C401" t="s">
        <v>4</v>
      </c>
      <c r="D401" t="s">
        <v>28</v>
      </c>
      <c r="E401" s="1">
        <v>10000</v>
      </c>
      <c r="F401">
        <v>2008</v>
      </c>
      <c r="I401" t="str">
        <f>IFERROR(IF(VLOOKUP(D401,Resources!A:B,2,FALSE)=0,"",VLOOKUP(D401,Resources!A:B,2,FALSE)),"")</f>
        <v>N</v>
      </c>
    </row>
    <row r="402" spans="1:9" x14ac:dyDescent="0.2">
      <c r="A402" t="s">
        <v>221</v>
      </c>
      <c r="B402" t="str">
        <f t="shared" si="6"/>
        <v>Barbara and Barre Seid Foundation_Chicago Child Care Society20087500</v>
      </c>
      <c r="C402" t="s">
        <v>4</v>
      </c>
      <c r="D402" t="s">
        <v>29</v>
      </c>
      <c r="E402" s="1">
        <v>7500</v>
      </c>
      <c r="F402">
        <v>2008</v>
      </c>
      <c r="I402" t="str">
        <f>IFERROR(IF(VLOOKUP(D402,Resources!A:B,2,FALSE)=0,"",VLOOKUP(D402,Resources!A:B,2,FALSE)),"")</f>
        <v>N</v>
      </c>
    </row>
    <row r="403" spans="1:9" x14ac:dyDescent="0.2">
      <c r="A403" t="s">
        <v>221</v>
      </c>
      <c r="B403" t="str">
        <f t="shared" si="6"/>
        <v>Barbara and Barre Seid Foundation_Chicago Opera Theater200864171</v>
      </c>
      <c r="C403" t="s">
        <v>4</v>
      </c>
      <c r="D403" t="s">
        <v>35</v>
      </c>
      <c r="E403" s="1">
        <v>64171</v>
      </c>
      <c r="F403">
        <v>2008</v>
      </c>
      <c r="I403" t="str">
        <f>IFERROR(IF(VLOOKUP(D403,Resources!A:B,2,FALSE)=0,"",VLOOKUP(D403,Resources!A:B,2,FALSE)),"")</f>
        <v>N</v>
      </c>
    </row>
    <row r="404" spans="1:9" x14ac:dyDescent="0.2">
      <c r="A404" t="s">
        <v>221</v>
      </c>
      <c r="B404" t="str">
        <f t="shared" si="6"/>
        <v>Barbara and Barre Seid Foundation_Chicago Shakespeare Theater200850000</v>
      </c>
      <c r="C404" t="s">
        <v>4</v>
      </c>
      <c r="D404" t="s">
        <v>36</v>
      </c>
      <c r="E404" s="1">
        <v>50000</v>
      </c>
      <c r="F404">
        <v>2008</v>
      </c>
      <c r="I404" t="str">
        <f>IFERROR(IF(VLOOKUP(D404,Resources!A:B,2,FALSE)=0,"",VLOOKUP(D404,Resources!A:B,2,FALSE)),"")</f>
        <v>N</v>
      </c>
    </row>
    <row r="405" spans="1:9" x14ac:dyDescent="0.2">
      <c r="A405" t="s">
        <v>221</v>
      </c>
      <c r="B405" t="str">
        <f t="shared" si="6"/>
        <v>Barbara and Barre Seid Foundation_Chicago Symphony Orchestra20083594</v>
      </c>
      <c r="C405" t="s">
        <v>4</v>
      </c>
      <c r="D405" t="s">
        <v>37</v>
      </c>
      <c r="E405" s="1">
        <v>3594</v>
      </c>
      <c r="F405">
        <v>2008</v>
      </c>
      <c r="I405" t="str">
        <f>IFERROR(IF(VLOOKUP(D405,Resources!A:B,2,FALSE)=0,"",VLOOKUP(D405,Resources!A:B,2,FALSE)),"")</f>
        <v>N</v>
      </c>
    </row>
    <row r="406" spans="1:9" x14ac:dyDescent="0.2">
      <c r="A406" t="s">
        <v>221</v>
      </c>
      <c r="B406" t="str">
        <f t="shared" si="6"/>
        <v>Barbara and Barre Seid Foundation_Children's Memorial Hospital Spina Bifida Clinic20081000</v>
      </c>
      <c r="C406" t="s">
        <v>4</v>
      </c>
      <c r="D406" t="s">
        <v>81</v>
      </c>
      <c r="E406" s="1">
        <v>1000</v>
      </c>
      <c r="F406">
        <v>2008</v>
      </c>
      <c r="I406" t="str">
        <f>IFERROR(IF(VLOOKUP(D406,Resources!A:B,2,FALSE)=0,"",VLOOKUP(D406,Resources!A:B,2,FALSE)),"")</f>
        <v>N</v>
      </c>
    </row>
    <row r="407" spans="1:9" x14ac:dyDescent="0.2">
      <c r="A407" t="s">
        <v>221</v>
      </c>
      <c r="B407" t="str">
        <f t="shared" si="6"/>
        <v>Barbara and Barre Seid Foundation_Chinese Fine Arts Society20081000</v>
      </c>
      <c r="C407" t="s">
        <v>4</v>
      </c>
      <c r="D407" t="s">
        <v>53</v>
      </c>
      <c r="E407" s="1">
        <v>1000</v>
      </c>
      <c r="F407">
        <v>2008</v>
      </c>
      <c r="I407" t="str">
        <f>IFERROR(IF(VLOOKUP(D407,Resources!A:B,2,FALSE)=0,"",VLOOKUP(D407,Resources!A:B,2,FALSE)),"")</f>
        <v>N</v>
      </c>
    </row>
    <row r="408" spans="1:9" x14ac:dyDescent="0.2">
      <c r="A408" t="s">
        <v>221</v>
      </c>
      <c r="B408" t="str">
        <f t="shared" si="6"/>
        <v>Barbara and Barre Seid Foundation_Church of the Three Crosses20082000</v>
      </c>
      <c r="C408" t="s">
        <v>4</v>
      </c>
      <c r="D408" t="s">
        <v>38</v>
      </c>
      <c r="E408" s="1">
        <v>2000</v>
      </c>
      <c r="F408">
        <v>2008</v>
      </c>
      <c r="I408" t="str">
        <f>IFERROR(IF(VLOOKUP(D408,Resources!A:B,2,FALSE)=0,"",VLOOKUP(D408,Resources!A:B,2,FALSE)),"")</f>
        <v>N</v>
      </c>
    </row>
    <row r="409" spans="1:9" x14ac:dyDescent="0.2">
      <c r="A409" t="s">
        <v>221</v>
      </c>
      <c r="B409" t="str">
        <f t="shared" si="6"/>
        <v>Barbara and Barre Seid Foundation_Civic Orchestra of Chicago200837600</v>
      </c>
      <c r="C409" t="s">
        <v>4</v>
      </c>
      <c r="D409" t="s">
        <v>39</v>
      </c>
      <c r="E409" s="1">
        <v>37600</v>
      </c>
      <c r="F409">
        <v>2008</v>
      </c>
      <c r="I409" t="str">
        <f>IFERROR(IF(VLOOKUP(D409,Resources!A:B,2,FALSE)=0,"",VLOOKUP(D409,Resources!A:B,2,FALSE)),"")</f>
        <v>N</v>
      </c>
    </row>
    <row r="410" spans="1:9" x14ac:dyDescent="0.2">
      <c r="A410" t="s">
        <v>221</v>
      </c>
      <c r="B410" t="str">
        <f t="shared" si="6"/>
        <v>Barbara and Barre Seid Foundation_Classical Symphony Orchestra20085000</v>
      </c>
      <c r="C410" t="s">
        <v>4</v>
      </c>
      <c r="D410" t="s">
        <v>40</v>
      </c>
      <c r="E410" s="1">
        <v>5000</v>
      </c>
      <c r="F410">
        <v>2008</v>
      </c>
      <c r="I410" t="str">
        <f>IFERROR(IF(VLOOKUP(D410,Resources!A:B,2,FALSE)=0,"",VLOOKUP(D410,Resources!A:B,2,FALSE)),"")</f>
        <v>N</v>
      </c>
    </row>
    <row r="411" spans="1:9" x14ac:dyDescent="0.2">
      <c r="A411" t="s">
        <v>221</v>
      </c>
      <c r="B411" t="str">
        <f t="shared" si="6"/>
        <v>Barbara and Barre Seid Foundation_DePaul University20085000</v>
      </c>
      <c r="C411" t="s">
        <v>4</v>
      </c>
      <c r="D411" t="s">
        <v>42</v>
      </c>
      <c r="E411" s="1">
        <v>5000</v>
      </c>
      <c r="F411">
        <v>2008</v>
      </c>
      <c r="I411" t="str">
        <f>IFERROR(IF(VLOOKUP(D411,Resources!A:B,2,FALSE)=0,"",VLOOKUP(D411,Resources!A:B,2,FALSE)),"")</f>
        <v/>
      </c>
    </row>
    <row r="412" spans="1:9" x14ac:dyDescent="0.2">
      <c r="A412" t="s">
        <v>221</v>
      </c>
      <c r="B412" t="str">
        <f t="shared" si="6"/>
        <v>Barbara and Barre Seid Foundation_Dream Tree Project20082500</v>
      </c>
      <c r="C412" t="s">
        <v>4</v>
      </c>
      <c r="D412" t="s">
        <v>82</v>
      </c>
      <c r="E412" s="1">
        <v>2500</v>
      </c>
      <c r="F412">
        <v>2008</v>
      </c>
      <c r="I412" t="str">
        <f>IFERROR(IF(VLOOKUP(D412,Resources!A:B,2,FALSE)=0,"",VLOOKUP(D412,Resources!A:B,2,FALSE)),"")</f>
        <v>N</v>
      </c>
    </row>
    <row r="413" spans="1:9" x14ac:dyDescent="0.2">
      <c r="A413" t="s">
        <v>221</v>
      </c>
      <c r="B413" t="str">
        <f t="shared" si="6"/>
        <v>Barbara and Barre Seid Foundation_Elgin Opera20086000</v>
      </c>
      <c r="C413" t="s">
        <v>4</v>
      </c>
      <c r="D413" t="s">
        <v>43</v>
      </c>
      <c r="E413" s="1">
        <v>6000</v>
      </c>
      <c r="F413">
        <v>2008</v>
      </c>
      <c r="I413" t="str">
        <f>IFERROR(IF(VLOOKUP(D413,Resources!A:B,2,FALSE)=0,"",VLOOKUP(D413,Resources!A:B,2,FALSE)),"")</f>
        <v>N</v>
      </c>
    </row>
    <row r="414" spans="1:9" x14ac:dyDescent="0.2">
      <c r="A414" t="s">
        <v>221</v>
      </c>
      <c r="B414" t="str">
        <f t="shared" si="6"/>
        <v>Barbara and Barre Seid Foundation_Emergency Fund200810000</v>
      </c>
      <c r="C414" t="s">
        <v>4</v>
      </c>
      <c r="D414" t="s">
        <v>44</v>
      </c>
      <c r="E414" s="1">
        <v>10000</v>
      </c>
      <c r="F414">
        <v>2008</v>
      </c>
      <c r="I414" t="str">
        <f>IFERROR(IF(VLOOKUP(D414,Resources!A:B,2,FALSE)=0,"",VLOOKUP(D414,Resources!A:B,2,FALSE)),"")</f>
        <v>N</v>
      </c>
    </row>
    <row r="415" spans="1:9" x14ac:dyDescent="0.2">
      <c r="A415" t="s">
        <v>221</v>
      </c>
      <c r="B415" t="str">
        <f t="shared" si="6"/>
        <v>Barbara and Barre Seid Foundation_Ensemble Espanol20081000</v>
      </c>
      <c r="C415" t="s">
        <v>4</v>
      </c>
      <c r="D415" t="s">
        <v>45</v>
      </c>
      <c r="E415" s="1">
        <v>1000</v>
      </c>
      <c r="F415">
        <v>2008</v>
      </c>
      <c r="I415" t="str">
        <f>IFERROR(IF(VLOOKUP(D415,Resources!A:B,2,FALSE)=0,"",VLOOKUP(D415,Resources!A:B,2,FALSE)),"")</f>
        <v>N</v>
      </c>
    </row>
    <row r="416" spans="1:9" x14ac:dyDescent="0.2">
      <c r="A416" t="s">
        <v>221</v>
      </c>
      <c r="B416" t="str">
        <f t="shared" si="6"/>
        <v>Barbara and Barre Seid Foundation_Executive Service Corps of Chicago20085000</v>
      </c>
      <c r="C416" t="s">
        <v>4</v>
      </c>
      <c r="D416" t="s">
        <v>46</v>
      </c>
      <c r="E416" s="1">
        <v>5000</v>
      </c>
      <c r="F416">
        <v>2008</v>
      </c>
      <c r="I416" t="str">
        <f>IFERROR(IF(VLOOKUP(D416,Resources!A:B,2,FALSE)=0,"",VLOOKUP(D416,Resources!A:B,2,FALSE)),"")</f>
        <v>N</v>
      </c>
    </row>
    <row r="417" spans="1:9" x14ac:dyDescent="0.2">
      <c r="A417" t="s">
        <v>221</v>
      </c>
      <c r="B417" t="str">
        <f t="shared" si="6"/>
        <v>Barbara and Barre Seid Foundation_Fairvote/Center for Voting and Democracy200810000</v>
      </c>
      <c r="C417" t="s">
        <v>4</v>
      </c>
      <c r="D417" t="s">
        <v>281</v>
      </c>
      <c r="E417" s="1">
        <v>10000</v>
      </c>
      <c r="F417">
        <v>2008</v>
      </c>
      <c r="I417" t="str">
        <f>IFERROR(IF(VLOOKUP(D417,Resources!A:B,2,FALSE)=0,"",VLOOKUP(D417,Resources!A:B,2,FALSE)),"")</f>
        <v/>
      </c>
    </row>
    <row r="418" spans="1:9" x14ac:dyDescent="0.2">
      <c r="A418" t="s">
        <v>221</v>
      </c>
      <c r="B418" t="str">
        <f t="shared" si="6"/>
        <v>Barbara and Barre Seid Foundation_Foundation for Jewish Camping200825000</v>
      </c>
      <c r="C418" t="s">
        <v>4</v>
      </c>
      <c r="D418" t="s">
        <v>83</v>
      </c>
      <c r="E418" s="1">
        <v>25000</v>
      </c>
      <c r="F418">
        <v>2008</v>
      </c>
      <c r="I418" t="str">
        <f>IFERROR(IF(VLOOKUP(D418,Resources!A:B,2,FALSE)=0,"",VLOOKUP(D418,Resources!A:B,2,FALSE)),"")</f>
        <v>N</v>
      </c>
    </row>
    <row r="419" spans="1:9" x14ac:dyDescent="0.2">
      <c r="A419" t="s">
        <v>221</v>
      </c>
      <c r="B419" t="str">
        <f t="shared" si="6"/>
        <v>Barbara and Barre Seid Foundation_Immaculate Conception Church20082000</v>
      </c>
      <c r="C419" t="s">
        <v>4</v>
      </c>
      <c r="D419" t="s">
        <v>25</v>
      </c>
      <c r="E419" s="1">
        <v>2000</v>
      </c>
      <c r="F419">
        <v>2008</v>
      </c>
      <c r="I419" t="str">
        <f>IFERROR(IF(VLOOKUP(D419,Resources!A:B,2,FALSE)=0,"",VLOOKUP(D419,Resources!A:B,2,FALSE)),"")</f>
        <v>N</v>
      </c>
    </row>
    <row r="420" spans="1:9" x14ac:dyDescent="0.2">
      <c r="A420" t="s">
        <v>221</v>
      </c>
      <c r="B420" t="str">
        <f t="shared" si="6"/>
        <v>Barbara and Barre Seid Foundation_Jewish United Fund2008100000</v>
      </c>
      <c r="C420" t="s">
        <v>4</v>
      </c>
      <c r="D420" t="s">
        <v>24</v>
      </c>
      <c r="E420" s="1">
        <v>100000</v>
      </c>
      <c r="F420">
        <v>2008</v>
      </c>
      <c r="I420" t="str">
        <f>IFERROR(IF(VLOOKUP(D420,Resources!A:B,2,FALSE)=0,"",VLOOKUP(D420,Resources!A:B,2,FALSE)),"")</f>
        <v>N</v>
      </c>
    </row>
    <row r="421" spans="1:9" x14ac:dyDescent="0.2">
      <c r="A421" t="s">
        <v>221</v>
      </c>
      <c r="B421" t="str">
        <f t="shared" si="6"/>
        <v>Barbara and Barre Seid Foundation_Light Opera Works2008100000</v>
      </c>
      <c r="C421" t="s">
        <v>4</v>
      </c>
      <c r="D421" t="s">
        <v>23</v>
      </c>
      <c r="E421" s="1">
        <v>100000</v>
      </c>
      <c r="F421">
        <v>2008</v>
      </c>
      <c r="I421" t="str">
        <f>IFERROR(IF(VLOOKUP(D421,Resources!A:B,2,FALSE)=0,"",VLOOKUP(D421,Resources!A:B,2,FALSE)),"")</f>
        <v>N</v>
      </c>
    </row>
    <row r="422" spans="1:9" x14ac:dyDescent="0.2">
      <c r="A422" t="s">
        <v>221</v>
      </c>
      <c r="B422" t="str">
        <f t="shared" si="6"/>
        <v>Barbara and Barre Seid Foundation_Lincoln Central Association2008100</v>
      </c>
      <c r="C422" t="s">
        <v>4</v>
      </c>
      <c r="D422" t="s">
        <v>22</v>
      </c>
      <c r="E422" s="1">
        <v>100</v>
      </c>
      <c r="F422">
        <v>2008</v>
      </c>
      <c r="I422" t="str">
        <f>IFERROR(IF(VLOOKUP(D422,Resources!A:B,2,FALSE)=0,"",VLOOKUP(D422,Resources!A:B,2,FALSE)),"")</f>
        <v>N</v>
      </c>
    </row>
    <row r="423" spans="1:9" x14ac:dyDescent="0.2">
      <c r="A423" t="s">
        <v>221</v>
      </c>
      <c r="B423" t="str">
        <f t="shared" si="6"/>
        <v>Barbara and Barre Seid Foundation_Lincoln Park Zoological Society20085000</v>
      </c>
      <c r="C423" t="s">
        <v>4</v>
      </c>
      <c r="D423" t="s">
        <v>21</v>
      </c>
      <c r="E423" s="1">
        <v>5000</v>
      </c>
      <c r="F423">
        <v>2008</v>
      </c>
      <c r="I423" t="str">
        <f>IFERROR(IF(VLOOKUP(D423,Resources!A:B,2,FALSE)=0,"",VLOOKUP(D423,Resources!A:B,2,FALSE)),"")</f>
        <v>N</v>
      </c>
    </row>
    <row r="424" spans="1:9" x14ac:dyDescent="0.2">
      <c r="A424" t="s">
        <v>221</v>
      </c>
      <c r="B424" t="str">
        <f t="shared" si="6"/>
        <v>Barbara and Barre Seid Foundation_Loyola University Chicago200837000</v>
      </c>
      <c r="C424" t="s">
        <v>4</v>
      </c>
      <c r="D424" t="s">
        <v>84</v>
      </c>
      <c r="E424" s="1">
        <v>37000</v>
      </c>
      <c r="F424">
        <v>2008</v>
      </c>
      <c r="I424" t="str">
        <f>IFERROR(IF(VLOOKUP(D424,Resources!A:B,2,FALSE)=0,"",VLOOKUP(D424,Resources!A:B,2,FALSE)),"")</f>
        <v/>
      </c>
    </row>
    <row r="425" spans="1:9" x14ac:dyDescent="0.2">
      <c r="A425" t="s">
        <v>221</v>
      </c>
      <c r="B425" t="str">
        <f t="shared" si="6"/>
        <v>Barbara and Barre Seid Foundation_Lyric Opera of Chicago200825000</v>
      </c>
      <c r="C425" t="s">
        <v>4</v>
      </c>
      <c r="D425" t="s">
        <v>20</v>
      </c>
      <c r="E425" s="1">
        <v>25000</v>
      </c>
      <c r="F425">
        <v>2008</v>
      </c>
      <c r="I425" t="str">
        <f>IFERROR(IF(VLOOKUP(D425,Resources!A:B,2,FALSE)=0,"",VLOOKUP(D425,Resources!A:B,2,FALSE)),"")</f>
        <v>N</v>
      </c>
    </row>
    <row r="426" spans="1:9" x14ac:dyDescent="0.2">
      <c r="A426" t="s">
        <v>221</v>
      </c>
      <c r="B426" t="str">
        <f t="shared" si="6"/>
        <v>Barbara and Barre Seid Foundation_Mercy Home for Boys &amp; Girls20082500</v>
      </c>
      <c r="C426" t="s">
        <v>4</v>
      </c>
      <c r="D426" t="s">
        <v>223</v>
      </c>
      <c r="E426" s="1">
        <v>2500</v>
      </c>
      <c r="F426">
        <v>2008</v>
      </c>
      <c r="I426" t="str">
        <f>IFERROR(IF(VLOOKUP(D426,Resources!A:B,2,FALSE)=0,"",VLOOKUP(D426,Resources!A:B,2,FALSE)),"")</f>
        <v>N</v>
      </c>
    </row>
    <row r="427" spans="1:9" x14ac:dyDescent="0.2">
      <c r="A427" t="s">
        <v>221</v>
      </c>
      <c r="B427" t="str">
        <f t="shared" si="6"/>
        <v>Barbara and Barre Seid Foundation_Morehouse College20085000</v>
      </c>
      <c r="C427" t="s">
        <v>4</v>
      </c>
      <c r="D427" t="s">
        <v>18</v>
      </c>
      <c r="E427" s="1">
        <v>5000</v>
      </c>
      <c r="F427">
        <v>2008</v>
      </c>
      <c r="I427" t="str">
        <f>IFERROR(IF(VLOOKUP(D427,Resources!A:B,2,FALSE)=0,"",VLOOKUP(D427,Resources!A:B,2,FALSE)),"")</f>
        <v/>
      </c>
    </row>
    <row r="428" spans="1:9" x14ac:dyDescent="0.2">
      <c r="A428" t="s">
        <v>221</v>
      </c>
      <c r="B428" t="str">
        <f t="shared" si="6"/>
        <v>Barbara and Barre Seid Foundation_Northbrook Symphony200825000</v>
      </c>
      <c r="C428" t="s">
        <v>4</v>
      </c>
      <c r="D428" t="s">
        <v>85</v>
      </c>
      <c r="E428" s="1">
        <v>25000</v>
      </c>
      <c r="F428">
        <v>2008</v>
      </c>
      <c r="I428" t="str">
        <f>IFERROR(IF(VLOOKUP(D428,Resources!A:B,2,FALSE)=0,"",VLOOKUP(D428,Resources!A:B,2,FALSE)),"")</f>
        <v>N</v>
      </c>
    </row>
    <row r="429" spans="1:9" x14ac:dyDescent="0.2">
      <c r="A429" t="s">
        <v>221</v>
      </c>
      <c r="B429" t="str">
        <f t="shared" si="6"/>
        <v>Barbara and Barre Seid Foundation_Old Town Triangle Association2008500</v>
      </c>
      <c r="C429" t="s">
        <v>4</v>
      </c>
      <c r="D429" t="s">
        <v>17</v>
      </c>
      <c r="E429" s="1">
        <v>500</v>
      </c>
      <c r="F429">
        <v>2008</v>
      </c>
      <c r="I429" t="str">
        <f>IFERROR(IF(VLOOKUP(D429,Resources!A:B,2,FALSE)=0,"",VLOOKUP(D429,Resources!A:B,2,FALSE)),"")</f>
        <v>N</v>
      </c>
    </row>
    <row r="430" spans="1:9" x14ac:dyDescent="0.2">
      <c r="A430" t="s">
        <v>221</v>
      </c>
      <c r="B430" t="str">
        <f t="shared" si="6"/>
        <v>Barbara and Barre Seid Foundation_Roosevelt University200810000</v>
      </c>
      <c r="C430" t="s">
        <v>4</v>
      </c>
      <c r="D430" t="s">
        <v>52</v>
      </c>
      <c r="E430" s="1">
        <v>10000</v>
      </c>
      <c r="F430">
        <v>2008</v>
      </c>
      <c r="I430" t="str">
        <f>IFERROR(IF(VLOOKUP(D430,Resources!A:B,2,FALSE)=0,"",VLOOKUP(D430,Resources!A:B,2,FALSE)),"")</f>
        <v/>
      </c>
    </row>
    <row r="431" spans="1:9" x14ac:dyDescent="0.2">
      <c r="A431" t="s">
        <v>221</v>
      </c>
      <c r="B431" t="str">
        <f t="shared" si="6"/>
        <v>Barbara and Barre Seid Foundation_Salvation Army - Chicago20087500</v>
      </c>
      <c r="C431" t="s">
        <v>4</v>
      </c>
      <c r="D431" t="s">
        <v>16</v>
      </c>
      <c r="E431" s="1">
        <v>7500</v>
      </c>
      <c r="F431">
        <v>2008</v>
      </c>
      <c r="I431" t="str">
        <f>IFERROR(IF(VLOOKUP(D431,Resources!A:B,2,FALSE)=0,"",VLOOKUP(D431,Resources!A:B,2,FALSE)),"")</f>
        <v>N</v>
      </c>
    </row>
    <row r="432" spans="1:9" x14ac:dyDescent="0.2">
      <c r="A432" t="s">
        <v>221</v>
      </c>
      <c r="B432" t="str">
        <f t="shared" si="6"/>
        <v>Barbara and Barre Seid Foundation_Santa Fe Opera200825000</v>
      </c>
      <c r="C432" t="s">
        <v>4</v>
      </c>
      <c r="D432" t="s">
        <v>15</v>
      </c>
      <c r="E432" s="1">
        <v>25000</v>
      </c>
      <c r="F432">
        <v>2008</v>
      </c>
      <c r="I432" t="str">
        <f>IFERROR(IF(VLOOKUP(D432,Resources!A:B,2,FALSE)=0,"",VLOOKUP(D432,Resources!A:B,2,FALSE)),"")</f>
        <v>N</v>
      </c>
    </row>
    <row r="433" spans="1:9" x14ac:dyDescent="0.2">
      <c r="A433" t="s">
        <v>221</v>
      </c>
      <c r="B433" t="str">
        <f t="shared" si="6"/>
        <v>Barbara and Barre Seid Foundation_Shimer College2008175000</v>
      </c>
      <c r="C433" t="s">
        <v>4</v>
      </c>
      <c r="D433" t="s">
        <v>86</v>
      </c>
      <c r="E433" s="1">
        <v>175000</v>
      </c>
      <c r="F433">
        <v>2008</v>
      </c>
      <c r="I433" t="str">
        <f>IFERROR(IF(VLOOKUP(D433,Resources!A:B,2,FALSE)=0,"",VLOOKUP(D433,Resources!A:B,2,FALSE)),"")</f>
        <v/>
      </c>
    </row>
    <row r="434" spans="1:9" x14ac:dyDescent="0.2">
      <c r="A434" t="s">
        <v>221</v>
      </c>
      <c r="B434" t="str">
        <f t="shared" si="6"/>
        <v>Barbara and Barre Seid Foundation_Society of the Divine Saviour200827000</v>
      </c>
      <c r="C434" t="s">
        <v>4</v>
      </c>
      <c r="D434" t="s">
        <v>13</v>
      </c>
      <c r="E434" s="1">
        <v>27000</v>
      </c>
      <c r="F434">
        <v>2008</v>
      </c>
      <c r="I434" t="str">
        <f>IFERROR(IF(VLOOKUP(D434,Resources!A:B,2,FALSE)=0,"",VLOOKUP(D434,Resources!A:B,2,FALSE)),"")</f>
        <v>N</v>
      </c>
    </row>
    <row r="435" spans="1:9" x14ac:dyDescent="0.2">
      <c r="A435" t="s">
        <v>221</v>
      </c>
      <c r="B435" t="str">
        <f t="shared" si="6"/>
        <v>Barbara and Barre Seid Foundation_St. Jude Children's Research Hospital20082000</v>
      </c>
      <c r="C435" t="s">
        <v>4</v>
      </c>
      <c r="D435" t="s">
        <v>12</v>
      </c>
      <c r="E435" s="1">
        <v>2000</v>
      </c>
      <c r="F435">
        <v>2008</v>
      </c>
      <c r="I435" t="str">
        <f>IFERROR(IF(VLOOKUP(D435,Resources!A:B,2,FALSE)=0,"",VLOOKUP(D435,Resources!A:B,2,FALSE)),"")</f>
        <v>N</v>
      </c>
    </row>
    <row r="436" spans="1:9" x14ac:dyDescent="0.2">
      <c r="A436" t="s">
        <v>221</v>
      </c>
      <c r="B436" t="str">
        <f t="shared" si="6"/>
        <v>Barbara and Barre Seid Foundation_St. Laurence High School20088000</v>
      </c>
      <c r="C436" t="s">
        <v>4</v>
      </c>
      <c r="D436" t="s">
        <v>11</v>
      </c>
      <c r="E436" s="1">
        <v>8000</v>
      </c>
      <c r="F436">
        <v>2008</v>
      </c>
      <c r="I436" t="str">
        <f>IFERROR(IF(VLOOKUP(D436,Resources!A:B,2,FALSE)=0,"",VLOOKUP(D436,Resources!A:B,2,FALSE)),"")</f>
        <v/>
      </c>
    </row>
    <row r="437" spans="1:9" x14ac:dyDescent="0.2">
      <c r="A437" t="s">
        <v>221</v>
      </c>
      <c r="B437" t="str">
        <f t="shared" si="6"/>
        <v>Barbara and Barre Seid Foundation_St. Michael's in Old Town20082000</v>
      </c>
      <c r="C437" t="s">
        <v>4</v>
      </c>
      <c r="D437" t="s">
        <v>61</v>
      </c>
      <c r="E437" s="1">
        <v>2000</v>
      </c>
      <c r="F437">
        <v>2008</v>
      </c>
      <c r="I437" t="str">
        <f>IFERROR(IF(VLOOKUP(D437,Resources!A:B,2,FALSE)=0,"",VLOOKUP(D437,Resources!A:B,2,FALSE)),"")</f>
        <v>N</v>
      </c>
    </row>
    <row r="438" spans="1:9" x14ac:dyDescent="0.2">
      <c r="A438" t="s">
        <v>221</v>
      </c>
      <c r="B438" t="str">
        <f t="shared" si="6"/>
        <v>Barbara and Barre Seid Foundation_The Center for Enriched Living20085000</v>
      </c>
      <c r="C438" t="s">
        <v>4</v>
      </c>
      <c r="D438" t="s">
        <v>10</v>
      </c>
      <c r="E438" s="1">
        <v>5000</v>
      </c>
      <c r="F438">
        <v>2008</v>
      </c>
      <c r="I438" t="str">
        <f>IFERROR(IF(VLOOKUP(D438,Resources!A:B,2,FALSE)=0,"",VLOOKUP(D438,Resources!A:B,2,FALSE)),"")</f>
        <v>N</v>
      </c>
    </row>
    <row r="439" spans="1:9" x14ac:dyDescent="0.2">
      <c r="A439" t="s">
        <v>221</v>
      </c>
      <c r="B439" t="str">
        <f t="shared" si="6"/>
        <v>Barbara and Barre Seid Foundation_The Metropolitan Opera200810000</v>
      </c>
      <c r="C439" t="s">
        <v>4</v>
      </c>
      <c r="D439" t="s">
        <v>57</v>
      </c>
      <c r="E439" s="1">
        <v>10000</v>
      </c>
      <c r="F439">
        <v>2008</v>
      </c>
      <c r="I439" t="str">
        <f>IFERROR(IF(VLOOKUP(D439,Resources!A:B,2,FALSE)=0,"",VLOOKUP(D439,Resources!A:B,2,FALSE)),"")</f>
        <v>N</v>
      </c>
    </row>
    <row r="440" spans="1:9" x14ac:dyDescent="0.2">
      <c r="A440" t="s">
        <v>221</v>
      </c>
      <c r="B440" t="str">
        <f t="shared" si="6"/>
        <v>Barbara and Barre Seid Foundation_Visitation Church20081000</v>
      </c>
      <c r="C440" t="s">
        <v>4</v>
      </c>
      <c r="D440" t="s">
        <v>7</v>
      </c>
      <c r="E440" s="1">
        <v>1000</v>
      </c>
      <c r="F440">
        <v>2008</v>
      </c>
      <c r="I440" t="str">
        <f>IFERROR(IF(VLOOKUP(D440,Resources!A:B,2,FALSE)=0,"",VLOOKUP(D440,Resources!A:B,2,FALSE)),"")</f>
        <v>N</v>
      </c>
    </row>
    <row r="441" spans="1:9" x14ac:dyDescent="0.2">
      <c r="A441" t="s">
        <v>221</v>
      </c>
      <c r="B441" t="str">
        <f t="shared" si="6"/>
        <v>Barbara and Barre Seid Foundation_WFMT Public Radio20082500</v>
      </c>
      <c r="C441" t="s">
        <v>4</v>
      </c>
      <c r="D441" t="s">
        <v>5</v>
      </c>
      <c r="E441" s="1">
        <v>2500</v>
      </c>
      <c r="F441">
        <v>2008</v>
      </c>
      <c r="I441" t="str">
        <f>IFERROR(IF(VLOOKUP(D441,Resources!A:B,2,FALSE)=0,"",VLOOKUP(D441,Resources!A:B,2,FALSE)),"")</f>
        <v/>
      </c>
    </row>
    <row r="442" spans="1:9" x14ac:dyDescent="0.2">
      <c r="A442" t="s">
        <v>221</v>
      </c>
      <c r="B442" t="str">
        <f t="shared" si="6"/>
        <v>Barbara and Barre Seid Foundation_WTTW Public Television20083000</v>
      </c>
      <c r="C442" t="s">
        <v>4</v>
      </c>
      <c r="D442" t="s">
        <v>26</v>
      </c>
      <c r="E442" s="1">
        <v>3000</v>
      </c>
      <c r="F442">
        <v>2008</v>
      </c>
      <c r="I442" t="str">
        <f>IFERROR(IF(VLOOKUP(D442,Resources!A:B,2,FALSE)=0,"",VLOOKUP(D442,Resources!A:B,2,FALSE)),"")</f>
        <v/>
      </c>
    </row>
    <row r="443" spans="1:9" x14ac:dyDescent="0.2">
      <c r="A443" t="s">
        <v>221</v>
      </c>
      <c r="B443" t="str">
        <f t="shared" si="6"/>
        <v>Barbara and Barre Seid Foundation_Anshe Emet Synagogue20071000</v>
      </c>
      <c r="C443" t="s">
        <v>4</v>
      </c>
      <c r="D443" t="s">
        <v>31</v>
      </c>
      <c r="E443" s="1">
        <v>1000</v>
      </c>
      <c r="F443">
        <v>2007</v>
      </c>
      <c r="I443" t="str">
        <f>IFERROR(IF(VLOOKUP(D443,Resources!A:B,2,FALSE)=0,"",VLOOKUP(D443,Resources!A:B,2,FALSE)),"")</f>
        <v>N</v>
      </c>
    </row>
    <row r="444" spans="1:9" x14ac:dyDescent="0.2">
      <c r="A444" t="s">
        <v>221</v>
      </c>
      <c r="B444" t="str">
        <f t="shared" si="6"/>
        <v>Barbara and Barre Seid Foundation_Blessed Sacrament Youth Center20071000</v>
      </c>
      <c r="C444" t="s">
        <v>4</v>
      </c>
      <c r="D444" t="s">
        <v>50</v>
      </c>
      <c r="E444" s="1">
        <v>1000</v>
      </c>
      <c r="F444">
        <v>2007</v>
      </c>
      <c r="I444" t="str">
        <f>IFERROR(IF(VLOOKUP(D444,Resources!A:B,2,FALSE)=0,"",VLOOKUP(D444,Resources!A:B,2,FALSE)),"")</f>
        <v>N</v>
      </c>
    </row>
    <row r="445" spans="1:9" x14ac:dyDescent="0.2">
      <c r="A445" t="s">
        <v>221</v>
      </c>
      <c r="B445" t="str">
        <f t="shared" si="6"/>
        <v>Barbara and Barre Seid Foundation_Boy Scouts of America - Chicago Area Council20075000</v>
      </c>
      <c r="C445" t="s">
        <v>4</v>
      </c>
      <c r="D445" t="s">
        <v>33</v>
      </c>
      <c r="E445" s="1">
        <v>5000</v>
      </c>
      <c r="F445">
        <v>2007</v>
      </c>
      <c r="I445" t="str">
        <f>IFERROR(IF(VLOOKUP(D445,Resources!A:B,2,FALSE)=0,"",VLOOKUP(D445,Resources!A:B,2,FALSE)),"")</f>
        <v>N</v>
      </c>
    </row>
    <row r="446" spans="1:9" x14ac:dyDescent="0.2">
      <c r="A446" t="s">
        <v>221</v>
      </c>
      <c r="B446" t="str">
        <f t="shared" si="6"/>
        <v>Barbara and Barre Seid Foundation_Catholic Relief Services20075000</v>
      </c>
      <c r="C446" t="s">
        <v>4</v>
      </c>
      <c r="D446" t="s">
        <v>34</v>
      </c>
      <c r="E446" s="1">
        <v>5000</v>
      </c>
      <c r="F446">
        <v>2007</v>
      </c>
      <c r="I446" t="str">
        <f>IFERROR(IF(VLOOKUP(D446,Resources!A:B,2,FALSE)=0,"",VLOOKUP(D446,Resources!A:B,2,FALSE)),"")</f>
        <v>N</v>
      </c>
    </row>
    <row r="447" spans="1:9" x14ac:dyDescent="0.2">
      <c r="A447" t="s">
        <v>221</v>
      </c>
      <c r="B447" t="str">
        <f t="shared" si="6"/>
        <v>Barbara and Barre Seid Foundation_Chabad of Hyde Park20077000</v>
      </c>
      <c r="C447" t="s">
        <v>4</v>
      </c>
      <c r="D447" t="s">
        <v>67</v>
      </c>
      <c r="E447" s="1">
        <v>7000</v>
      </c>
      <c r="F447">
        <v>2007</v>
      </c>
      <c r="I447" t="str">
        <f>IFERROR(IF(VLOOKUP(D447,Resources!A:B,2,FALSE)=0,"",VLOOKUP(D447,Resources!A:B,2,FALSE)),"")</f>
        <v>N</v>
      </c>
    </row>
    <row r="448" spans="1:9" x14ac:dyDescent="0.2">
      <c r="A448" t="s">
        <v>221</v>
      </c>
      <c r="B448" t="str">
        <f t="shared" si="6"/>
        <v>Barbara and Barre Seid Foundation_Chamber Opera House of Chicago2007400000</v>
      </c>
      <c r="C448" t="s">
        <v>4</v>
      </c>
      <c r="D448" t="s">
        <v>88</v>
      </c>
      <c r="E448" s="1">
        <v>400000</v>
      </c>
      <c r="F448">
        <v>2007</v>
      </c>
      <c r="I448" t="str">
        <f>IFERROR(IF(VLOOKUP(D448,Resources!A:B,2,FALSE)=0,"",VLOOKUP(D448,Resources!A:B,2,FALSE)),"")</f>
        <v>N</v>
      </c>
    </row>
    <row r="449" spans="1:9" x14ac:dyDescent="0.2">
      <c r="A449" t="s">
        <v>221</v>
      </c>
      <c r="B449" t="str">
        <f t="shared" si="6"/>
        <v>Barbara and Barre Seid Foundation_Chicago Academy for the Arts200710000</v>
      </c>
      <c r="C449" t="s">
        <v>4</v>
      </c>
      <c r="D449" t="s">
        <v>28</v>
      </c>
      <c r="E449" s="1">
        <v>10000</v>
      </c>
      <c r="F449">
        <v>2007</v>
      </c>
      <c r="I449" t="str">
        <f>IFERROR(IF(VLOOKUP(D449,Resources!A:B,2,FALSE)=0,"",VLOOKUP(D449,Resources!A:B,2,FALSE)),"")</f>
        <v>N</v>
      </c>
    </row>
    <row r="450" spans="1:9" x14ac:dyDescent="0.2">
      <c r="A450" t="s">
        <v>221</v>
      </c>
      <c r="B450" t="str">
        <f t="shared" ref="B450:B513" si="7">C450&amp;"_"&amp;D450&amp;F450&amp;E450</f>
        <v>Barbara and Barre Seid Foundation_Chicago Child Care Society20075000</v>
      </c>
      <c r="C450" t="s">
        <v>4</v>
      </c>
      <c r="D450" t="s">
        <v>29</v>
      </c>
      <c r="E450" s="1">
        <v>5000</v>
      </c>
      <c r="F450">
        <v>2007</v>
      </c>
      <c r="I450" t="str">
        <f>IFERROR(IF(VLOOKUP(D450,Resources!A:B,2,FALSE)=0,"",VLOOKUP(D450,Resources!A:B,2,FALSE)),"")</f>
        <v>N</v>
      </c>
    </row>
    <row r="451" spans="1:9" x14ac:dyDescent="0.2">
      <c r="A451" t="s">
        <v>221</v>
      </c>
      <c r="B451" t="str">
        <f t="shared" si="7"/>
        <v>Barbara and Barre Seid Foundation_Chicago Opera Theater200794674</v>
      </c>
      <c r="C451" t="s">
        <v>4</v>
      </c>
      <c r="D451" t="s">
        <v>35</v>
      </c>
      <c r="E451" s="1">
        <v>94674</v>
      </c>
      <c r="F451">
        <v>2007</v>
      </c>
      <c r="I451" t="str">
        <f>IFERROR(IF(VLOOKUP(D451,Resources!A:B,2,FALSE)=0,"",VLOOKUP(D451,Resources!A:B,2,FALSE)),"")</f>
        <v>N</v>
      </c>
    </row>
    <row r="452" spans="1:9" x14ac:dyDescent="0.2">
      <c r="A452" t="s">
        <v>221</v>
      </c>
      <c r="B452" t="str">
        <f t="shared" si="7"/>
        <v>Barbara and Barre Seid Foundation_Chicago Shakespeare Theater200735000</v>
      </c>
      <c r="C452" t="s">
        <v>4</v>
      </c>
      <c r="D452" t="s">
        <v>36</v>
      </c>
      <c r="E452" s="1">
        <v>35000</v>
      </c>
      <c r="F452">
        <v>2007</v>
      </c>
      <c r="I452" t="str">
        <f>IFERROR(IF(VLOOKUP(D452,Resources!A:B,2,FALSE)=0,"",VLOOKUP(D452,Resources!A:B,2,FALSE)),"")</f>
        <v>N</v>
      </c>
    </row>
    <row r="453" spans="1:9" x14ac:dyDescent="0.2">
      <c r="A453" t="s">
        <v>221</v>
      </c>
      <c r="B453" t="str">
        <f t="shared" si="7"/>
        <v>Barbara and Barre Seid Foundation_Chicago Symphony Orchestra20075000</v>
      </c>
      <c r="C453" t="s">
        <v>4</v>
      </c>
      <c r="D453" t="s">
        <v>37</v>
      </c>
      <c r="E453" s="1">
        <v>5000</v>
      </c>
      <c r="F453">
        <v>2007</v>
      </c>
      <c r="I453" t="str">
        <f>IFERROR(IF(VLOOKUP(D453,Resources!A:B,2,FALSE)=0,"",VLOOKUP(D453,Resources!A:B,2,FALSE)),"")</f>
        <v>N</v>
      </c>
    </row>
    <row r="454" spans="1:9" x14ac:dyDescent="0.2">
      <c r="A454" t="s">
        <v>221</v>
      </c>
      <c r="B454" t="str">
        <f t="shared" si="7"/>
        <v>Barbara and Barre Seid Foundation_Chinese Fine Arts Society2007500</v>
      </c>
      <c r="C454" t="s">
        <v>4</v>
      </c>
      <c r="D454" t="s">
        <v>53</v>
      </c>
      <c r="E454" s="1">
        <v>500</v>
      </c>
      <c r="F454">
        <v>2007</v>
      </c>
      <c r="I454" t="str">
        <f>IFERROR(IF(VLOOKUP(D454,Resources!A:B,2,FALSE)=0,"",VLOOKUP(D454,Resources!A:B,2,FALSE)),"")</f>
        <v>N</v>
      </c>
    </row>
    <row r="455" spans="1:9" x14ac:dyDescent="0.2">
      <c r="A455" t="s">
        <v>221</v>
      </c>
      <c r="B455" t="str">
        <f t="shared" si="7"/>
        <v>Barbara and Barre Seid Foundation_Church of the Immaculate Conception20071000</v>
      </c>
      <c r="C455" t="s">
        <v>4</v>
      </c>
      <c r="D455" t="s">
        <v>89</v>
      </c>
      <c r="E455" s="1">
        <v>1000</v>
      </c>
      <c r="F455">
        <v>2007</v>
      </c>
      <c r="I455" t="str">
        <f>IFERROR(IF(VLOOKUP(D455,Resources!A:B,2,FALSE)=0,"",VLOOKUP(D455,Resources!A:B,2,FALSE)),"")</f>
        <v>N</v>
      </c>
    </row>
    <row r="456" spans="1:9" x14ac:dyDescent="0.2">
      <c r="A456" t="s">
        <v>221</v>
      </c>
      <c r="B456" t="str">
        <f t="shared" si="7"/>
        <v>Barbara and Barre Seid Foundation_Church of the Three Crosses20072000</v>
      </c>
      <c r="C456" t="s">
        <v>4</v>
      </c>
      <c r="D456" t="s">
        <v>38</v>
      </c>
      <c r="E456" s="1">
        <v>2000</v>
      </c>
      <c r="F456">
        <v>2007</v>
      </c>
      <c r="I456" t="str">
        <f>IFERROR(IF(VLOOKUP(D456,Resources!A:B,2,FALSE)=0,"",VLOOKUP(D456,Resources!A:B,2,FALSE)),"")</f>
        <v>N</v>
      </c>
    </row>
    <row r="457" spans="1:9" x14ac:dyDescent="0.2">
      <c r="A457" t="s">
        <v>221</v>
      </c>
      <c r="B457" t="str">
        <f t="shared" si="7"/>
        <v>Barbara and Barre Seid Foundation_City of Chicago Gun Turn-In Program20071000</v>
      </c>
      <c r="C457" t="s">
        <v>4</v>
      </c>
      <c r="D457" t="s">
        <v>90</v>
      </c>
      <c r="E457" s="1">
        <v>1000</v>
      </c>
      <c r="F457">
        <v>2007</v>
      </c>
      <c r="I457" t="str">
        <f>IFERROR(IF(VLOOKUP(D457,Resources!A:B,2,FALSE)=0,"",VLOOKUP(D457,Resources!A:B,2,FALSE)),"")</f>
        <v>N</v>
      </c>
    </row>
    <row r="458" spans="1:9" x14ac:dyDescent="0.2">
      <c r="A458" t="s">
        <v>221</v>
      </c>
      <c r="B458" t="str">
        <f t="shared" si="7"/>
        <v>Barbara and Barre Seid Foundation_Civic Orchestra of Chicago200725000</v>
      </c>
      <c r="C458" t="s">
        <v>4</v>
      </c>
      <c r="D458" t="s">
        <v>39</v>
      </c>
      <c r="E458" s="1">
        <v>25000</v>
      </c>
      <c r="F458">
        <v>2007</v>
      </c>
      <c r="I458" t="str">
        <f>IFERROR(IF(VLOOKUP(D458,Resources!A:B,2,FALSE)=0,"",VLOOKUP(D458,Resources!A:B,2,FALSE)),"")</f>
        <v>N</v>
      </c>
    </row>
    <row r="459" spans="1:9" x14ac:dyDescent="0.2">
      <c r="A459" t="s">
        <v>221</v>
      </c>
      <c r="B459" t="str">
        <f t="shared" si="7"/>
        <v>Barbara and Barre Seid Foundation_Classical Symphony Orchestra20075000</v>
      </c>
      <c r="C459" t="s">
        <v>4</v>
      </c>
      <c r="D459" t="s">
        <v>40</v>
      </c>
      <c r="E459" s="1">
        <v>5000</v>
      </c>
      <c r="F459">
        <v>2007</v>
      </c>
      <c r="I459" t="str">
        <f>IFERROR(IF(VLOOKUP(D459,Resources!A:B,2,FALSE)=0,"",VLOOKUP(D459,Resources!A:B,2,FALSE)),"")</f>
        <v>N</v>
      </c>
    </row>
    <row r="460" spans="1:9" x14ac:dyDescent="0.2">
      <c r="A460" t="s">
        <v>221</v>
      </c>
      <c r="B460" t="str">
        <f t="shared" si="7"/>
        <v>Barbara and Barre Seid Foundation_Congregation Shaare Tikvah B'nai Zion2007101500</v>
      </c>
      <c r="C460" t="s">
        <v>4</v>
      </c>
      <c r="D460" t="s">
        <v>91</v>
      </c>
      <c r="E460" s="1">
        <v>101500</v>
      </c>
      <c r="F460">
        <v>2007</v>
      </c>
      <c r="I460" t="str">
        <f>IFERROR(IF(VLOOKUP(D460,Resources!A:B,2,FALSE)=0,"",VLOOKUP(D460,Resources!A:B,2,FALSE)),"")</f>
        <v>N</v>
      </c>
    </row>
    <row r="461" spans="1:9" x14ac:dyDescent="0.2">
      <c r="A461" t="s">
        <v>221</v>
      </c>
      <c r="B461" t="str">
        <f t="shared" si="7"/>
        <v>Barbara and Barre Seid Foundation_DePaul University20075000</v>
      </c>
      <c r="C461" t="s">
        <v>4</v>
      </c>
      <c r="D461" t="s">
        <v>42</v>
      </c>
      <c r="E461" s="1">
        <v>5000</v>
      </c>
      <c r="F461">
        <v>2007</v>
      </c>
      <c r="I461" t="str">
        <f>IFERROR(IF(VLOOKUP(D461,Resources!A:B,2,FALSE)=0,"",VLOOKUP(D461,Resources!A:B,2,FALSE)),"")</f>
        <v/>
      </c>
    </row>
    <row r="462" spans="1:9" x14ac:dyDescent="0.2">
      <c r="A462" t="s">
        <v>221</v>
      </c>
      <c r="B462" t="str">
        <f t="shared" si="7"/>
        <v>Barbara and Barre Seid Foundation_do Cometo Opera20075000</v>
      </c>
      <c r="C462" t="s">
        <v>4</v>
      </c>
      <c r="D462" t="s">
        <v>92</v>
      </c>
      <c r="E462" s="1">
        <v>5000</v>
      </c>
      <c r="F462">
        <v>2007</v>
      </c>
      <c r="I462" t="str">
        <f>IFERROR(IF(VLOOKUP(D462,Resources!A:B,2,FALSE)=0,"",VLOOKUP(D462,Resources!A:B,2,FALSE)),"")</f>
        <v>N</v>
      </c>
    </row>
    <row r="463" spans="1:9" x14ac:dyDescent="0.2">
      <c r="A463" t="s">
        <v>221</v>
      </c>
      <c r="B463" t="str">
        <f t="shared" si="7"/>
        <v>Barbara and Barre Seid Foundation_Elgin Opera20075500</v>
      </c>
      <c r="C463" t="s">
        <v>4</v>
      </c>
      <c r="D463" t="s">
        <v>43</v>
      </c>
      <c r="E463" s="1">
        <v>5500</v>
      </c>
      <c r="F463">
        <v>2007</v>
      </c>
      <c r="I463" t="str">
        <f>IFERROR(IF(VLOOKUP(D463,Resources!A:B,2,FALSE)=0,"",VLOOKUP(D463,Resources!A:B,2,FALSE)),"")</f>
        <v>N</v>
      </c>
    </row>
    <row r="464" spans="1:9" x14ac:dyDescent="0.2">
      <c r="A464" t="s">
        <v>221</v>
      </c>
      <c r="B464" t="str">
        <f t="shared" si="7"/>
        <v>Barbara and Barre Seid Foundation_Emergency Fund200710000</v>
      </c>
      <c r="C464" t="s">
        <v>4</v>
      </c>
      <c r="D464" t="s">
        <v>44</v>
      </c>
      <c r="E464" s="1">
        <v>10000</v>
      </c>
      <c r="F464">
        <v>2007</v>
      </c>
      <c r="I464" t="str">
        <f>IFERROR(IF(VLOOKUP(D464,Resources!A:B,2,FALSE)=0,"",VLOOKUP(D464,Resources!A:B,2,FALSE)),"")</f>
        <v>N</v>
      </c>
    </row>
    <row r="465" spans="1:9" x14ac:dyDescent="0.2">
      <c r="A465" t="s">
        <v>221</v>
      </c>
      <c r="B465" t="str">
        <f t="shared" si="7"/>
        <v>Barbara and Barre Seid Foundation_Engine 22 Restoration Fund2007500</v>
      </c>
      <c r="C465" t="s">
        <v>4</v>
      </c>
      <c r="D465" t="s">
        <v>93</v>
      </c>
      <c r="E465" s="1">
        <v>500</v>
      </c>
      <c r="F465">
        <v>2007</v>
      </c>
      <c r="I465" t="str">
        <f>IFERROR(IF(VLOOKUP(D465,Resources!A:B,2,FALSE)=0,"",VLOOKUP(D465,Resources!A:B,2,FALSE)),"")</f>
        <v>N</v>
      </c>
    </row>
    <row r="466" spans="1:9" x14ac:dyDescent="0.2">
      <c r="A466" t="s">
        <v>221</v>
      </c>
      <c r="B466" t="str">
        <f t="shared" si="7"/>
        <v>Barbara and Barre Seid Foundation_Executive Service Corps of Chicago20075000</v>
      </c>
      <c r="C466" t="s">
        <v>4</v>
      </c>
      <c r="D466" t="s">
        <v>46</v>
      </c>
      <c r="E466" s="1">
        <v>5000</v>
      </c>
      <c r="F466">
        <v>2007</v>
      </c>
      <c r="I466" t="str">
        <f>IFERROR(IF(VLOOKUP(D466,Resources!A:B,2,FALSE)=0,"",VLOOKUP(D466,Resources!A:B,2,FALSE)),"")</f>
        <v>N</v>
      </c>
    </row>
    <row r="467" spans="1:9" x14ac:dyDescent="0.2">
      <c r="A467" t="s">
        <v>221</v>
      </c>
      <c r="B467" t="str">
        <f t="shared" si="7"/>
        <v>Barbara and Barre Seid Foundation_Foundation for Jewish Camping200750000</v>
      </c>
      <c r="C467" t="s">
        <v>4</v>
      </c>
      <c r="D467" t="s">
        <v>83</v>
      </c>
      <c r="E467" s="1">
        <v>50000</v>
      </c>
      <c r="F467">
        <v>2007</v>
      </c>
      <c r="I467" t="str">
        <f>IFERROR(IF(VLOOKUP(D467,Resources!A:B,2,FALSE)=0,"",VLOOKUP(D467,Resources!A:B,2,FALSE)),"")</f>
        <v>N</v>
      </c>
    </row>
    <row r="468" spans="1:9" x14ac:dyDescent="0.2">
      <c r="A468" t="s">
        <v>221</v>
      </c>
      <c r="B468" t="str">
        <f t="shared" si="7"/>
        <v>Barbara and Barre Seid Foundation_Greater Educational Opportunities Foundation200718000</v>
      </c>
      <c r="C468" t="s">
        <v>4</v>
      </c>
      <c r="D468" t="s">
        <v>94</v>
      </c>
      <c r="E468" s="1">
        <v>18000</v>
      </c>
      <c r="F468">
        <v>2007</v>
      </c>
      <c r="I468" t="str">
        <f>IFERROR(IF(VLOOKUP(D468,Resources!A:B,2,FALSE)=0,"",VLOOKUP(D468,Resources!A:B,2,FALSE)),"")</f>
        <v>Y</v>
      </c>
    </row>
    <row r="469" spans="1:9" x14ac:dyDescent="0.2">
      <c r="A469" t="s">
        <v>221</v>
      </c>
      <c r="B469" t="str">
        <f t="shared" si="7"/>
        <v>Barbara and Barre Seid Foundation_Heartland Institute200721500</v>
      </c>
      <c r="C469" t="s">
        <v>4</v>
      </c>
      <c r="D469" t="s">
        <v>95</v>
      </c>
      <c r="E469" s="1">
        <v>21500</v>
      </c>
      <c r="F469">
        <v>2007</v>
      </c>
      <c r="I469" t="str">
        <f>IFERROR(IF(VLOOKUP(D469,Resources!A:B,2,FALSE)=0,"",VLOOKUP(D469,Resources!A:B,2,FALSE)),"")</f>
        <v>Y</v>
      </c>
    </row>
    <row r="470" spans="1:9" x14ac:dyDescent="0.2">
      <c r="A470" t="s">
        <v>221</v>
      </c>
      <c r="B470" t="str">
        <f t="shared" si="7"/>
        <v>Barbara and Barre Seid Foundation_Holocaust Memorial Foundation of Illinois20071000</v>
      </c>
      <c r="C470" t="s">
        <v>4</v>
      </c>
      <c r="D470" t="s">
        <v>96</v>
      </c>
      <c r="E470" s="1">
        <v>1000</v>
      </c>
      <c r="F470">
        <v>2007</v>
      </c>
      <c r="I470" t="str">
        <f>IFERROR(IF(VLOOKUP(D470,Resources!A:B,2,FALSE)=0,"",VLOOKUP(D470,Resources!A:B,2,FALSE)),"")</f>
        <v>N</v>
      </c>
    </row>
    <row r="471" spans="1:9" x14ac:dyDescent="0.2">
      <c r="A471" t="s">
        <v>221</v>
      </c>
      <c r="B471" t="str">
        <f t="shared" si="7"/>
        <v>Barbara and Barre Seid Foundation_Immaculate Conception Church20072000</v>
      </c>
      <c r="C471" t="s">
        <v>4</v>
      </c>
      <c r="D471" t="s">
        <v>25</v>
      </c>
      <c r="E471" s="1">
        <v>2000</v>
      </c>
      <c r="F471">
        <v>2007</v>
      </c>
      <c r="I471" t="str">
        <f>IFERROR(IF(VLOOKUP(D471,Resources!A:B,2,FALSE)=0,"",VLOOKUP(D471,Resources!A:B,2,FALSE)),"")</f>
        <v>N</v>
      </c>
    </row>
    <row r="472" spans="1:9" x14ac:dyDescent="0.2">
      <c r="A472" t="s">
        <v>221</v>
      </c>
      <c r="B472" t="str">
        <f t="shared" si="7"/>
        <v>Barbara and Barre Seid Foundation_Jewish United Fund2007100000</v>
      </c>
      <c r="C472" t="s">
        <v>4</v>
      </c>
      <c r="D472" t="s">
        <v>24</v>
      </c>
      <c r="E472" s="1">
        <v>100000</v>
      </c>
      <c r="F472">
        <v>2007</v>
      </c>
      <c r="I472" t="str">
        <f>IFERROR(IF(VLOOKUP(D472,Resources!A:B,2,FALSE)=0,"",VLOOKUP(D472,Resources!A:B,2,FALSE)),"")</f>
        <v>N</v>
      </c>
    </row>
    <row r="473" spans="1:9" x14ac:dyDescent="0.2">
      <c r="A473" t="s">
        <v>221</v>
      </c>
      <c r="B473" t="str">
        <f t="shared" si="7"/>
        <v>Barbara and Barre Seid Foundation_Light Opera Works2007100000</v>
      </c>
      <c r="C473" t="s">
        <v>4</v>
      </c>
      <c r="D473" t="s">
        <v>23</v>
      </c>
      <c r="E473" s="1">
        <v>100000</v>
      </c>
      <c r="F473">
        <v>2007</v>
      </c>
      <c r="I473" t="str">
        <f>IFERROR(IF(VLOOKUP(D473,Resources!A:B,2,FALSE)=0,"",VLOOKUP(D473,Resources!A:B,2,FALSE)),"")</f>
        <v>N</v>
      </c>
    </row>
    <row r="474" spans="1:9" x14ac:dyDescent="0.2">
      <c r="A474" t="s">
        <v>221</v>
      </c>
      <c r="B474" t="str">
        <f t="shared" si="7"/>
        <v>Barbara and Barre Seid Foundation_Lincoln Central Association2007100</v>
      </c>
      <c r="C474" t="s">
        <v>4</v>
      </c>
      <c r="D474" t="s">
        <v>22</v>
      </c>
      <c r="E474" s="1">
        <v>100</v>
      </c>
      <c r="F474">
        <v>2007</v>
      </c>
      <c r="I474" t="str">
        <f>IFERROR(IF(VLOOKUP(D474,Resources!A:B,2,FALSE)=0,"",VLOOKUP(D474,Resources!A:B,2,FALSE)),"")</f>
        <v>N</v>
      </c>
    </row>
    <row r="475" spans="1:9" x14ac:dyDescent="0.2">
      <c r="A475" t="s">
        <v>221</v>
      </c>
      <c r="B475" t="str">
        <f t="shared" si="7"/>
        <v>Barbara and Barre Seid Foundation_Lincoln Park Zoological Society200750000</v>
      </c>
      <c r="C475" t="s">
        <v>4</v>
      </c>
      <c r="D475" t="s">
        <v>21</v>
      </c>
      <c r="E475" s="1">
        <v>50000</v>
      </c>
      <c r="F475">
        <v>2007</v>
      </c>
      <c r="I475" t="str">
        <f>IFERROR(IF(VLOOKUP(D475,Resources!A:B,2,FALSE)=0,"",VLOOKUP(D475,Resources!A:B,2,FALSE)),"")</f>
        <v>N</v>
      </c>
    </row>
    <row r="476" spans="1:9" x14ac:dyDescent="0.2">
      <c r="A476" t="s">
        <v>221</v>
      </c>
      <c r="B476" t="str">
        <f t="shared" si="7"/>
        <v>Barbara and Barre Seid Foundation_Loyola University200725000</v>
      </c>
      <c r="C476" t="s">
        <v>4</v>
      </c>
      <c r="D476" t="s">
        <v>70</v>
      </c>
      <c r="E476" s="1">
        <v>25000</v>
      </c>
      <c r="F476">
        <v>2007</v>
      </c>
      <c r="I476" t="str">
        <f>IFERROR(IF(VLOOKUP(D476,Resources!A:B,2,FALSE)=0,"",VLOOKUP(D476,Resources!A:B,2,FALSE)),"")</f>
        <v/>
      </c>
    </row>
    <row r="477" spans="1:9" x14ac:dyDescent="0.2">
      <c r="A477" t="s">
        <v>221</v>
      </c>
      <c r="B477" t="str">
        <f t="shared" si="7"/>
        <v>Barbara and Barre Seid Foundation_Lyric Opera of Chicago200725000</v>
      </c>
      <c r="C477" t="s">
        <v>4</v>
      </c>
      <c r="D477" t="s">
        <v>20</v>
      </c>
      <c r="E477" s="1">
        <v>25000</v>
      </c>
      <c r="F477">
        <v>2007</v>
      </c>
      <c r="I477" t="str">
        <f>IFERROR(IF(VLOOKUP(D477,Resources!A:B,2,FALSE)=0,"",VLOOKUP(D477,Resources!A:B,2,FALSE)),"")</f>
        <v>N</v>
      </c>
    </row>
    <row r="478" spans="1:9" x14ac:dyDescent="0.2">
      <c r="A478" t="s">
        <v>221</v>
      </c>
      <c r="B478" t="str">
        <f t="shared" si="7"/>
        <v>Barbara and Barre Seid Foundation_Menotti Lync Theatre200720000</v>
      </c>
      <c r="C478" t="s">
        <v>4</v>
      </c>
      <c r="D478" t="s">
        <v>97</v>
      </c>
      <c r="E478" s="1">
        <v>20000</v>
      </c>
      <c r="F478">
        <v>2007</v>
      </c>
      <c r="I478" t="str">
        <f>IFERROR(IF(VLOOKUP(D478,Resources!A:B,2,FALSE)=0,"",VLOOKUP(D478,Resources!A:B,2,FALSE)),"")</f>
        <v>N</v>
      </c>
    </row>
    <row r="479" spans="1:9" x14ac:dyDescent="0.2">
      <c r="A479" t="s">
        <v>221</v>
      </c>
      <c r="B479" t="str">
        <f t="shared" si="7"/>
        <v>Barbara and Barre Seid Foundation_Mercy Home for Boys &amp; Girls20075000</v>
      </c>
      <c r="C479" t="s">
        <v>4</v>
      </c>
      <c r="D479" t="s">
        <v>223</v>
      </c>
      <c r="E479" s="1">
        <v>5000</v>
      </c>
      <c r="F479">
        <v>2007</v>
      </c>
      <c r="I479" t="str">
        <f>IFERROR(IF(VLOOKUP(D479,Resources!A:B,2,FALSE)=0,"",VLOOKUP(D479,Resources!A:B,2,FALSE)),"")</f>
        <v>N</v>
      </c>
    </row>
    <row r="480" spans="1:9" x14ac:dyDescent="0.2">
      <c r="A480" t="s">
        <v>221</v>
      </c>
      <c r="B480" t="str">
        <f t="shared" si="7"/>
        <v>Barbara and Barre Seid Foundation_Morehouse College20075000</v>
      </c>
      <c r="C480" t="s">
        <v>4</v>
      </c>
      <c r="D480" t="s">
        <v>18</v>
      </c>
      <c r="E480" s="1">
        <v>5000</v>
      </c>
      <c r="F480">
        <v>2007</v>
      </c>
      <c r="I480" t="str">
        <f>IFERROR(IF(VLOOKUP(D480,Resources!A:B,2,FALSE)=0,"",VLOOKUP(D480,Resources!A:B,2,FALSE)),"")</f>
        <v/>
      </c>
    </row>
    <row r="481" spans="1:9" x14ac:dyDescent="0.2">
      <c r="A481" t="s">
        <v>221</v>
      </c>
      <c r="B481" t="str">
        <f t="shared" si="7"/>
        <v>Barbara and Barre Seid Foundation_Northbrook Symphony200710000</v>
      </c>
      <c r="C481" t="s">
        <v>4</v>
      </c>
      <c r="D481" t="s">
        <v>85</v>
      </c>
      <c r="E481" s="1">
        <v>10000</v>
      </c>
      <c r="F481">
        <v>2007</v>
      </c>
      <c r="I481" t="str">
        <f>IFERROR(IF(VLOOKUP(D481,Resources!A:B,2,FALSE)=0,"",VLOOKUP(D481,Resources!A:B,2,FALSE)),"")</f>
        <v>N</v>
      </c>
    </row>
    <row r="482" spans="1:9" x14ac:dyDescent="0.2">
      <c r="A482" t="s">
        <v>221</v>
      </c>
      <c r="B482" t="str">
        <f t="shared" si="7"/>
        <v>Barbara and Barre Seid Foundation_Roosevelt University200710000</v>
      </c>
      <c r="C482" t="s">
        <v>4</v>
      </c>
      <c r="D482" t="s">
        <v>52</v>
      </c>
      <c r="E482" s="1">
        <v>10000</v>
      </c>
      <c r="F482">
        <v>2007</v>
      </c>
      <c r="I482" t="str">
        <f>IFERROR(IF(VLOOKUP(D482,Resources!A:B,2,FALSE)=0,"",VLOOKUP(D482,Resources!A:B,2,FALSE)),"")</f>
        <v/>
      </c>
    </row>
    <row r="483" spans="1:9" x14ac:dyDescent="0.2">
      <c r="A483" t="s">
        <v>221</v>
      </c>
      <c r="B483" t="str">
        <f t="shared" si="7"/>
        <v>Barbara and Barre Seid Foundation_Roosevelt University200750000</v>
      </c>
      <c r="C483" t="s">
        <v>4</v>
      </c>
      <c r="D483" t="s">
        <v>52</v>
      </c>
      <c r="E483" s="1">
        <v>50000</v>
      </c>
      <c r="F483">
        <v>2007</v>
      </c>
      <c r="I483" t="str">
        <f>IFERROR(IF(VLOOKUP(D483,Resources!A:B,2,FALSE)=0,"",VLOOKUP(D483,Resources!A:B,2,FALSE)),"")</f>
        <v/>
      </c>
    </row>
    <row r="484" spans="1:9" x14ac:dyDescent="0.2">
      <c r="A484" t="s">
        <v>221</v>
      </c>
      <c r="B484" t="str">
        <f t="shared" si="7"/>
        <v>Barbara and Barre Seid Foundation_Santa Fe Opera200725000</v>
      </c>
      <c r="C484" t="s">
        <v>4</v>
      </c>
      <c r="D484" t="s">
        <v>15</v>
      </c>
      <c r="E484" s="1">
        <v>25000</v>
      </c>
      <c r="F484">
        <v>2007</v>
      </c>
      <c r="I484" t="str">
        <f>IFERROR(IF(VLOOKUP(D484,Resources!A:B,2,FALSE)=0,"",VLOOKUP(D484,Resources!A:B,2,FALSE)),"")</f>
        <v>N</v>
      </c>
    </row>
    <row r="485" spans="1:9" x14ac:dyDescent="0.2">
      <c r="A485" t="s">
        <v>221</v>
      </c>
      <c r="B485" t="str">
        <f t="shared" si="7"/>
        <v>Barbara and Barre Seid Foundation_School of the Art Institute of Chicago200775000</v>
      </c>
      <c r="C485" t="s">
        <v>4</v>
      </c>
      <c r="D485" t="s">
        <v>14</v>
      </c>
      <c r="E485" s="1">
        <v>75000</v>
      </c>
      <c r="F485">
        <v>2007</v>
      </c>
      <c r="I485" t="str">
        <f>IFERROR(IF(VLOOKUP(D485,Resources!A:B,2,FALSE)=0,"",VLOOKUP(D485,Resources!A:B,2,FALSE)),"")</f>
        <v>N</v>
      </c>
    </row>
    <row r="486" spans="1:9" x14ac:dyDescent="0.2">
      <c r="A486" t="s">
        <v>221</v>
      </c>
      <c r="B486" t="str">
        <f t="shared" si="7"/>
        <v>Barbara and Barre Seid Foundation_Shimer College2007650000</v>
      </c>
      <c r="C486" t="s">
        <v>4</v>
      </c>
      <c r="D486" t="s">
        <v>86</v>
      </c>
      <c r="E486" s="1">
        <v>650000</v>
      </c>
      <c r="F486">
        <v>2007</v>
      </c>
      <c r="I486" t="str">
        <f>IFERROR(IF(VLOOKUP(D486,Resources!A:B,2,FALSE)=0,"",VLOOKUP(D486,Resources!A:B,2,FALSE)),"")</f>
        <v/>
      </c>
    </row>
    <row r="487" spans="1:9" x14ac:dyDescent="0.2">
      <c r="A487" t="s">
        <v>221</v>
      </c>
      <c r="B487" t="str">
        <f t="shared" si="7"/>
        <v>Barbara and Barre Seid Foundation_Society of American Musicians20071500</v>
      </c>
      <c r="C487" t="s">
        <v>4</v>
      </c>
      <c r="D487" t="s">
        <v>98</v>
      </c>
      <c r="E487" s="1">
        <v>1500</v>
      </c>
      <c r="F487">
        <v>2007</v>
      </c>
      <c r="I487" t="str">
        <f>IFERROR(IF(VLOOKUP(D487,Resources!A:B,2,FALSE)=0,"",VLOOKUP(D487,Resources!A:B,2,FALSE)),"")</f>
        <v>N</v>
      </c>
    </row>
    <row r="488" spans="1:9" x14ac:dyDescent="0.2">
      <c r="A488" t="s">
        <v>221</v>
      </c>
      <c r="B488" t="str">
        <f t="shared" si="7"/>
        <v>Barbara and Barre Seid Foundation_Society of the Divine Saviour200726000</v>
      </c>
      <c r="C488" t="s">
        <v>4</v>
      </c>
      <c r="D488" t="s">
        <v>13</v>
      </c>
      <c r="E488" s="1">
        <v>26000</v>
      </c>
      <c r="F488">
        <v>2007</v>
      </c>
      <c r="I488" t="str">
        <f>IFERROR(IF(VLOOKUP(D488,Resources!A:B,2,FALSE)=0,"",VLOOKUP(D488,Resources!A:B,2,FALSE)),"")</f>
        <v>N</v>
      </c>
    </row>
    <row r="489" spans="1:9" x14ac:dyDescent="0.2">
      <c r="A489" t="s">
        <v>221</v>
      </c>
      <c r="B489" t="str">
        <f t="shared" si="7"/>
        <v>Barbara and Barre Seid Foundation_St. Albert the Great School20075000</v>
      </c>
      <c r="C489" t="s">
        <v>4</v>
      </c>
      <c r="D489" t="s">
        <v>99</v>
      </c>
      <c r="E489" s="1">
        <v>5000</v>
      </c>
      <c r="F489">
        <v>2007</v>
      </c>
      <c r="I489" t="str">
        <f>IFERROR(IF(VLOOKUP(D489,Resources!A:B,2,FALSE)=0,"",VLOOKUP(D489,Resources!A:B,2,FALSE)),"")</f>
        <v>N</v>
      </c>
    </row>
    <row r="490" spans="1:9" x14ac:dyDescent="0.2">
      <c r="A490" t="s">
        <v>221</v>
      </c>
      <c r="B490" t="str">
        <f t="shared" si="7"/>
        <v>Barbara and Barre Seid Foundation_St. Jude Children's Research Hospital20072000</v>
      </c>
      <c r="C490" t="s">
        <v>4</v>
      </c>
      <c r="D490" t="s">
        <v>12</v>
      </c>
      <c r="E490" s="1">
        <v>2000</v>
      </c>
      <c r="F490">
        <v>2007</v>
      </c>
      <c r="I490" t="str">
        <f>IFERROR(IF(VLOOKUP(D490,Resources!A:B,2,FALSE)=0,"",VLOOKUP(D490,Resources!A:B,2,FALSE)),"")</f>
        <v>N</v>
      </c>
    </row>
    <row r="491" spans="1:9" x14ac:dyDescent="0.2">
      <c r="A491" t="s">
        <v>221</v>
      </c>
      <c r="B491" t="str">
        <f t="shared" si="7"/>
        <v>Barbara and Barre Seid Foundation_St. Michael's in Old Town20072000</v>
      </c>
      <c r="C491" t="s">
        <v>4</v>
      </c>
      <c r="D491" t="s">
        <v>61</v>
      </c>
      <c r="E491" s="1">
        <v>2000</v>
      </c>
      <c r="F491">
        <v>2007</v>
      </c>
      <c r="I491" t="str">
        <f>IFERROR(IF(VLOOKUP(D491,Resources!A:B,2,FALSE)=0,"",VLOOKUP(D491,Resources!A:B,2,FALSE)),"")</f>
        <v>N</v>
      </c>
    </row>
    <row r="492" spans="1:9" x14ac:dyDescent="0.2">
      <c r="A492" t="s">
        <v>221</v>
      </c>
      <c r="B492" t="str">
        <f t="shared" si="7"/>
        <v>Barbara and Barre Seid Foundation_Tall Grass Arts Association20071000</v>
      </c>
      <c r="C492" t="s">
        <v>4</v>
      </c>
      <c r="D492" t="s">
        <v>74</v>
      </c>
      <c r="E492" s="1">
        <v>1000</v>
      </c>
      <c r="F492">
        <v>2007</v>
      </c>
      <c r="I492" t="str">
        <f>IFERROR(IF(VLOOKUP(D492,Resources!A:B,2,FALSE)=0,"",VLOOKUP(D492,Resources!A:B,2,FALSE)),"")</f>
        <v>N</v>
      </c>
    </row>
    <row r="493" spans="1:9" x14ac:dyDescent="0.2">
      <c r="A493" t="s">
        <v>221</v>
      </c>
      <c r="B493" t="str">
        <f t="shared" si="7"/>
        <v>Barbara and Barre Seid Foundation_The Metropolitan Museum of Art20071100</v>
      </c>
      <c r="C493" t="s">
        <v>4</v>
      </c>
      <c r="D493" t="s">
        <v>9</v>
      </c>
      <c r="E493" s="1">
        <v>1100</v>
      </c>
      <c r="F493">
        <v>2007</v>
      </c>
      <c r="I493" t="str">
        <f>IFERROR(IF(VLOOKUP(D493,Resources!A:B,2,FALSE)=0,"",VLOOKUP(D493,Resources!A:B,2,FALSE)),"")</f>
        <v>N</v>
      </c>
    </row>
    <row r="494" spans="1:9" x14ac:dyDescent="0.2">
      <c r="A494" t="s">
        <v>221</v>
      </c>
      <c r="B494" t="str">
        <f t="shared" si="7"/>
        <v>Barbara and Barre Seid Foundation_The Metropolitan Opera20079000</v>
      </c>
      <c r="C494" t="s">
        <v>4</v>
      </c>
      <c r="D494" t="s">
        <v>57</v>
      </c>
      <c r="E494" s="1">
        <v>9000</v>
      </c>
      <c r="F494">
        <v>2007</v>
      </c>
      <c r="I494" t="str">
        <f>IFERROR(IF(VLOOKUP(D494,Resources!A:B,2,FALSE)=0,"",VLOOKUP(D494,Resources!A:B,2,FALSE)),"")</f>
        <v>N</v>
      </c>
    </row>
    <row r="495" spans="1:9" x14ac:dyDescent="0.2">
      <c r="A495" t="s">
        <v>221</v>
      </c>
      <c r="B495" t="str">
        <f t="shared" si="7"/>
        <v>Barbara and Barre Seid Foundation_The Saints20071000</v>
      </c>
      <c r="C495" t="s">
        <v>4</v>
      </c>
      <c r="D495" t="s">
        <v>76</v>
      </c>
      <c r="E495" s="1">
        <v>1000</v>
      </c>
      <c r="F495">
        <v>2007</v>
      </c>
      <c r="I495" t="str">
        <f>IFERROR(IF(VLOOKUP(D495,Resources!A:B,2,FALSE)=0,"",VLOOKUP(D495,Resources!A:B,2,FALSE)),"")</f>
        <v>N</v>
      </c>
    </row>
    <row r="496" spans="1:9" x14ac:dyDescent="0.2">
      <c r="A496" t="s">
        <v>221</v>
      </c>
      <c r="B496" t="str">
        <f t="shared" si="7"/>
        <v>Barbara and Barre Seid Foundation_The Salvation Army20075000</v>
      </c>
      <c r="C496" t="s">
        <v>4</v>
      </c>
      <c r="D496" t="s">
        <v>62</v>
      </c>
      <c r="E496" s="1">
        <v>5000</v>
      </c>
      <c r="F496">
        <v>2007</v>
      </c>
      <c r="I496" t="str">
        <f>IFERROR(IF(VLOOKUP(D496,Resources!A:B,2,FALSE)=0,"",VLOOKUP(D496,Resources!A:B,2,FALSE)),"")</f>
        <v>N</v>
      </c>
    </row>
    <row r="497" spans="1:9" x14ac:dyDescent="0.2">
      <c r="A497" t="s">
        <v>221</v>
      </c>
      <c r="B497" t="str">
        <f t="shared" si="7"/>
        <v>Barbara and Barre Seid Foundation_United Way of Metropolitan Chicago20075000</v>
      </c>
      <c r="C497" t="s">
        <v>4</v>
      </c>
      <c r="D497" t="s">
        <v>8</v>
      </c>
      <c r="E497" s="1">
        <v>5000</v>
      </c>
      <c r="F497">
        <v>2007</v>
      </c>
      <c r="I497" t="str">
        <f>IFERROR(IF(VLOOKUP(D497,Resources!A:B,2,FALSE)=0,"",VLOOKUP(D497,Resources!A:B,2,FALSE)),"")</f>
        <v>N</v>
      </c>
    </row>
    <row r="498" spans="1:9" x14ac:dyDescent="0.2">
      <c r="A498" t="s">
        <v>221</v>
      </c>
      <c r="B498" t="str">
        <f t="shared" si="7"/>
        <v>Barbara and Barre Seid Foundation_University of Chicago Laboratory Schools200710000</v>
      </c>
      <c r="C498" t="s">
        <v>4</v>
      </c>
      <c r="D498" t="s">
        <v>6</v>
      </c>
      <c r="E498" s="1">
        <v>10000</v>
      </c>
      <c r="F498">
        <v>2007</v>
      </c>
      <c r="I498" t="str">
        <f>IFERROR(IF(VLOOKUP(D498,Resources!A:B,2,FALSE)=0,"",VLOOKUP(D498,Resources!A:B,2,FALSE)),"")</f>
        <v/>
      </c>
    </row>
    <row r="499" spans="1:9" x14ac:dyDescent="0.2">
      <c r="A499" t="s">
        <v>221</v>
      </c>
      <c r="B499" t="str">
        <f t="shared" si="7"/>
        <v>Barbara and Barre Seid Foundation_University of Maryland200775000</v>
      </c>
      <c r="C499" t="s">
        <v>4</v>
      </c>
      <c r="D499" t="s">
        <v>100</v>
      </c>
      <c r="E499" s="1">
        <v>75000</v>
      </c>
      <c r="F499">
        <v>2007</v>
      </c>
      <c r="I499" t="str">
        <f>IFERROR(IF(VLOOKUP(D499,Resources!A:B,2,FALSE)=0,"",VLOOKUP(D499,Resources!A:B,2,FALSE)),"")</f>
        <v/>
      </c>
    </row>
    <row r="500" spans="1:9" x14ac:dyDescent="0.2">
      <c r="A500" t="s">
        <v>221</v>
      </c>
      <c r="B500" t="str">
        <f t="shared" si="7"/>
        <v>Barbara and Barre Seid Foundation_Victory Gardens Theater2007500</v>
      </c>
      <c r="C500" t="s">
        <v>4</v>
      </c>
      <c r="D500" t="s">
        <v>101</v>
      </c>
      <c r="E500" s="1">
        <v>500</v>
      </c>
      <c r="F500">
        <v>2007</v>
      </c>
      <c r="I500" t="str">
        <f>IFERROR(IF(VLOOKUP(D500,Resources!A:B,2,FALSE)=0,"",VLOOKUP(D500,Resources!A:B,2,FALSE)),"")</f>
        <v>N</v>
      </c>
    </row>
    <row r="501" spans="1:9" x14ac:dyDescent="0.2">
      <c r="A501" t="s">
        <v>221</v>
      </c>
      <c r="B501" t="str">
        <f t="shared" si="7"/>
        <v>Barbara and Barre Seid Foundation_Visitation Church20071000</v>
      </c>
      <c r="C501" t="s">
        <v>4</v>
      </c>
      <c r="D501" t="s">
        <v>7</v>
      </c>
      <c r="E501" s="1">
        <v>1000</v>
      </c>
      <c r="F501">
        <v>2007</v>
      </c>
      <c r="I501" t="str">
        <f>IFERROR(IF(VLOOKUP(D501,Resources!A:B,2,FALSE)=0,"",VLOOKUP(D501,Resources!A:B,2,FALSE)),"")</f>
        <v>N</v>
      </c>
    </row>
    <row r="502" spans="1:9" x14ac:dyDescent="0.2">
      <c r="A502" t="s">
        <v>221</v>
      </c>
      <c r="B502" t="str">
        <f t="shared" si="7"/>
        <v>Barbara and Barre Seid Foundation_Welltone New Music2007500</v>
      </c>
      <c r="C502" t="s">
        <v>4</v>
      </c>
      <c r="D502" t="s">
        <v>102</v>
      </c>
      <c r="E502" s="1">
        <v>500</v>
      </c>
      <c r="F502">
        <v>2007</v>
      </c>
      <c r="I502" t="str">
        <f>IFERROR(IF(VLOOKUP(D502,Resources!A:B,2,FALSE)=0,"",VLOOKUP(D502,Resources!A:B,2,FALSE)),"")</f>
        <v>N</v>
      </c>
    </row>
    <row r="503" spans="1:9" x14ac:dyDescent="0.2">
      <c r="A503" t="s">
        <v>221</v>
      </c>
      <c r="B503" t="str">
        <f t="shared" si="7"/>
        <v>Barbara and Barre Seid Foundation_WFMT Public Radio20072500</v>
      </c>
      <c r="C503" t="s">
        <v>4</v>
      </c>
      <c r="D503" t="s">
        <v>5</v>
      </c>
      <c r="E503" s="1">
        <v>2500</v>
      </c>
      <c r="F503">
        <v>2007</v>
      </c>
      <c r="I503" t="str">
        <f>IFERROR(IF(VLOOKUP(D503,Resources!A:B,2,FALSE)=0,"",VLOOKUP(D503,Resources!A:B,2,FALSE)),"")</f>
        <v/>
      </c>
    </row>
    <row r="504" spans="1:9" x14ac:dyDescent="0.2">
      <c r="A504" t="s">
        <v>221</v>
      </c>
      <c r="B504" t="str">
        <f t="shared" si="7"/>
        <v>Barbara and Barre Seid Foundation_WTTW Public Television20072500</v>
      </c>
      <c r="C504" t="s">
        <v>4</v>
      </c>
      <c r="D504" t="s">
        <v>26</v>
      </c>
      <c r="E504" s="1">
        <v>2500</v>
      </c>
      <c r="F504">
        <v>2007</v>
      </c>
      <c r="I504" t="str">
        <f>IFERROR(IF(VLOOKUP(D504,Resources!A:B,2,FALSE)=0,"",VLOOKUP(D504,Resources!A:B,2,FALSE)),"")</f>
        <v/>
      </c>
    </row>
    <row r="505" spans="1:9" x14ac:dyDescent="0.2">
      <c r="A505" t="s">
        <v>221</v>
      </c>
      <c r="B505" t="str">
        <f t="shared" si="7"/>
        <v>Barbara and Barre Seid Foundation_Agudath Israel of America20061025000</v>
      </c>
      <c r="C505" t="s">
        <v>4</v>
      </c>
      <c r="D505" t="s">
        <v>103</v>
      </c>
      <c r="E505" s="1">
        <v>1025000</v>
      </c>
      <c r="F505">
        <v>2006</v>
      </c>
      <c r="I505" t="str">
        <f>IFERROR(IF(VLOOKUP(D505,Resources!A:B,2,FALSE)=0,"",VLOOKUP(D505,Resources!A:B,2,FALSE)),"")</f>
        <v/>
      </c>
    </row>
    <row r="506" spans="1:9" x14ac:dyDescent="0.2">
      <c r="A506" t="s">
        <v>221</v>
      </c>
      <c r="B506" t="str">
        <f t="shared" si="7"/>
        <v>Barbara and Barre Seid Foundation_AIMS-American Institute of Musical Studies20061400</v>
      </c>
      <c r="C506" t="s">
        <v>4</v>
      </c>
      <c r="D506" t="s">
        <v>104</v>
      </c>
      <c r="E506" s="1">
        <v>1400</v>
      </c>
      <c r="F506">
        <v>2006</v>
      </c>
      <c r="I506" t="str">
        <f>IFERROR(IF(VLOOKUP(D506,Resources!A:B,2,FALSE)=0,"",VLOOKUP(D506,Resources!A:B,2,FALSE)),"")</f>
        <v/>
      </c>
    </row>
    <row r="507" spans="1:9" x14ac:dyDescent="0.2">
      <c r="A507" t="s">
        <v>221</v>
      </c>
      <c r="B507" t="str">
        <f t="shared" si="7"/>
        <v>Barbara and Barre Seid Foundation_American Foundation for Suicide Prevention2006100</v>
      </c>
      <c r="C507" t="s">
        <v>4</v>
      </c>
      <c r="D507" t="s">
        <v>105</v>
      </c>
      <c r="E507" s="1">
        <v>100</v>
      </c>
      <c r="F507">
        <v>2006</v>
      </c>
      <c r="I507" t="str">
        <f>IFERROR(IF(VLOOKUP(D507,Resources!A:B,2,FALSE)=0,"",VLOOKUP(D507,Resources!A:B,2,FALSE)),"")</f>
        <v>N</v>
      </c>
    </row>
    <row r="508" spans="1:9" x14ac:dyDescent="0.2">
      <c r="A508" t="s">
        <v>221</v>
      </c>
      <c r="B508" t="str">
        <f t="shared" si="7"/>
        <v>Barbara and Barre Seid Foundation_Annual Catholic Appeal20065000</v>
      </c>
      <c r="C508" t="s">
        <v>4</v>
      </c>
      <c r="D508" t="s">
        <v>30</v>
      </c>
      <c r="E508" s="1">
        <v>5000</v>
      </c>
      <c r="F508">
        <v>2006</v>
      </c>
      <c r="I508" t="str">
        <f>IFERROR(IF(VLOOKUP(D508,Resources!A:B,2,FALSE)=0,"",VLOOKUP(D508,Resources!A:B,2,FALSE)),"")</f>
        <v>N</v>
      </c>
    </row>
    <row r="509" spans="1:9" x14ac:dyDescent="0.2">
      <c r="A509" t="s">
        <v>221</v>
      </c>
      <c r="B509" t="str">
        <f t="shared" si="7"/>
        <v>Barbara and Barre Seid Foundation_Anshe Emet Synagogue20061000</v>
      </c>
      <c r="C509" t="s">
        <v>4</v>
      </c>
      <c r="D509" t="s">
        <v>31</v>
      </c>
      <c r="E509" s="1">
        <v>1000</v>
      </c>
      <c r="F509">
        <v>2006</v>
      </c>
      <c r="I509" t="str">
        <f>IFERROR(IF(VLOOKUP(D509,Resources!A:B,2,FALSE)=0,"",VLOOKUP(D509,Resources!A:B,2,FALSE)),"")</f>
        <v>N</v>
      </c>
    </row>
    <row r="510" spans="1:9" x14ac:dyDescent="0.2">
      <c r="A510" t="s">
        <v>221</v>
      </c>
      <c r="B510" t="str">
        <f t="shared" si="7"/>
        <v>Barbara and Barre Seid Foundation_Boy Scouts of America - Chicago Area Council20065000</v>
      </c>
      <c r="C510" t="s">
        <v>4</v>
      </c>
      <c r="D510" t="s">
        <v>33</v>
      </c>
      <c r="E510" s="1">
        <v>5000</v>
      </c>
      <c r="F510">
        <v>2006</v>
      </c>
      <c r="I510" t="str">
        <f>IFERROR(IF(VLOOKUP(D510,Resources!A:B,2,FALSE)=0,"",VLOOKUP(D510,Resources!A:B,2,FALSE)),"")</f>
        <v>N</v>
      </c>
    </row>
    <row r="511" spans="1:9" x14ac:dyDescent="0.2">
      <c r="A511" t="s">
        <v>221</v>
      </c>
      <c r="B511" t="str">
        <f t="shared" si="7"/>
        <v>Barbara and Barre Seid Foundation_Cardinal's Scholarship Fund20065000</v>
      </c>
      <c r="C511" t="s">
        <v>4</v>
      </c>
      <c r="D511" t="s">
        <v>106</v>
      </c>
      <c r="E511" s="1">
        <v>5000</v>
      </c>
      <c r="F511">
        <v>2006</v>
      </c>
      <c r="I511" t="str">
        <f>IFERROR(IF(VLOOKUP(D511,Resources!A:B,2,FALSE)=0,"",VLOOKUP(D511,Resources!A:B,2,FALSE)),"")</f>
        <v/>
      </c>
    </row>
    <row r="512" spans="1:9" x14ac:dyDescent="0.2">
      <c r="A512" t="s">
        <v>221</v>
      </c>
      <c r="B512" t="str">
        <f t="shared" si="7"/>
        <v>Barbara and Barre Seid Foundation_Chabad of Hyde Park20066000</v>
      </c>
      <c r="C512" t="s">
        <v>4</v>
      </c>
      <c r="D512" t="s">
        <v>67</v>
      </c>
      <c r="E512" s="1">
        <v>6000</v>
      </c>
      <c r="F512">
        <v>2006</v>
      </c>
      <c r="I512" t="str">
        <f>IFERROR(IF(VLOOKUP(D512,Resources!A:B,2,FALSE)=0,"",VLOOKUP(D512,Resources!A:B,2,FALSE)),"")</f>
        <v>N</v>
      </c>
    </row>
    <row r="513" spans="1:9" x14ac:dyDescent="0.2">
      <c r="A513" t="s">
        <v>221</v>
      </c>
      <c r="B513" t="str">
        <f t="shared" si="7"/>
        <v>Barbara and Barre Seid Foundation_Chamber Opera Chicago2006250000</v>
      </c>
      <c r="C513" t="s">
        <v>4</v>
      </c>
      <c r="D513" t="s">
        <v>27</v>
      </c>
      <c r="E513" s="1">
        <v>250000</v>
      </c>
      <c r="F513">
        <v>2006</v>
      </c>
      <c r="I513" t="str">
        <f>IFERROR(IF(VLOOKUP(D513,Resources!A:B,2,FALSE)=0,"",VLOOKUP(D513,Resources!A:B,2,FALSE)),"")</f>
        <v>N</v>
      </c>
    </row>
    <row r="514" spans="1:9" x14ac:dyDescent="0.2">
      <c r="A514" t="s">
        <v>221</v>
      </c>
      <c r="B514" t="str">
        <f t="shared" ref="B514:B577" si="8">C514&amp;"_"&amp;D514&amp;F514&amp;E514</f>
        <v>Barbara and Barre Seid Foundation_Chicago Academy for the Arts200610000</v>
      </c>
      <c r="C514" t="s">
        <v>4</v>
      </c>
      <c r="D514" t="s">
        <v>28</v>
      </c>
      <c r="E514" s="1">
        <v>10000</v>
      </c>
      <c r="F514">
        <v>2006</v>
      </c>
      <c r="I514" t="str">
        <f>IFERROR(IF(VLOOKUP(D514,Resources!A:B,2,FALSE)=0,"",VLOOKUP(D514,Resources!A:B,2,FALSE)),"")</f>
        <v>N</v>
      </c>
    </row>
    <row r="515" spans="1:9" x14ac:dyDescent="0.2">
      <c r="A515" t="s">
        <v>221</v>
      </c>
      <c r="B515" t="str">
        <f t="shared" si="8"/>
        <v>Barbara and Barre Seid Foundation_Chicago Child Care Society20065000</v>
      </c>
      <c r="C515" t="s">
        <v>4</v>
      </c>
      <c r="D515" t="s">
        <v>29</v>
      </c>
      <c r="E515" s="1">
        <v>5000</v>
      </c>
      <c r="F515">
        <v>2006</v>
      </c>
      <c r="I515" t="str">
        <f>IFERROR(IF(VLOOKUP(D515,Resources!A:B,2,FALSE)=0,"",VLOOKUP(D515,Resources!A:B,2,FALSE)),"")</f>
        <v>N</v>
      </c>
    </row>
    <row r="516" spans="1:9" x14ac:dyDescent="0.2">
      <c r="A516" t="s">
        <v>221</v>
      </c>
      <c r="B516" t="str">
        <f t="shared" si="8"/>
        <v>Barbara and Barre Seid Foundation_Chicago Shakespeare Theater200635000</v>
      </c>
      <c r="C516" t="s">
        <v>4</v>
      </c>
      <c r="D516" t="s">
        <v>36</v>
      </c>
      <c r="E516" s="1">
        <v>35000</v>
      </c>
      <c r="F516">
        <v>2006</v>
      </c>
      <c r="I516" t="str">
        <f>IFERROR(IF(VLOOKUP(D516,Resources!A:B,2,FALSE)=0,"",VLOOKUP(D516,Resources!A:B,2,FALSE)),"")</f>
        <v>N</v>
      </c>
    </row>
    <row r="517" spans="1:9" x14ac:dyDescent="0.2">
      <c r="A517" t="s">
        <v>221</v>
      </c>
      <c r="B517" t="str">
        <f t="shared" si="8"/>
        <v>Barbara and Barre Seid Foundation_Chicago Symphony Orchestra20065000</v>
      </c>
      <c r="C517" t="s">
        <v>4</v>
      </c>
      <c r="D517" t="s">
        <v>37</v>
      </c>
      <c r="E517" s="1">
        <v>5000</v>
      </c>
      <c r="F517">
        <v>2006</v>
      </c>
      <c r="I517" t="str">
        <f>IFERROR(IF(VLOOKUP(D517,Resources!A:B,2,FALSE)=0,"",VLOOKUP(D517,Resources!A:B,2,FALSE)),"")</f>
        <v>N</v>
      </c>
    </row>
    <row r="518" spans="1:9" x14ac:dyDescent="0.2">
      <c r="A518" t="s">
        <v>221</v>
      </c>
      <c r="B518" t="str">
        <f t="shared" si="8"/>
        <v>Barbara and Barre Seid Foundation_Civic Orchestra of Chicago200625000</v>
      </c>
      <c r="C518" t="s">
        <v>4</v>
      </c>
      <c r="D518" t="s">
        <v>39</v>
      </c>
      <c r="E518" s="1">
        <v>25000</v>
      </c>
      <c r="F518">
        <v>2006</v>
      </c>
      <c r="I518" t="str">
        <f>IFERROR(IF(VLOOKUP(D518,Resources!A:B,2,FALSE)=0,"",VLOOKUP(D518,Resources!A:B,2,FALSE)),"")</f>
        <v>N</v>
      </c>
    </row>
    <row r="519" spans="1:9" x14ac:dyDescent="0.2">
      <c r="A519" t="s">
        <v>221</v>
      </c>
      <c r="B519" t="str">
        <f t="shared" si="8"/>
        <v>Barbara and Barre Seid Foundation_Classical Symphony Orchestra20065000</v>
      </c>
      <c r="C519" t="s">
        <v>4</v>
      </c>
      <c r="D519" t="s">
        <v>40</v>
      </c>
      <c r="E519" s="1">
        <v>5000</v>
      </c>
      <c r="F519">
        <v>2006</v>
      </c>
      <c r="I519" t="str">
        <f>IFERROR(IF(VLOOKUP(D519,Resources!A:B,2,FALSE)=0,"",VLOOKUP(D519,Resources!A:B,2,FALSE)),"")</f>
        <v>N</v>
      </c>
    </row>
    <row r="520" spans="1:9" x14ac:dyDescent="0.2">
      <c r="A520" t="s">
        <v>221</v>
      </c>
      <c r="B520" t="str">
        <f t="shared" si="8"/>
        <v>Barbara and Barre Seid Foundation_Congregation Shaare Tikvah B'nai Zion2006100000</v>
      </c>
      <c r="C520" t="s">
        <v>4</v>
      </c>
      <c r="D520" t="s">
        <v>91</v>
      </c>
      <c r="E520" s="1">
        <v>100000</v>
      </c>
      <c r="F520">
        <v>2006</v>
      </c>
      <c r="I520" t="str">
        <f>IFERROR(IF(VLOOKUP(D520,Resources!A:B,2,FALSE)=0,"",VLOOKUP(D520,Resources!A:B,2,FALSE)),"")</f>
        <v>N</v>
      </c>
    </row>
    <row r="521" spans="1:9" x14ac:dyDescent="0.2">
      <c r="A521" t="s">
        <v>221</v>
      </c>
      <c r="B521" t="str">
        <f t="shared" si="8"/>
        <v>Barbara and Barre Seid Foundation_Congress of Racial Equality200625000</v>
      </c>
      <c r="C521" t="s">
        <v>4</v>
      </c>
      <c r="D521" t="s">
        <v>107</v>
      </c>
      <c r="E521" s="1">
        <v>25000</v>
      </c>
      <c r="F521">
        <v>2006</v>
      </c>
      <c r="I521" t="str">
        <f>IFERROR(IF(VLOOKUP(D521,Resources!A:B,2,FALSE)=0,"",VLOOKUP(D521,Resources!A:B,2,FALSE)),"")</f>
        <v>Y</v>
      </c>
    </row>
    <row r="522" spans="1:9" x14ac:dyDescent="0.2">
      <c r="A522" t="s">
        <v>221</v>
      </c>
      <c r="B522" t="str">
        <f t="shared" si="8"/>
        <v>Barbara and Barre Seid Foundation_ECO Arts Center20062500</v>
      </c>
      <c r="C522" t="s">
        <v>4</v>
      </c>
      <c r="D522" t="s">
        <v>108</v>
      </c>
      <c r="E522" s="1">
        <v>2500</v>
      </c>
      <c r="F522">
        <v>2006</v>
      </c>
      <c r="I522" t="str">
        <f>IFERROR(IF(VLOOKUP(D522,Resources!A:B,2,FALSE)=0,"",VLOOKUP(D522,Resources!A:B,2,FALSE)),"")</f>
        <v>N</v>
      </c>
    </row>
    <row r="523" spans="1:9" x14ac:dyDescent="0.2">
      <c r="A523" t="s">
        <v>221</v>
      </c>
      <c r="B523" t="str">
        <f t="shared" si="8"/>
        <v>Barbara and Barre Seid Foundation_Emergency Fund200610000</v>
      </c>
      <c r="C523" t="s">
        <v>4</v>
      </c>
      <c r="D523" t="s">
        <v>44</v>
      </c>
      <c r="E523" s="1">
        <v>10000</v>
      </c>
      <c r="F523">
        <v>2006</v>
      </c>
      <c r="I523" t="str">
        <f>IFERROR(IF(VLOOKUP(D523,Resources!A:B,2,FALSE)=0,"",VLOOKUP(D523,Resources!A:B,2,FALSE)),"")</f>
        <v>N</v>
      </c>
    </row>
    <row r="524" spans="1:9" x14ac:dyDescent="0.2">
      <c r="A524" t="s">
        <v>221</v>
      </c>
      <c r="B524" t="str">
        <f t="shared" si="8"/>
        <v>Barbara and Barre Seid Foundation_Executive Service Corps of Chicago20065000</v>
      </c>
      <c r="C524" t="s">
        <v>4</v>
      </c>
      <c r="D524" t="s">
        <v>46</v>
      </c>
      <c r="E524" s="1">
        <v>5000</v>
      </c>
      <c r="F524">
        <v>2006</v>
      </c>
      <c r="I524" t="str">
        <f>IFERROR(IF(VLOOKUP(D524,Resources!A:B,2,FALSE)=0,"",VLOOKUP(D524,Resources!A:B,2,FALSE)),"")</f>
        <v>N</v>
      </c>
    </row>
    <row r="525" spans="1:9" x14ac:dyDescent="0.2">
      <c r="A525" t="s">
        <v>221</v>
      </c>
      <c r="B525" t="str">
        <f t="shared" si="8"/>
        <v>Barbara and Barre Seid Foundation_Fairvote/Center for Voting and Democracy200610000</v>
      </c>
      <c r="C525" t="s">
        <v>4</v>
      </c>
      <c r="D525" t="s">
        <v>281</v>
      </c>
      <c r="E525" s="1">
        <v>10000</v>
      </c>
      <c r="F525">
        <v>2006</v>
      </c>
      <c r="I525" t="str">
        <f>IFERROR(IF(VLOOKUP(D525,Resources!A:B,2,FALSE)=0,"",VLOOKUP(D525,Resources!A:B,2,FALSE)),"")</f>
        <v/>
      </c>
    </row>
    <row r="526" spans="1:9" x14ac:dyDescent="0.2">
      <c r="A526" t="s">
        <v>221</v>
      </c>
      <c r="B526" t="str">
        <f t="shared" si="8"/>
        <v>Barbara and Barre Seid Foundation_Foundation for Jewish Camping2006375000</v>
      </c>
      <c r="C526" t="s">
        <v>4</v>
      </c>
      <c r="D526" t="s">
        <v>83</v>
      </c>
      <c r="E526" s="1">
        <v>375000</v>
      </c>
      <c r="F526">
        <v>2006</v>
      </c>
      <c r="I526" t="str">
        <f>IFERROR(IF(VLOOKUP(D526,Resources!A:B,2,FALSE)=0,"",VLOOKUP(D526,Resources!A:B,2,FALSE)),"")</f>
        <v>N</v>
      </c>
    </row>
    <row r="527" spans="1:9" x14ac:dyDescent="0.2">
      <c r="A527" t="s">
        <v>221</v>
      </c>
      <c r="B527" t="str">
        <f t="shared" si="8"/>
        <v>Barbara and Barre Seid Foundation_George Mason University200620000</v>
      </c>
      <c r="C527" t="s">
        <v>4</v>
      </c>
      <c r="D527" t="s">
        <v>109</v>
      </c>
      <c r="E527" s="1">
        <v>20000</v>
      </c>
      <c r="F527">
        <v>2006</v>
      </c>
      <c r="I527" t="str">
        <f>IFERROR(IF(VLOOKUP(D527,Resources!A:B,2,FALSE)=0,"",VLOOKUP(D527,Resources!A:B,2,FALSE)),"")</f>
        <v>Y</v>
      </c>
    </row>
    <row r="528" spans="1:9" x14ac:dyDescent="0.2">
      <c r="A528" t="s">
        <v>221</v>
      </c>
      <c r="B528" t="str">
        <f t="shared" si="8"/>
        <v>Barbara and Barre Seid Foundation_Grant Park Orchestral Association20061000</v>
      </c>
      <c r="C528" t="s">
        <v>4</v>
      </c>
      <c r="D528" t="s">
        <v>68</v>
      </c>
      <c r="E528" s="1">
        <v>1000</v>
      </c>
      <c r="F528">
        <v>2006</v>
      </c>
      <c r="I528" t="str">
        <f>IFERROR(IF(VLOOKUP(D528,Resources!A:B,2,FALSE)=0,"",VLOOKUP(D528,Resources!A:B,2,FALSE)),"")</f>
        <v>N</v>
      </c>
    </row>
    <row r="529" spans="1:9" x14ac:dyDescent="0.2">
      <c r="A529" t="s">
        <v>221</v>
      </c>
      <c r="B529" t="str">
        <f t="shared" si="8"/>
        <v>Barbara and Barre Seid Foundation_Holocaust Museum &amp; Education Center20066000</v>
      </c>
      <c r="C529" t="s">
        <v>4</v>
      </c>
      <c r="D529" t="s">
        <v>227</v>
      </c>
      <c r="E529" s="1">
        <v>6000</v>
      </c>
      <c r="F529">
        <v>2006</v>
      </c>
      <c r="I529" t="str">
        <f>IFERROR(IF(VLOOKUP(D529,Resources!A:B,2,FALSE)=0,"",VLOOKUP(D529,Resources!A:B,2,FALSE)),"")</f>
        <v>N</v>
      </c>
    </row>
    <row r="530" spans="1:9" x14ac:dyDescent="0.2">
      <c r="A530" t="s">
        <v>221</v>
      </c>
      <c r="B530" t="str">
        <f t="shared" si="8"/>
        <v>Barbara and Barre Seid Foundation_Illinois Taxpayer Education Foundation200610000</v>
      </c>
      <c r="C530" t="s">
        <v>4</v>
      </c>
      <c r="D530" t="s">
        <v>110</v>
      </c>
      <c r="E530" s="1">
        <v>10000</v>
      </c>
      <c r="F530">
        <v>2006</v>
      </c>
      <c r="I530" t="str">
        <f>IFERROR(IF(VLOOKUP(D530,Resources!A:B,2,FALSE)=0,"",VLOOKUP(D530,Resources!A:B,2,FALSE)),"")</f>
        <v>Y</v>
      </c>
    </row>
    <row r="531" spans="1:9" x14ac:dyDescent="0.2">
      <c r="A531" t="s">
        <v>221</v>
      </c>
      <c r="B531" t="str">
        <f t="shared" si="8"/>
        <v>Barbara and Barre Seid Foundation_Institute for Humane Studies200625000</v>
      </c>
      <c r="C531" t="s">
        <v>4</v>
      </c>
      <c r="D531" t="s">
        <v>111</v>
      </c>
      <c r="E531" s="1">
        <v>25000</v>
      </c>
      <c r="F531">
        <v>2006</v>
      </c>
      <c r="I531" t="str">
        <f>IFERROR(IF(VLOOKUP(D531,Resources!A:B,2,FALSE)=0,"",VLOOKUP(D531,Resources!A:B,2,FALSE)),"")</f>
        <v>Y</v>
      </c>
    </row>
    <row r="532" spans="1:9" x14ac:dyDescent="0.2">
      <c r="A532" t="s">
        <v>221</v>
      </c>
      <c r="B532" t="str">
        <f t="shared" si="8"/>
        <v>Barbara and Barre Seid Foundation_Jewish United Fund2006200000</v>
      </c>
      <c r="C532" t="s">
        <v>4</v>
      </c>
      <c r="D532" t="s">
        <v>24</v>
      </c>
      <c r="E532" s="1">
        <v>200000</v>
      </c>
      <c r="F532">
        <v>2006</v>
      </c>
      <c r="I532" t="str">
        <f>IFERROR(IF(VLOOKUP(D532,Resources!A:B,2,FALSE)=0,"",VLOOKUP(D532,Resources!A:B,2,FALSE)),"")</f>
        <v>N</v>
      </c>
    </row>
    <row r="533" spans="1:9" x14ac:dyDescent="0.2">
      <c r="A533" t="s">
        <v>221</v>
      </c>
      <c r="B533" t="str">
        <f t="shared" si="8"/>
        <v>Barbara and Barre Seid Foundation_Light Opera Works2006100000</v>
      </c>
      <c r="C533" t="s">
        <v>4</v>
      </c>
      <c r="D533" t="s">
        <v>23</v>
      </c>
      <c r="E533" s="1">
        <v>100000</v>
      </c>
      <c r="F533">
        <v>2006</v>
      </c>
      <c r="I533" t="str">
        <f>IFERROR(IF(VLOOKUP(D533,Resources!A:B,2,FALSE)=0,"",VLOOKUP(D533,Resources!A:B,2,FALSE)),"")</f>
        <v>N</v>
      </c>
    </row>
    <row r="534" spans="1:9" x14ac:dyDescent="0.2">
      <c r="A534" t="s">
        <v>221</v>
      </c>
      <c r="B534" t="str">
        <f t="shared" si="8"/>
        <v>Barbara and Barre Seid Foundation_Lincoln Park Zoological Society20065000</v>
      </c>
      <c r="C534" t="s">
        <v>4</v>
      </c>
      <c r="D534" t="s">
        <v>21</v>
      </c>
      <c r="E534" s="1">
        <v>5000</v>
      </c>
      <c r="F534">
        <v>2006</v>
      </c>
      <c r="I534" t="str">
        <f>IFERROR(IF(VLOOKUP(D534,Resources!A:B,2,FALSE)=0,"",VLOOKUP(D534,Resources!A:B,2,FALSE)),"")</f>
        <v>N</v>
      </c>
    </row>
    <row r="535" spans="1:9" x14ac:dyDescent="0.2">
      <c r="A535" t="s">
        <v>221</v>
      </c>
      <c r="B535" t="str">
        <f t="shared" si="8"/>
        <v>Barbara and Barre Seid Foundation_Loyola University Chicago200657000</v>
      </c>
      <c r="C535" t="s">
        <v>4</v>
      </c>
      <c r="D535" t="s">
        <v>84</v>
      </c>
      <c r="E535" s="1">
        <v>57000</v>
      </c>
      <c r="F535">
        <v>2006</v>
      </c>
      <c r="I535" t="str">
        <f>IFERROR(IF(VLOOKUP(D535,Resources!A:B,2,FALSE)=0,"",VLOOKUP(D535,Resources!A:B,2,FALSE)),"")</f>
        <v/>
      </c>
    </row>
    <row r="536" spans="1:9" x14ac:dyDescent="0.2">
      <c r="A536" t="s">
        <v>221</v>
      </c>
      <c r="B536" t="str">
        <f t="shared" si="8"/>
        <v>Barbara and Barre Seid Foundation_Lyric Opera of Chicago200625000</v>
      </c>
      <c r="C536" t="s">
        <v>4</v>
      </c>
      <c r="D536" t="s">
        <v>20</v>
      </c>
      <c r="E536" s="1">
        <v>25000</v>
      </c>
      <c r="F536">
        <v>2006</v>
      </c>
      <c r="I536" t="str">
        <f>IFERROR(IF(VLOOKUP(D536,Resources!A:B,2,FALSE)=0,"",VLOOKUP(D536,Resources!A:B,2,FALSE)),"")</f>
        <v>N</v>
      </c>
    </row>
    <row r="537" spans="1:9" x14ac:dyDescent="0.2">
      <c r="A537" t="s">
        <v>221</v>
      </c>
      <c r="B537" t="str">
        <f t="shared" si="8"/>
        <v>Barbara and Barre Seid Foundation_Marist High School20068000</v>
      </c>
      <c r="C537" t="s">
        <v>4</v>
      </c>
      <c r="D537" t="s">
        <v>112</v>
      </c>
      <c r="E537" s="1">
        <v>8000</v>
      </c>
      <c r="F537">
        <v>2006</v>
      </c>
      <c r="I537" t="str">
        <f>IFERROR(IF(VLOOKUP(D537,Resources!A:B,2,FALSE)=0,"",VLOOKUP(D537,Resources!A:B,2,FALSE)),"")</f>
        <v>N</v>
      </c>
    </row>
    <row r="538" spans="1:9" x14ac:dyDescent="0.2">
      <c r="A538" t="s">
        <v>221</v>
      </c>
      <c r="B538" t="str">
        <f t="shared" si="8"/>
        <v>Barbara and Barre Seid Foundation_Maud Powell Music Festival20062000</v>
      </c>
      <c r="C538" t="s">
        <v>4</v>
      </c>
      <c r="D538" t="s">
        <v>113</v>
      </c>
      <c r="E538" s="1">
        <v>2000</v>
      </c>
      <c r="F538">
        <v>2006</v>
      </c>
      <c r="I538" t="str">
        <f>IFERROR(IF(VLOOKUP(D538,Resources!A:B,2,FALSE)=0,"",VLOOKUP(D538,Resources!A:B,2,FALSE)),"")</f>
        <v>N</v>
      </c>
    </row>
    <row r="539" spans="1:9" x14ac:dyDescent="0.2">
      <c r="A539" t="s">
        <v>221</v>
      </c>
      <c r="B539" t="str">
        <f t="shared" si="8"/>
        <v>Barbara and Barre Seid Foundation_Menotti Lync Theatre200610000</v>
      </c>
      <c r="C539" t="s">
        <v>4</v>
      </c>
      <c r="D539" t="s">
        <v>97</v>
      </c>
      <c r="E539" s="1">
        <v>10000</v>
      </c>
      <c r="F539">
        <v>2006</v>
      </c>
      <c r="I539" t="str">
        <f>IFERROR(IF(VLOOKUP(D539,Resources!A:B,2,FALSE)=0,"",VLOOKUP(D539,Resources!A:B,2,FALSE)),"")</f>
        <v>N</v>
      </c>
    </row>
    <row r="540" spans="1:9" x14ac:dyDescent="0.2">
      <c r="A540" t="s">
        <v>221</v>
      </c>
      <c r="B540" t="str">
        <f t="shared" si="8"/>
        <v>Barbara and Barre Seid Foundation_Mercy Home for Boys &amp; Girls20062000</v>
      </c>
      <c r="C540" t="s">
        <v>4</v>
      </c>
      <c r="D540" t="s">
        <v>223</v>
      </c>
      <c r="E540" s="1">
        <v>2000</v>
      </c>
      <c r="F540">
        <v>2006</v>
      </c>
      <c r="I540" t="str">
        <f>IFERROR(IF(VLOOKUP(D540,Resources!A:B,2,FALSE)=0,"",VLOOKUP(D540,Resources!A:B,2,FALSE)),"")</f>
        <v>N</v>
      </c>
    </row>
    <row r="541" spans="1:9" x14ac:dyDescent="0.2">
      <c r="A541" t="s">
        <v>221</v>
      </c>
      <c r="B541" t="str">
        <f t="shared" si="8"/>
        <v>Barbara and Barre Seid Foundation_Metropolitan Opera Association20066500</v>
      </c>
      <c r="C541" t="s">
        <v>4</v>
      </c>
      <c r="D541" t="s">
        <v>19</v>
      </c>
      <c r="E541" s="1">
        <v>6500</v>
      </c>
      <c r="F541">
        <v>2006</v>
      </c>
      <c r="I541" t="str">
        <f>IFERROR(IF(VLOOKUP(D541,Resources!A:B,2,FALSE)=0,"",VLOOKUP(D541,Resources!A:B,2,FALSE)),"")</f>
        <v>N</v>
      </c>
    </row>
    <row r="542" spans="1:9" x14ac:dyDescent="0.2">
      <c r="A542" t="s">
        <v>221</v>
      </c>
      <c r="B542" t="str">
        <f t="shared" si="8"/>
        <v>Barbara and Barre Seid Foundation_Morehouse College20065000</v>
      </c>
      <c r="C542" t="s">
        <v>4</v>
      </c>
      <c r="D542" t="s">
        <v>18</v>
      </c>
      <c r="E542" s="1">
        <v>5000</v>
      </c>
      <c r="F542">
        <v>2006</v>
      </c>
      <c r="I542" t="str">
        <f>IFERROR(IF(VLOOKUP(D542,Resources!A:B,2,FALSE)=0,"",VLOOKUP(D542,Resources!A:B,2,FALSE)),"")</f>
        <v/>
      </c>
    </row>
    <row r="543" spans="1:9" x14ac:dyDescent="0.2">
      <c r="A543" t="s">
        <v>221</v>
      </c>
      <c r="B543" t="str">
        <f t="shared" si="8"/>
        <v>Barbara and Barre Seid Foundation_Multiple Myeloma Research Foundation20061000</v>
      </c>
      <c r="C543" t="s">
        <v>4</v>
      </c>
      <c r="D543" t="s">
        <v>114</v>
      </c>
      <c r="E543" s="1">
        <v>1000</v>
      </c>
      <c r="F543">
        <v>2006</v>
      </c>
      <c r="I543" t="str">
        <f>IFERROR(IF(VLOOKUP(D543,Resources!A:B,2,FALSE)=0,"",VLOOKUP(D543,Resources!A:B,2,FALSE)),"")</f>
        <v>N</v>
      </c>
    </row>
    <row r="544" spans="1:9" x14ac:dyDescent="0.2">
      <c r="A544" t="s">
        <v>221</v>
      </c>
      <c r="B544" t="str">
        <f t="shared" si="8"/>
        <v>Barbara and Barre Seid Foundation_Opera Moda20061000</v>
      </c>
      <c r="C544" t="s">
        <v>4</v>
      </c>
      <c r="D544" t="s">
        <v>115</v>
      </c>
      <c r="E544" s="1">
        <v>1000</v>
      </c>
      <c r="F544">
        <v>2006</v>
      </c>
      <c r="I544" t="str">
        <f>IFERROR(IF(VLOOKUP(D544,Resources!A:B,2,FALSE)=0,"",VLOOKUP(D544,Resources!A:B,2,FALSE)),"")</f>
        <v>N</v>
      </c>
    </row>
    <row r="545" spans="1:9" x14ac:dyDescent="0.2">
      <c r="A545" t="s">
        <v>221</v>
      </c>
      <c r="B545" t="str">
        <f t="shared" si="8"/>
        <v>Barbara and Barre Seid Foundation_Philanthropy Roundtable200622116</v>
      </c>
      <c r="C545" t="s">
        <v>4</v>
      </c>
      <c r="D545" t="s">
        <v>116</v>
      </c>
      <c r="E545" s="1">
        <v>22116</v>
      </c>
      <c r="F545">
        <v>2006</v>
      </c>
      <c r="I545" t="str">
        <f>IFERROR(IF(VLOOKUP(D545,Resources!A:B,2,FALSE)=0,"",VLOOKUP(D545,Resources!A:B,2,FALSE)),"")</f>
        <v>Y</v>
      </c>
    </row>
    <row r="546" spans="1:9" x14ac:dyDescent="0.2">
      <c r="A546" t="s">
        <v>221</v>
      </c>
      <c r="B546" t="str">
        <f t="shared" si="8"/>
        <v>Barbara and Barre Seid Foundation_Phyllis Schwarcz Memorial Fund20061000</v>
      </c>
      <c r="C546" t="s">
        <v>4</v>
      </c>
      <c r="D546" t="s">
        <v>117</v>
      </c>
      <c r="E546" s="1">
        <v>1000</v>
      </c>
      <c r="F546">
        <v>2006</v>
      </c>
      <c r="I546" t="str">
        <f>IFERROR(IF(VLOOKUP(D546,Resources!A:B,2,FALSE)=0,"",VLOOKUP(D546,Resources!A:B,2,FALSE)),"")</f>
        <v/>
      </c>
    </row>
    <row r="547" spans="1:9" x14ac:dyDescent="0.2">
      <c r="A547" t="s">
        <v>221</v>
      </c>
      <c r="B547" t="str">
        <f t="shared" si="8"/>
        <v>Barbara and Barre Seid Foundation_Salvation Army - Chicago20065000</v>
      </c>
      <c r="C547" t="s">
        <v>4</v>
      </c>
      <c r="D547" t="s">
        <v>16</v>
      </c>
      <c r="E547" s="1">
        <v>5000</v>
      </c>
      <c r="F547">
        <v>2006</v>
      </c>
      <c r="I547" t="str">
        <f>IFERROR(IF(VLOOKUP(D547,Resources!A:B,2,FALSE)=0,"",VLOOKUP(D547,Resources!A:B,2,FALSE)),"")</f>
        <v>N</v>
      </c>
    </row>
    <row r="548" spans="1:9" x14ac:dyDescent="0.2">
      <c r="A548" t="s">
        <v>221</v>
      </c>
      <c r="B548" t="str">
        <f t="shared" si="8"/>
        <v>Barbara and Barre Seid Foundation_Santa Fe Opera200649000</v>
      </c>
      <c r="C548" t="s">
        <v>4</v>
      </c>
      <c r="D548" t="s">
        <v>15</v>
      </c>
      <c r="E548" s="1">
        <v>49000</v>
      </c>
      <c r="F548">
        <v>2006</v>
      </c>
      <c r="I548" t="str">
        <f>IFERROR(IF(VLOOKUP(D548,Resources!A:B,2,FALSE)=0,"",VLOOKUP(D548,Resources!A:B,2,FALSE)),"")</f>
        <v>N</v>
      </c>
    </row>
    <row r="549" spans="1:9" x14ac:dyDescent="0.2">
      <c r="A549" t="s">
        <v>221</v>
      </c>
      <c r="B549" t="str">
        <f t="shared" si="8"/>
        <v>Barbara and Barre Seid Foundation_School of the Art Institute of Chicago200650000</v>
      </c>
      <c r="C549" t="s">
        <v>4</v>
      </c>
      <c r="D549" t="s">
        <v>14</v>
      </c>
      <c r="E549" s="1">
        <v>50000</v>
      </c>
      <c r="F549">
        <v>2006</v>
      </c>
      <c r="I549" t="str">
        <f>IFERROR(IF(VLOOKUP(D549,Resources!A:B,2,FALSE)=0,"",VLOOKUP(D549,Resources!A:B,2,FALSE)),"")</f>
        <v>N</v>
      </c>
    </row>
    <row r="550" spans="1:9" x14ac:dyDescent="0.2">
      <c r="A550" t="s">
        <v>221</v>
      </c>
      <c r="B550" t="str">
        <f t="shared" si="8"/>
        <v>Barbara and Barre Seid Foundation_Shaare Tikvah B'nai Zion2006300000</v>
      </c>
      <c r="C550" t="s">
        <v>4</v>
      </c>
      <c r="D550" t="s">
        <v>118</v>
      </c>
      <c r="E550" s="1">
        <v>300000</v>
      </c>
      <c r="F550">
        <v>2006</v>
      </c>
      <c r="I550" t="str">
        <f>IFERROR(IF(VLOOKUP(D550,Resources!A:B,2,FALSE)=0,"",VLOOKUP(D550,Resources!A:B,2,FALSE)),"")</f>
        <v>N</v>
      </c>
    </row>
    <row r="551" spans="1:9" x14ac:dyDescent="0.2">
      <c r="A551" t="s">
        <v>221</v>
      </c>
      <c r="B551" t="str">
        <f t="shared" si="8"/>
        <v>Barbara and Barre Seid Foundation_St. Albert the Great School20065000</v>
      </c>
      <c r="C551" t="s">
        <v>4</v>
      </c>
      <c r="D551" t="s">
        <v>99</v>
      </c>
      <c r="E551" s="1">
        <v>5000</v>
      </c>
      <c r="F551">
        <v>2006</v>
      </c>
      <c r="I551" t="str">
        <f>IFERROR(IF(VLOOKUP(D551,Resources!A:B,2,FALSE)=0,"",VLOOKUP(D551,Resources!A:B,2,FALSE)),"")</f>
        <v>N</v>
      </c>
    </row>
    <row r="552" spans="1:9" x14ac:dyDescent="0.2">
      <c r="A552" t="s">
        <v>221</v>
      </c>
      <c r="B552" t="str">
        <f t="shared" si="8"/>
        <v>Barbara and Barre Seid Foundation_St. Ambrose200620000</v>
      </c>
      <c r="C552" t="s">
        <v>4</v>
      </c>
      <c r="D552" t="s">
        <v>119</v>
      </c>
      <c r="E552" s="1">
        <v>20000</v>
      </c>
      <c r="F552">
        <v>2006</v>
      </c>
      <c r="I552" t="str">
        <f>IFERROR(IF(VLOOKUP(D552,Resources!A:B,2,FALSE)=0,"",VLOOKUP(D552,Resources!A:B,2,FALSE)),"")</f>
        <v>N</v>
      </c>
    </row>
    <row r="553" spans="1:9" x14ac:dyDescent="0.2">
      <c r="A553" t="s">
        <v>221</v>
      </c>
      <c r="B553" t="str">
        <f t="shared" si="8"/>
        <v>Barbara and Barre Seid Foundation_St. Damien20063000</v>
      </c>
      <c r="C553" t="s">
        <v>4</v>
      </c>
      <c r="D553" t="s">
        <v>120</v>
      </c>
      <c r="E553" s="1">
        <v>3000</v>
      </c>
      <c r="F553">
        <v>2006</v>
      </c>
      <c r="I553" t="str">
        <f>IFERROR(IF(VLOOKUP(D553,Resources!A:B,2,FALSE)=0,"",VLOOKUP(D553,Resources!A:B,2,FALSE)),"")</f>
        <v>N</v>
      </c>
    </row>
    <row r="554" spans="1:9" x14ac:dyDescent="0.2">
      <c r="A554" t="s">
        <v>221</v>
      </c>
      <c r="B554" t="str">
        <f t="shared" si="8"/>
        <v>Barbara and Barre Seid Foundation_St. Vincent de Paul - Chicago20062000</v>
      </c>
      <c r="C554" t="s">
        <v>4</v>
      </c>
      <c r="D554" t="s">
        <v>73</v>
      </c>
      <c r="E554" s="1">
        <v>2000</v>
      </c>
      <c r="F554">
        <v>2006</v>
      </c>
      <c r="I554" t="str">
        <f>IFERROR(IF(VLOOKUP(D554,Resources!A:B,2,FALSE)=0,"",VLOOKUP(D554,Resources!A:B,2,FALSE)),"")</f>
        <v>N</v>
      </c>
    </row>
    <row r="555" spans="1:9" x14ac:dyDescent="0.2">
      <c r="A555" t="s">
        <v>221</v>
      </c>
      <c r="B555" t="str">
        <f t="shared" si="8"/>
        <v>Barbara and Barre Seid Foundation_State Policy Network2006150000</v>
      </c>
      <c r="C555" t="s">
        <v>4</v>
      </c>
      <c r="D555" t="s">
        <v>121</v>
      </c>
      <c r="E555" s="1">
        <v>150000</v>
      </c>
      <c r="F555">
        <v>2006</v>
      </c>
      <c r="I555" t="str">
        <f>IFERROR(IF(VLOOKUP(D555,Resources!A:B,2,FALSE)=0,"",VLOOKUP(D555,Resources!A:B,2,FALSE)),"")</f>
        <v>Y</v>
      </c>
    </row>
    <row r="556" spans="1:9" x14ac:dyDescent="0.2">
      <c r="A556" t="s">
        <v>221</v>
      </c>
      <c r="B556" t="str">
        <f t="shared" si="8"/>
        <v>Barbara and Barre Seid Foundation_Tall Grass Arts Association20061000</v>
      </c>
      <c r="C556" t="s">
        <v>4</v>
      </c>
      <c r="D556" t="s">
        <v>74</v>
      </c>
      <c r="E556" s="1">
        <v>1000</v>
      </c>
      <c r="F556">
        <v>2006</v>
      </c>
      <c r="I556" t="str">
        <f>IFERROR(IF(VLOOKUP(D556,Resources!A:B,2,FALSE)=0,"",VLOOKUP(D556,Resources!A:B,2,FALSE)),"")</f>
        <v>N</v>
      </c>
    </row>
    <row r="557" spans="1:9" x14ac:dyDescent="0.2">
      <c r="A557" t="s">
        <v>221</v>
      </c>
      <c r="B557" t="str">
        <f t="shared" si="8"/>
        <v>Barbara and Barre Seid Foundation_The Center for Enriched Living20065000</v>
      </c>
      <c r="C557" t="s">
        <v>4</v>
      </c>
      <c r="D557" t="s">
        <v>10</v>
      </c>
      <c r="E557" s="1">
        <v>5000</v>
      </c>
      <c r="F557">
        <v>2006</v>
      </c>
      <c r="I557" t="str">
        <f>IFERROR(IF(VLOOKUP(D557,Resources!A:B,2,FALSE)=0,"",VLOOKUP(D557,Resources!A:B,2,FALSE)),"")</f>
        <v>N</v>
      </c>
    </row>
    <row r="558" spans="1:9" x14ac:dyDescent="0.2">
      <c r="A558" t="s">
        <v>221</v>
      </c>
      <c r="B558" t="str">
        <f t="shared" si="8"/>
        <v>Barbara and Barre Seid Foundation_The Chrysalis Alternative School20062500</v>
      </c>
      <c r="C558" t="s">
        <v>4</v>
      </c>
      <c r="D558" t="s">
        <v>122</v>
      </c>
      <c r="E558" s="1">
        <v>2500</v>
      </c>
      <c r="F558">
        <v>2006</v>
      </c>
      <c r="I558" t="str">
        <f>IFERROR(IF(VLOOKUP(D558,Resources!A:B,2,FALSE)=0,"",VLOOKUP(D558,Resources!A:B,2,FALSE)),"")</f>
        <v/>
      </c>
    </row>
    <row r="559" spans="1:9" x14ac:dyDescent="0.2">
      <c r="A559" t="s">
        <v>221</v>
      </c>
      <c r="B559" t="str">
        <f t="shared" si="8"/>
        <v>Barbara and Barre Seid Foundation_The Saints20061000</v>
      </c>
      <c r="C559" t="s">
        <v>4</v>
      </c>
      <c r="D559" t="s">
        <v>76</v>
      </c>
      <c r="E559" s="1">
        <v>1000</v>
      </c>
      <c r="F559">
        <v>2006</v>
      </c>
      <c r="I559" t="str">
        <f>IFERROR(IF(VLOOKUP(D559,Resources!A:B,2,FALSE)=0,"",VLOOKUP(D559,Resources!A:B,2,FALSE)),"")</f>
        <v>N</v>
      </c>
    </row>
    <row r="560" spans="1:9" x14ac:dyDescent="0.2">
      <c r="A560" t="s">
        <v>221</v>
      </c>
      <c r="B560" t="str">
        <f t="shared" si="8"/>
        <v>Barbara and Barre Seid Foundation_The University of Chicago20062000000</v>
      </c>
      <c r="C560" t="s">
        <v>4</v>
      </c>
      <c r="D560" t="s">
        <v>63</v>
      </c>
      <c r="E560" s="1">
        <v>2000000</v>
      </c>
      <c r="F560">
        <v>2006</v>
      </c>
      <c r="I560" t="str">
        <f>IFERROR(IF(VLOOKUP(D560,Resources!A:B,2,FALSE)=0,"",VLOOKUP(D560,Resources!A:B,2,FALSE)),"")</f>
        <v/>
      </c>
    </row>
    <row r="561" spans="1:9" x14ac:dyDescent="0.2">
      <c r="A561" t="s">
        <v>221</v>
      </c>
      <c r="B561" t="str">
        <f t="shared" si="8"/>
        <v>Barbara and Barre Seid Foundation_The V.O.I.C.Experience Foundation2006800</v>
      </c>
      <c r="C561" t="s">
        <v>4</v>
      </c>
      <c r="D561" t="s">
        <v>123</v>
      </c>
      <c r="E561" s="1">
        <v>800</v>
      </c>
      <c r="F561">
        <v>2006</v>
      </c>
      <c r="I561" t="str">
        <f>IFERROR(IF(VLOOKUP(D561,Resources!A:B,2,FALSE)=0,"",VLOOKUP(D561,Resources!A:B,2,FALSE)),"")</f>
        <v>N</v>
      </c>
    </row>
    <row r="562" spans="1:9" x14ac:dyDescent="0.2">
      <c r="A562" t="s">
        <v>221</v>
      </c>
      <c r="B562" t="str">
        <f t="shared" si="8"/>
        <v>Barbara and Barre Seid Foundation_United Way of Metropolitan Chicago20065000</v>
      </c>
      <c r="C562" t="s">
        <v>4</v>
      </c>
      <c r="D562" t="s">
        <v>8</v>
      </c>
      <c r="E562" s="1">
        <v>5000</v>
      </c>
      <c r="F562">
        <v>2006</v>
      </c>
      <c r="I562" t="str">
        <f>IFERROR(IF(VLOOKUP(D562,Resources!A:B,2,FALSE)=0,"",VLOOKUP(D562,Resources!A:B,2,FALSE)),"")</f>
        <v>N</v>
      </c>
    </row>
    <row r="563" spans="1:9" x14ac:dyDescent="0.2">
      <c r="A563" t="s">
        <v>221</v>
      </c>
      <c r="B563" t="str">
        <f t="shared" si="8"/>
        <v>Barbara and Barre Seid Foundation_University of Chicago Laboratory Schools200610000</v>
      </c>
      <c r="C563" t="s">
        <v>4</v>
      </c>
      <c r="D563" t="s">
        <v>6</v>
      </c>
      <c r="E563" s="1">
        <v>10000</v>
      </c>
      <c r="F563">
        <v>2006</v>
      </c>
      <c r="I563" t="str">
        <f>IFERROR(IF(VLOOKUP(D563,Resources!A:B,2,FALSE)=0,"",VLOOKUP(D563,Resources!A:B,2,FALSE)),"")</f>
        <v/>
      </c>
    </row>
    <row r="564" spans="1:9" x14ac:dyDescent="0.2">
      <c r="A564" t="s">
        <v>221</v>
      </c>
      <c r="B564" t="str">
        <f t="shared" si="8"/>
        <v>Barbara and Barre Seid Foundation_Visitation Church20061000</v>
      </c>
      <c r="C564" t="s">
        <v>4</v>
      </c>
      <c r="D564" t="s">
        <v>7</v>
      </c>
      <c r="E564" s="1">
        <v>1000</v>
      </c>
      <c r="F564">
        <v>2006</v>
      </c>
      <c r="I564" t="str">
        <f>IFERROR(IF(VLOOKUP(D564,Resources!A:B,2,FALSE)=0,"",VLOOKUP(D564,Resources!A:B,2,FALSE)),"")</f>
        <v>N</v>
      </c>
    </row>
    <row r="565" spans="1:9" x14ac:dyDescent="0.2">
      <c r="A565" t="s">
        <v>221</v>
      </c>
      <c r="B565" t="str">
        <f t="shared" si="8"/>
        <v>Barbara and Barre Seid Foundation_WFMT Public Radio20062500</v>
      </c>
      <c r="C565" t="s">
        <v>4</v>
      </c>
      <c r="D565" t="s">
        <v>5</v>
      </c>
      <c r="E565" s="1">
        <v>2500</v>
      </c>
      <c r="F565">
        <v>2006</v>
      </c>
      <c r="I565" t="str">
        <f>IFERROR(IF(VLOOKUP(D565,Resources!A:B,2,FALSE)=0,"",VLOOKUP(D565,Resources!A:B,2,FALSE)),"")</f>
        <v/>
      </c>
    </row>
    <row r="566" spans="1:9" x14ac:dyDescent="0.2">
      <c r="A566" t="s">
        <v>221</v>
      </c>
      <c r="B566" t="str">
        <f t="shared" si="8"/>
        <v>Barbara and Barre Seid Foundation_WTTW Public Television20062500</v>
      </c>
      <c r="C566" t="s">
        <v>4</v>
      </c>
      <c r="D566" t="s">
        <v>26</v>
      </c>
      <c r="E566" s="1">
        <v>2500</v>
      </c>
      <c r="F566">
        <v>2006</v>
      </c>
      <c r="I566" t="str">
        <f>IFERROR(IF(VLOOKUP(D566,Resources!A:B,2,FALSE)=0,"",VLOOKUP(D566,Resources!A:B,2,FALSE)),"")</f>
        <v/>
      </c>
    </row>
    <row r="567" spans="1:9" x14ac:dyDescent="0.2">
      <c r="A567" t="s">
        <v>221</v>
      </c>
      <c r="B567" t="str">
        <f t="shared" si="8"/>
        <v>Barbara and Barre Seid Foundation_Advocates for Self-Government200550000</v>
      </c>
      <c r="C567" t="s">
        <v>4</v>
      </c>
      <c r="D567" t="s">
        <v>124</v>
      </c>
      <c r="E567" s="1">
        <v>50000</v>
      </c>
      <c r="F567">
        <v>2005</v>
      </c>
      <c r="I567" t="str">
        <f>IFERROR(IF(VLOOKUP(D567,Resources!A:B,2,FALSE)=0,"",VLOOKUP(D567,Resources!A:B,2,FALSE)),"")</f>
        <v>Y</v>
      </c>
    </row>
    <row r="568" spans="1:9" x14ac:dyDescent="0.2">
      <c r="A568" t="s">
        <v>221</v>
      </c>
      <c r="B568" t="str">
        <f t="shared" si="8"/>
        <v>Barbara and Barre Seid Foundation_American Enterprise Institute for Public Policy Research200510000</v>
      </c>
      <c r="C568" t="s">
        <v>4</v>
      </c>
      <c r="D568" t="s">
        <v>125</v>
      </c>
      <c r="E568" s="1">
        <v>10000</v>
      </c>
      <c r="F568">
        <v>2005</v>
      </c>
      <c r="I568" t="str">
        <f>IFERROR(IF(VLOOKUP(D568,Resources!A:B,2,FALSE)=0,"",VLOOKUP(D568,Resources!A:B,2,FALSE)),"")</f>
        <v>Y</v>
      </c>
    </row>
    <row r="569" spans="1:9" x14ac:dyDescent="0.2">
      <c r="A569" t="s">
        <v>221</v>
      </c>
      <c r="B569" t="str">
        <f t="shared" si="8"/>
        <v>Barbara and Barre Seid Foundation_American Opera Group200510000</v>
      </c>
      <c r="C569" t="s">
        <v>4</v>
      </c>
      <c r="D569" t="s">
        <v>126</v>
      </c>
      <c r="E569" s="1">
        <v>10000</v>
      </c>
      <c r="F569">
        <v>2005</v>
      </c>
      <c r="I569" t="str">
        <f>IFERROR(IF(VLOOKUP(D569,Resources!A:B,2,FALSE)=0,"",VLOOKUP(D569,Resources!A:B,2,FALSE)),"")</f>
        <v>N</v>
      </c>
    </row>
    <row r="570" spans="1:9" x14ac:dyDescent="0.2">
      <c r="A570" t="s">
        <v>221</v>
      </c>
      <c r="B570" t="str">
        <f t="shared" si="8"/>
        <v>Barbara and Barre Seid Foundation_American Spectator Foundation20055000</v>
      </c>
      <c r="C570" t="s">
        <v>4</v>
      </c>
      <c r="D570" t="s">
        <v>127</v>
      </c>
      <c r="E570" s="1">
        <v>5000</v>
      </c>
      <c r="F570">
        <v>2005</v>
      </c>
      <c r="I570" t="str">
        <f>IFERROR(IF(VLOOKUP(D570,Resources!A:B,2,FALSE)=0,"",VLOOKUP(D570,Resources!A:B,2,FALSE)),"")</f>
        <v>Y</v>
      </c>
    </row>
    <row r="571" spans="1:9" x14ac:dyDescent="0.2">
      <c r="A571" t="s">
        <v>221</v>
      </c>
      <c r="B571" t="str">
        <f t="shared" si="8"/>
        <v>Barbara and Barre Seid Foundation_Americans For Limited Government Foundation2005750000</v>
      </c>
      <c r="C571" t="s">
        <v>4</v>
      </c>
      <c r="D571" t="s">
        <v>128</v>
      </c>
      <c r="E571" s="1">
        <v>750000</v>
      </c>
      <c r="F571">
        <v>2005</v>
      </c>
      <c r="I571" t="str">
        <f>IFERROR(IF(VLOOKUP(D571,Resources!A:B,2,FALSE)=0,"",VLOOKUP(D571,Resources!A:B,2,FALSE)),"")</f>
        <v>Y</v>
      </c>
    </row>
    <row r="572" spans="1:9" x14ac:dyDescent="0.2">
      <c r="A572" t="s">
        <v>221</v>
      </c>
      <c r="B572" t="str">
        <f t="shared" si="8"/>
        <v>Barbara and Barre Seid Foundation_Anshe Emet Synagogue20051000</v>
      </c>
      <c r="C572" t="s">
        <v>4</v>
      </c>
      <c r="D572" t="s">
        <v>31</v>
      </c>
      <c r="E572" s="1">
        <v>1000</v>
      </c>
      <c r="F572">
        <v>2005</v>
      </c>
      <c r="I572" t="str">
        <f>IFERROR(IF(VLOOKUP(D572,Resources!A:B,2,FALSE)=0,"",VLOOKUP(D572,Resources!A:B,2,FALSE)),"")</f>
        <v>N</v>
      </c>
    </row>
    <row r="573" spans="1:9" x14ac:dyDescent="0.2">
      <c r="A573" t="s">
        <v>221</v>
      </c>
      <c r="B573" t="str">
        <f t="shared" si="8"/>
        <v>Barbara and Barre Seid Foundation_Blessed Sacrament Youth Center20051000</v>
      </c>
      <c r="C573" t="s">
        <v>4</v>
      </c>
      <c r="D573" t="s">
        <v>50</v>
      </c>
      <c r="E573" s="1">
        <v>1000</v>
      </c>
      <c r="F573">
        <v>2005</v>
      </c>
      <c r="I573" t="str">
        <f>IFERROR(IF(VLOOKUP(D573,Resources!A:B,2,FALSE)=0,"",VLOOKUP(D573,Resources!A:B,2,FALSE)),"")</f>
        <v>N</v>
      </c>
    </row>
    <row r="574" spans="1:9" x14ac:dyDescent="0.2">
      <c r="A574" t="s">
        <v>221</v>
      </c>
      <c r="B574" t="str">
        <f t="shared" si="8"/>
        <v>Barbara and Barre Seid Foundation_Boy Scouts of America - Chicago Area Council20055000</v>
      </c>
      <c r="C574" t="s">
        <v>4</v>
      </c>
      <c r="D574" t="s">
        <v>33</v>
      </c>
      <c r="E574" s="1">
        <v>5000</v>
      </c>
      <c r="F574">
        <v>2005</v>
      </c>
      <c r="I574" t="str">
        <f>IFERROR(IF(VLOOKUP(D574,Resources!A:B,2,FALSE)=0,"",VLOOKUP(D574,Resources!A:B,2,FALSE)),"")</f>
        <v>N</v>
      </c>
    </row>
    <row r="575" spans="1:9" x14ac:dyDescent="0.2">
      <c r="A575" t="s">
        <v>221</v>
      </c>
      <c r="B575" t="str">
        <f t="shared" si="8"/>
        <v>Barbara and Barre Seid Foundation_Catholic Relief Services20055000</v>
      </c>
      <c r="C575" t="s">
        <v>4</v>
      </c>
      <c r="D575" t="s">
        <v>34</v>
      </c>
      <c r="E575" s="1">
        <v>5000</v>
      </c>
      <c r="F575">
        <v>2005</v>
      </c>
      <c r="I575" t="str">
        <f>IFERROR(IF(VLOOKUP(D575,Resources!A:B,2,FALSE)=0,"",VLOOKUP(D575,Resources!A:B,2,FALSE)),"")</f>
        <v>N</v>
      </c>
    </row>
    <row r="576" spans="1:9" x14ac:dyDescent="0.2">
      <c r="A576" t="s">
        <v>221</v>
      </c>
      <c r="B576" t="str">
        <f t="shared" si="8"/>
        <v>Barbara and Barre Seid Foundation_Cato Institute20055000</v>
      </c>
      <c r="C576" t="s">
        <v>4</v>
      </c>
      <c r="D576" t="s">
        <v>129</v>
      </c>
      <c r="E576" s="1">
        <v>5000</v>
      </c>
      <c r="F576">
        <v>2005</v>
      </c>
      <c r="I576" t="str">
        <f>IFERROR(IF(VLOOKUP(D576,Resources!A:B,2,FALSE)=0,"",VLOOKUP(D576,Resources!A:B,2,FALSE)),"")</f>
        <v>Y</v>
      </c>
    </row>
    <row r="577" spans="1:9" x14ac:dyDescent="0.2">
      <c r="A577" t="s">
        <v>221</v>
      </c>
      <c r="B577" t="str">
        <f t="shared" si="8"/>
        <v>Barbara and Barre Seid Foundation_Chamber Opera Chicago2005170000</v>
      </c>
      <c r="C577" t="s">
        <v>4</v>
      </c>
      <c r="D577" t="s">
        <v>27</v>
      </c>
      <c r="E577" s="1">
        <v>170000</v>
      </c>
      <c r="F577">
        <v>2005</v>
      </c>
      <c r="I577" t="str">
        <f>IFERROR(IF(VLOOKUP(D577,Resources!A:B,2,FALSE)=0,"",VLOOKUP(D577,Resources!A:B,2,FALSE)),"")</f>
        <v>N</v>
      </c>
    </row>
    <row r="578" spans="1:9" x14ac:dyDescent="0.2">
      <c r="A578" t="s">
        <v>221</v>
      </c>
      <c r="B578" t="str">
        <f t="shared" ref="B578:B641" si="9">C578&amp;"_"&amp;D578&amp;F578&amp;E578</f>
        <v>Barbara and Barre Seid Foundation_Chicago Symphony Orchestra20055000</v>
      </c>
      <c r="C578" t="s">
        <v>4</v>
      </c>
      <c r="D578" t="s">
        <v>37</v>
      </c>
      <c r="E578" s="1">
        <v>5000</v>
      </c>
      <c r="F578">
        <v>2005</v>
      </c>
      <c r="I578" t="str">
        <f>IFERROR(IF(VLOOKUP(D578,Resources!A:B,2,FALSE)=0,"",VLOOKUP(D578,Resources!A:B,2,FALSE)),"")</f>
        <v>N</v>
      </c>
    </row>
    <row r="579" spans="1:9" x14ac:dyDescent="0.2">
      <c r="A579" t="s">
        <v>221</v>
      </c>
      <c r="B579" t="str">
        <f t="shared" si="9"/>
        <v>Barbara and Barre Seid Foundation_Civic Orchestra of Chicago200525000</v>
      </c>
      <c r="C579" t="s">
        <v>4</v>
      </c>
      <c r="D579" t="s">
        <v>39</v>
      </c>
      <c r="E579" s="1">
        <v>25000</v>
      </c>
      <c r="F579">
        <v>2005</v>
      </c>
      <c r="I579" t="str">
        <f>IFERROR(IF(VLOOKUP(D579,Resources!A:B,2,FALSE)=0,"",VLOOKUP(D579,Resources!A:B,2,FALSE)),"")</f>
        <v>N</v>
      </c>
    </row>
    <row r="580" spans="1:9" x14ac:dyDescent="0.2">
      <c r="A580" t="s">
        <v>221</v>
      </c>
      <c r="B580" t="str">
        <f t="shared" si="9"/>
        <v>Barbara and Barre Seid Foundation_Classical Symphony Orchestra20055000</v>
      </c>
      <c r="C580" t="s">
        <v>4</v>
      </c>
      <c r="D580" t="s">
        <v>40</v>
      </c>
      <c r="E580" s="1">
        <v>5000</v>
      </c>
      <c r="F580">
        <v>2005</v>
      </c>
      <c r="I580" t="str">
        <f>IFERROR(IF(VLOOKUP(D580,Resources!A:B,2,FALSE)=0,"",VLOOKUP(D580,Resources!A:B,2,FALSE)),"")</f>
        <v>N</v>
      </c>
    </row>
    <row r="581" spans="1:9" x14ac:dyDescent="0.2">
      <c r="A581" t="s">
        <v>221</v>
      </c>
      <c r="B581" t="str">
        <f t="shared" si="9"/>
        <v>Barbara and Barre Seid Foundation_Competitive Enterprise Institute2005152490</v>
      </c>
      <c r="C581" t="s">
        <v>4</v>
      </c>
      <c r="D581" t="s">
        <v>130</v>
      </c>
      <c r="E581" s="1">
        <v>152490</v>
      </c>
      <c r="F581">
        <v>2005</v>
      </c>
      <c r="I581" t="str">
        <f>IFERROR(IF(VLOOKUP(D581,Resources!A:B,2,FALSE)=0,"",VLOOKUP(D581,Resources!A:B,2,FALSE)),"")</f>
        <v>Y</v>
      </c>
    </row>
    <row r="582" spans="1:9" x14ac:dyDescent="0.2">
      <c r="A582" t="s">
        <v>221</v>
      </c>
      <c r="B582" t="str">
        <f t="shared" si="9"/>
        <v>Barbara and Barre Seid Foundation_David Horowitz Freedom Center200510000</v>
      </c>
      <c r="C582" t="s">
        <v>4</v>
      </c>
      <c r="D582" t="s">
        <v>131</v>
      </c>
      <c r="E582" s="1">
        <v>10000</v>
      </c>
      <c r="F582">
        <v>2005</v>
      </c>
      <c r="I582" t="str">
        <f>IFERROR(IF(VLOOKUP(D582,Resources!A:B,2,FALSE)=0,"",VLOOKUP(D582,Resources!A:B,2,FALSE)),"")</f>
        <v>Y</v>
      </c>
    </row>
    <row r="583" spans="1:9" x14ac:dyDescent="0.2">
      <c r="A583" t="s">
        <v>221</v>
      </c>
      <c r="B583" t="str">
        <f t="shared" si="9"/>
        <v>Barbara and Barre Seid Foundation_DePaul University20053000</v>
      </c>
      <c r="C583" t="s">
        <v>4</v>
      </c>
      <c r="D583" t="s">
        <v>42</v>
      </c>
      <c r="E583" s="1">
        <v>3000</v>
      </c>
      <c r="F583">
        <v>2005</v>
      </c>
      <c r="I583" t="str">
        <f>IFERROR(IF(VLOOKUP(D583,Resources!A:B,2,FALSE)=0,"",VLOOKUP(D583,Resources!A:B,2,FALSE)),"")</f>
        <v/>
      </c>
    </row>
    <row r="584" spans="1:9" x14ac:dyDescent="0.2">
      <c r="A584" t="s">
        <v>221</v>
      </c>
      <c r="B584" t="str">
        <f t="shared" si="9"/>
        <v>Barbara and Barre Seid Foundation_Donors Capital Fund200525000</v>
      </c>
      <c r="C584" t="s">
        <v>4</v>
      </c>
      <c r="D584" t="s">
        <v>132</v>
      </c>
      <c r="E584" s="1">
        <v>25000</v>
      </c>
      <c r="F584">
        <v>2005</v>
      </c>
      <c r="I584" t="str">
        <f>IFERROR(IF(VLOOKUP(D584,Resources!A:B,2,FALSE)=0,"",VLOOKUP(D584,Resources!A:B,2,FALSE)),"")</f>
        <v>Y</v>
      </c>
    </row>
    <row r="585" spans="1:9" x14ac:dyDescent="0.2">
      <c r="A585" t="s">
        <v>221</v>
      </c>
      <c r="B585" t="str">
        <f t="shared" si="9"/>
        <v>Barbara and Barre Seid Foundation_Ethics and Public Policy Center200515000</v>
      </c>
      <c r="C585" t="s">
        <v>4</v>
      </c>
      <c r="D585" t="s">
        <v>133</v>
      </c>
      <c r="E585" s="1">
        <v>15000</v>
      </c>
      <c r="F585">
        <v>2005</v>
      </c>
      <c r="I585" t="str">
        <f>IFERROR(IF(VLOOKUP(D585,Resources!A:B,2,FALSE)=0,"",VLOOKUP(D585,Resources!A:B,2,FALSE)),"")</f>
        <v>Y</v>
      </c>
    </row>
    <row r="586" spans="1:9" x14ac:dyDescent="0.2">
      <c r="A586" t="s">
        <v>221</v>
      </c>
      <c r="B586" t="str">
        <f t="shared" si="9"/>
        <v>Barbara and Barre Seid Foundation_Foundation for Individual Rights in Education2005100000</v>
      </c>
      <c r="C586" t="s">
        <v>4</v>
      </c>
      <c r="D586" t="s">
        <v>134</v>
      </c>
      <c r="E586" s="1">
        <v>100000</v>
      </c>
      <c r="F586">
        <v>2005</v>
      </c>
      <c r="I586" t="str">
        <f>IFERROR(IF(VLOOKUP(D586,Resources!A:B,2,FALSE)=0,"",VLOOKUP(D586,Resources!A:B,2,FALSE)),"")</f>
        <v>Y</v>
      </c>
    </row>
    <row r="587" spans="1:9" x14ac:dyDescent="0.2">
      <c r="A587" t="s">
        <v>221</v>
      </c>
      <c r="B587" t="str">
        <f t="shared" si="9"/>
        <v>Barbara and Barre Seid Foundation_Fund for American Studies200510000</v>
      </c>
      <c r="C587" t="s">
        <v>4</v>
      </c>
      <c r="D587" t="s">
        <v>135</v>
      </c>
      <c r="E587" s="1">
        <v>10000</v>
      </c>
      <c r="F587">
        <v>2005</v>
      </c>
      <c r="I587" t="str">
        <f>IFERROR(IF(VLOOKUP(D587,Resources!A:B,2,FALSE)=0,"",VLOOKUP(D587,Resources!A:B,2,FALSE)),"")</f>
        <v>Y</v>
      </c>
    </row>
    <row r="588" spans="1:9" x14ac:dyDescent="0.2">
      <c r="A588" t="s">
        <v>221</v>
      </c>
      <c r="B588" t="str">
        <f t="shared" si="9"/>
        <v>Barbara and Barre Seid Foundation_George Mason University2005575000</v>
      </c>
      <c r="C588" t="s">
        <v>4</v>
      </c>
      <c r="D588" t="s">
        <v>109</v>
      </c>
      <c r="E588" s="1">
        <v>575000</v>
      </c>
      <c r="F588">
        <v>2005</v>
      </c>
      <c r="I588" t="str">
        <f>IFERROR(IF(VLOOKUP(D588,Resources!A:B,2,FALSE)=0,"",VLOOKUP(D588,Resources!A:B,2,FALSE)),"")</f>
        <v>Y</v>
      </c>
    </row>
    <row r="589" spans="1:9" x14ac:dyDescent="0.2">
      <c r="A589" t="s">
        <v>221</v>
      </c>
      <c r="B589" t="str">
        <f t="shared" si="9"/>
        <v>Barbara and Barre Seid Foundation_Greater Erie Youth Symphony Orchestra200540000</v>
      </c>
      <c r="C589" t="s">
        <v>4</v>
      </c>
      <c r="D589" t="s">
        <v>136</v>
      </c>
      <c r="E589" s="1">
        <v>40000</v>
      </c>
      <c r="F589">
        <v>2005</v>
      </c>
      <c r="I589" t="str">
        <f>IFERROR(IF(VLOOKUP(D589,Resources!A:B,2,FALSE)=0,"",VLOOKUP(D589,Resources!A:B,2,FALSE)),"")</f>
        <v>N</v>
      </c>
    </row>
    <row r="590" spans="1:9" x14ac:dyDescent="0.2">
      <c r="A590" t="s">
        <v>221</v>
      </c>
      <c r="B590" t="str">
        <f t="shared" si="9"/>
        <v>Barbara and Barre Seid Foundation_Illinois Taxpayer Education Foundation200530000</v>
      </c>
      <c r="C590" t="s">
        <v>4</v>
      </c>
      <c r="D590" t="s">
        <v>110</v>
      </c>
      <c r="E590" s="1">
        <v>30000</v>
      </c>
      <c r="F590">
        <v>2005</v>
      </c>
      <c r="I590" t="str">
        <f>IFERROR(IF(VLOOKUP(D590,Resources!A:B,2,FALSE)=0,"",VLOOKUP(D590,Resources!A:B,2,FALSE)),"")</f>
        <v>Y</v>
      </c>
    </row>
    <row r="591" spans="1:9" x14ac:dyDescent="0.2">
      <c r="A591" t="s">
        <v>221</v>
      </c>
      <c r="B591" t="str">
        <f t="shared" si="9"/>
        <v>Barbara and Barre Seid Foundation_Immaculate Conception Church20051000</v>
      </c>
      <c r="C591" t="s">
        <v>4</v>
      </c>
      <c r="D591" t="s">
        <v>25</v>
      </c>
      <c r="E591" s="1">
        <v>1000</v>
      </c>
      <c r="F591">
        <v>2005</v>
      </c>
      <c r="I591" t="str">
        <f>IFERROR(IF(VLOOKUP(D591,Resources!A:B,2,FALSE)=0,"",VLOOKUP(D591,Resources!A:B,2,FALSE)),"")</f>
        <v>N</v>
      </c>
    </row>
    <row r="592" spans="1:9" x14ac:dyDescent="0.2">
      <c r="A592" t="s">
        <v>221</v>
      </c>
      <c r="B592" t="str">
        <f t="shared" si="9"/>
        <v>Barbara and Barre Seid Foundation_Institute for Humane Studies200515000</v>
      </c>
      <c r="C592" t="s">
        <v>4</v>
      </c>
      <c r="D592" t="s">
        <v>111</v>
      </c>
      <c r="E592" s="1">
        <v>15000</v>
      </c>
      <c r="F592">
        <v>2005</v>
      </c>
      <c r="I592" t="str">
        <f>IFERROR(IF(VLOOKUP(D592,Resources!A:B,2,FALSE)=0,"",VLOOKUP(D592,Resources!A:B,2,FALSE)),"")</f>
        <v>Y</v>
      </c>
    </row>
    <row r="593" spans="1:9" x14ac:dyDescent="0.2">
      <c r="A593" t="s">
        <v>221</v>
      </c>
      <c r="B593" t="str">
        <f t="shared" si="9"/>
        <v>Barbara and Barre Seid Foundation_Institute for Policy Innovation20055000</v>
      </c>
      <c r="C593" t="s">
        <v>4</v>
      </c>
      <c r="D593" t="s">
        <v>137</v>
      </c>
      <c r="E593" s="1">
        <v>5000</v>
      </c>
      <c r="F593">
        <v>2005</v>
      </c>
      <c r="I593" t="str">
        <f>IFERROR(IF(VLOOKUP(D593,Resources!A:B,2,FALSE)=0,"",VLOOKUP(D593,Resources!A:B,2,FALSE)),"")</f>
        <v>Y</v>
      </c>
    </row>
    <row r="594" spans="1:9" x14ac:dyDescent="0.2">
      <c r="A594" t="s">
        <v>221</v>
      </c>
      <c r="B594" t="str">
        <f t="shared" si="9"/>
        <v>Barbara and Barre Seid Foundation_Intercollegiate Studies Institute20055000</v>
      </c>
      <c r="C594" t="s">
        <v>4</v>
      </c>
      <c r="D594" t="s">
        <v>138</v>
      </c>
      <c r="E594" s="1">
        <v>5000</v>
      </c>
      <c r="F594">
        <v>2005</v>
      </c>
      <c r="I594" t="str">
        <f>IFERROR(IF(VLOOKUP(D594,Resources!A:B,2,FALSE)=0,"",VLOOKUP(D594,Resources!A:B,2,FALSE)),"")</f>
        <v>Y</v>
      </c>
    </row>
    <row r="595" spans="1:9" x14ac:dyDescent="0.2">
      <c r="A595" t="s">
        <v>221</v>
      </c>
      <c r="B595" t="str">
        <f t="shared" si="9"/>
        <v>Barbara and Barre Seid Foundation_International Society for Individual Liberty200550000</v>
      </c>
      <c r="C595" t="s">
        <v>4</v>
      </c>
      <c r="D595" t="s">
        <v>139</v>
      </c>
      <c r="E595" s="1">
        <v>50000</v>
      </c>
      <c r="F595">
        <v>2005</v>
      </c>
      <c r="I595" t="str">
        <f>IFERROR(IF(VLOOKUP(D595,Resources!A:B,2,FALSE)=0,"",VLOOKUP(D595,Resources!A:B,2,FALSE)),"")</f>
        <v>Y</v>
      </c>
    </row>
    <row r="596" spans="1:9" x14ac:dyDescent="0.2">
      <c r="A596" t="s">
        <v>221</v>
      </c>
      <c r="B596" t="str">
        <f t="shared" si="9"/>
        <v>Barbara and Barre Seid Foundation_Keren Yehoshua V'Yisroel Inc.200512500</v>
      </c>
      <c r="C596" t="s">
        <v>4</v>
      </c>
      <c r="D596" t="s">
        <v>140</v>
      </c>
      <c r="E596" s="1">
        <v>12500</v>
      </c>
      <c r="F596">
        <v>2005</v>
      </c>
      <c r="I596" t="str">
        <f>IFERROR(IF(VLOOKUP(D596,Resources!A:B,2,FALSE)=0,"",VLOOKUP(D596,Resources!A:B,2,FALSE)),"")</f>
        <v>N</v>
      </c>
    </row>
    <row r="597" spans="1:9" x14ac:dyDescent="0.2">
      <c r="A597" t="s">
        <v>221</v>
      </c>
      <c r="B597" t="str">
        <f t="shared" si="9"/>
        <v>Barbara and Barre Seid Foundation_Leukemia and Lymphoma Society - Illinois Chapter2005100</v>
      </c>
      <c r="C597" t="s">
        <v>4</v>
      </c>
      <c r="D597" t="s">
        <v>141</v>
      </c>
      <c r="E597" s="1">
        <v>100</v>
      </c>
      <c r="F597">
        <v>2005</v>
      </c>
      <c r="I597" t="str">
        <f>IFERROR(IF(VLOOKUP(D597,Resources!A:B,2,FALSE)=0,"",VLOOKUP(D597,Resources!A:B,2,FALSE)),"")</f>
        <v>N</v>
      </c>
    </row>
    <row r="598" spans="1:9" x14ac:dyDescent="0.2">
      <c r="A598" t="s">
        <v>221</v>
      </c>
      <c r="B598" t="str">
        <f t="shared" si="9"/>
        <v>Barbara and Barre Seid Foundation_Light Opera Works20055000</v>
      </c>
      <c r="C598" t="s">
        <v>4</v>
      </c>
      <c r="D598" t="s">
        <v>23</v>
      </c>
      <c r="E598" s="1">
        <v>5000</v>
      </c>
      <c r="F598">
        <v>2005</v>
      </c>
      <c r="I598" t="str">
        <f>IFERROR(IF(VLOOKUP(D598,Resources!A:B,2,FALSE)=0,"",VLOOKUP(D598,Resources!A:B,2,FALSE)),"")</f>
        <v>N</v>
      </c>
    </row>
    <row r="599" spans="1:9" x14ac:dyDescent="0.2">
      <c r="A599" t="s">
        <v>221</v>
      </c>
      <c r="B599" t="str">
        <f t="shared" si="9"/>
        <v>Barbara and Barre Seid Foundation_Lincoln Park Zoological Society200511667</v>
      </c>
      <c r="C599" t="s">
        <v>4</v>
      </c>
      <c r="D599" t="s">
        <v>21</v>
      </c>
      <c r="E599" s="1">
        <v>11667</v>
      </c>
      <c r="F599">
        <v>2005</v>
      </c>
      <c r="I599" t="str">
        <f>IFERROR(IF(VLOOKUP(D599,Resources!A:B,2,FALSE)=0,"",VLOOKUP(D599,Resources!A:B,2,FALSE)),"")</f>
        <v>N</v>
      </c>
    </row>
    <row r="600" spans="1:9" x14ac:dyDescent="0.2">
      <c r="A600" t="s">
        <v>221</v>
      </c>
      <c r="B600" t="str">
        <f t="shared" si="9"/>
        <v>Barbara and Barre Seid Foundation_Maud Powell Music Festival20051500</v>
      </c>
      <c r="C600" t="s">
        <v>4</v>
      </c>
      <c r="D600" t="s">
        <v>113</v>
      </c>
      <c r="E600" s="1">
        <v>1500</v>
      </c>
      <c r="F600">
        <v>2005</v>
      </c>
      <c r="I600" t="str">
        <f>IFERROR(IF(VLOOKUP(D600,Resources!A:B,2,FALSE)=0,"",VLOOKUP(D600,Resources!A:B,2,FALSE)),"")</f>
        <v>N</v>
      </c>
    </row>
    <row r="601" spans="1:9" x14ac:dyDescent="0.2">
      <c r="A601" t="s">
        <v>221</v>
      </c>
      <c r="B601" t="str">
        <f t="shared" si="9"/>
        <v>Barbara and Barre Seid Foundation_Menotti Lync Theatre20057000</v>
      </c>
      <c r="C601" t="s">
        <v>4</v>
      </c>
      <c r="D601" t="s">
        <v>97</v>
      </c>
      <c r="E601" s="1">
        <v>7000</v>
      </c>
      <c r="F601">
        <v>2005</v>
      </c>
      <c r="I601" t="str">
        <f>IFERROR(IF(VLOOKUP(D601,Resources!A:B,2,FALSE)=0,"",VLOOKUP(D601,Resources!A:B,2,FALSE)),"")</f>
        <v>N</v>
      </c>
    </row>
    <row r="602" spans="1:9" x14ac:dyDescent="0.2">
      <c r="A602" t="s">
        <v>221</v>
      </c>
      <c r="B602" t="str">
        <f t="shared" si="9"/>
        <v>Barbara and Barre Seid Foundation_Mercy Home for Boys &amp; Girls20052000</v>
      </c>
      <c r="C602" t="s">
        <v>4</v>
      </c>
      <c r="D602" t="s">
        <v>223</v>
      </c>
      <c r="E602" s="1">
        <v>2000</v>
      </c>
      <c r="F602">
        <v>2005</v>
      </c>
      <c r="I602" t="str">
        <f>IFERROR(IF(VLOOKUP(D602,Resources!A:B,2,FALSE)=0,"",VLOOKUP(D602,Resources!A:B,2,FALSE)),"")</f>
        <v>N</v>
      </c>
    </row>
    <row r="603" spans="1:9" x14ac:dyDescent="0.2">
      <c r="A603" t="s">
        <v>221</v>
      </c>
      <c r="B603" t="str">
        <f t="shared" si="9"/>
        <v>Barbara and Barre Seid Foundation_Metropolitan Opera Association20056500</v>
      </c>
      <c r="C603" t="s">
        <v>4</v>
      </c>
      <c r="D603" t="s">
        <v>19</v>
      </c>
      <c r="E603" s="1">
        <v>6500</v>
      </c>
      <c r="F603">
        <v>2005</v>
      </c>
      <c r="I603" t="str">
        <f>IFERROR(IF(VLOOKUP(D603,Resources!A:B,2,FALSE)=0,"",VLOOKUP(D603,Resources!A:B,2,FALSE)),"")</f>
        <v>N</v>
      </c>
    </row>
    <row r="604" spans="1:9" x14ac:dyDescent="0.2">
      <c r="A604" t="s">
        <v>221</v>
      </c>
      <c r="B604" t="str">
        <f t="shared" si="9"/>
        <v>Barbara and Barre Seid Foundation_Morehouse College20055000</v>
      </c>
      <c r="C604" t="s">
        <v>4</v>
      </c>
      <c r="D604" t="s">
        <v>18</v>
      </c>
      <c r="E604" s="1">
        <v>5000</v>
      </c>
      <c r="F604">
        <v>2005</v>
      </c>
      <c r="I604" t="str">
        <f>IFERROR(IF(VLOOKUP(D604,Resources!A:B,2,FALSE)=0,"",VLOOKUP(D604,Resources!A:B,2,FALSE)),"")</f>
        <v/>
      </c>
    </row>
    <row r="605" spans="1:9" x14ac:dyDescent="0.2">
      <c r="A605" t="s">
        <v>221</v>
      </c>
      <c r="B605" t="str">
        <f t="shared" si="9"/>
        <v>Barbara and Barre Seid Foundation_Morley Publishing Group20055000</v>
      </c>
      <c r="C605" t="s">
        <v>4</v>
      </c>
      <c r="D605" t="s">
        <v>142</v>
      </c>
      <c r="E605" s="1">
        <v>5000</v>
      </c>
      <c r="F605">
        <v>2005</v>
      </c>
      <c r="I605" t="str">
        <f>IFERROR(IF(VLOOKUP(D605,Resources!A:B,2,FALSE)=0,"",VLOOKUP(D605,Resources!A:B,2,FALSE)),"")</f>
        <v/>
      </c>
    </row>
    <row r="606" spans="1:9" x14ac:dyDescent="0.2">
      <c r="A606" t="s">
        <v>221</v>
      </c>
      <c r="B606" t="str">
        <f t="shared" si="9"/>
        <v>Barbara and Barre Seid Foundation_Mount Assisi Academy20056000</v>
      </c>
      <c r="C606" t="s">
        <v>4</v>
      </c>
      <c r="D606" t="s">
        <v>143</v>
      </c>
      <c r="E606" s="1">
        <v>6000</v>
      </c>
      <c r="F606">
        <v>2005</v>
      </c>
      <c r="I606" t="str">
        <f>IFERROR(IF(VLOOKUP(D606,Resources!A:B,2,FALSE)=0,"",VLOOKUP(D606,Resources!A:B,2,FALSE)),"")</f>
        <v/>
      </c>
    </row>
    <row r="607" spans="1:9" x14ac:dyDescent="0.2">
      <c r="A607" t="s">
        <v>221</v>
      </c>
      <c r="B607" t="str">
        <f t="shared" si="9"/>
        <v>Barbara and Barre Seid Foundation_Northbrook Symphony Orchestra200510000</v>
      </c>
      <c r="C607" t="s">
        <v>4</v>
      </c>
      <c r="D607" t="s">
        <v>58</v>
      </c>
      <c r="E607" s="1">
        <v>10000</v>
      </c>
      <c r="F607">
        <v>2005</v>
      </c>
      <c r="I607" t="str">
        <f>IFERROR(IF(VLOOKUP(D607,Resources!A:B,2,FALSE)=0,"",VLOOKUP(D607,Resources!A:B,2,FALSE)),"")</f>
        <v>N</v>
      </c>
    </row>
    <row r="608" spans="1:9" x14ac:dyDescent="0.2">
      <c r="A608" t="s">
        <v>221</v>
      </c>
      <c r="B608" t="str">
        <f t="shared" si="9"/>
        <v>Barbara and Barre Seid Foundation_Opera Moda20051000</v>
      </c>
      <c r="C608" t="s">
        <v>4</v>
      </c>
      <c r="D608" t="s">
        <v>115</v>
      </c>
      <c r="E608" s="1">
        <v>1000</v>
      </c>
      <c r="F608">
        <v>2005</v>
      </c>
      <c r="I608" t="str">
        <f>IFERROR(IF(VLOOKUP(D608,Resources!A:B,2,FALSE)=0,"",VLOOKUP(D608,Resources!A:B,2,FALSE)),"")</f>
        <v>N</v>
      </c>
    </row>
    <row r="609" spans="1:9" x14ac:dyDescent="0.2">
      <c r="A609" t="s">
        <v>221</v>
      </c>
      <c r="B609" t="str">
        <f t="shared" si="9"/>
        <v>Barbara and Barre Seid Foundation_Palmer R. Chitester Fund2005250575</v>
      </c>
      <c r="C609" t="s">
        <v>4</v>
      </c>
      <c r="D609" t="s">
        <v>144</v>
      </c>
      <c r="E609" s="1">
        <v>250575</v>
      </c>
      <c r="F609">
        <v>2005</v>
      </c>
      <c r="I609" t="str">
        <f>IFERROR(IF(VLOOKUP(D609,Resources!A:B,2,FALSE)=0,"",VLOOKUP(D609,Resources!A:B,2,FALSE)),"")</f>
        <v>Y</v>
      </c>
    </row>
    <row r="610" spans="1:9" x14ac:dyDescent="0.2">
      <c r="A610" t="s">
        <v>221</v>
      </c>
      <c r="B610" t="str">
        <f t="shared" si="9"/>
        <v>Barbara and Barre Seid Foundation_Parents in Charge Foundation2005400000</v>
      </c>
      <c r="C610" t="s">
        <v>4</v>
      </c>
      <c r="D610" t="s">
        <v>145</v>
      </c>
      <c r="E610" s="1">
        <v>400000</v>
      </c>
      <c r="F610">
        <v>2005</v>
      </c>
      <c r="I610" t="str">
        <f>IFERROR(IF(VLOOKUP(D610,Resources!A:B,2,FALSE)=0,"",VLOOKUP(D610,Resources!A:B,2,FALSE)),"")</f>
        <v>Y</v>
      </c>
    </row>
    <row r="611" spans="1:9" x14ac:dyDescent="0.2">
      <c r="A611" t="s">
        <v>221</v>
      </c>
      <c r="B611" t="str">
        <f t="shared" si="9"/>
        <v>Barbara and Barre Seid Foundation_Philanthropy Roundtable200510000</v>
      </c>
      <c r="C611" t="s">
        <v>4</v>
      </c>
      <c r="D611" t="s">
        <v>116</v>
      </c>
      <c r="E611" s="1">
        <v>10000</v>
      </c>
      <c r="F611">
        <v>2005</v>
      </c>
      <c r="I611" t="str">
        <f>IFERROR(IF(VLOOKUP(D611,Resources!A:B,2,FALSE)=0,"",VLOOKUP(D611,Resources!A:B,2,FALSE)),"")</f>
        <v>Y</v>
      </c>
    </row>
    <row r="612" spans="1:9" x14ac:dyDescent="0.2">
      <c r="A612" t="s">
        <v>221</v>
      </c>
      <c r="B612" t="str">
        <f t="shared" si="9"/>
        <v>Barbara and Barre Seid Foundation_Roosevelt University20055000</v>
      </c>
      <c r="C612" t="s">
        <v>4</v>
      </c>
      <c r="D612" t="s">
        <v>52</v>
      </c>
      <c r="E612" s="1">
        <v>5000</v>
      </c>
      <c r="F612">
        <v>2005</v>
      </c>
      <c r="I612" t="str">
        <f>IFERROR(IF(VLOOKUP(D612,Resources!A:B,2,FALSE)=0,"",VLOOKUP(D612,Resources!A:B,2,FALSE)),"")</f>
        <v/>
      </c>
    </row>
    <row r="613" spans="1:9" x14ac:dyDescent="0.2">
      <c r="A613" t="s">
        <v>221</v>
      </c>
      <c r="B613" t="str">
        <f t="shared" si="9"/>
        <v>Barbara and Barre Seid Foundation_Saint Xavier University20057500</v>
      </c>
      <c r="C613" t="s">
        <v>4</v>
      </c>
      <c r="D613" t="s">
        <v>146</v>
      </c>
      <c r="E613" s="1">
        <v>7500</v>
      </c>
      <c r="F613">
        <v>2005</v>
      </c>
      <c r="I613" t="str">
        <f>IFERROR(IF(VLOOKUP(D613,Resources!A:B,2,FALSE)=0,"",VLOOKUP(D613,Resources!A:B,2,FALSE)),"")</f>
        <v/>
      </c>
    </row>
    <row r="614" spans="1:9" x14ac:dyDescent="0.2">
      <c r="A614" t="s">
        <v>221</v>
      </c>
      <c r="B614" t="str">
        <f t="shared" si="9"/>
        <v>Barbara and Barre Seid Foundation_Salvation Army - Chicago20052500</v>
      </c>
      <c r="C614" t="s">
        <v>4</v>
      </c>
      <c r="D614" t="s">
        <v>16</v>
      </c>
      <c r="E614" s="1">
        <v>2500</v>
      </c>
      <c r="F614">
        <v>2005</v>
      </c>
      <c r="I614" t="str">
        <f>IFERROR(IF(VLOOKUP(D614,Resources!A:B,2,FALSE)=0,"",VLOOKUP(D614,Resources!A:B,2,FALSE)),"")</f>
        <v>N</v>
      </c>
    </row>
    <row r="615" spans="1:9" x14ac:dyDescent="0.2">
      <c r="A615" t="s">
        <v>221</v>
      </c>
      <c r="B615" t="str">
        <f t="shared" si="9"/>
        <v>Barbara and Barre Seid Foundation_San Miguel School200510000</v>
      </c>
      <c r="C615" t="s">
        <v>4</v>
      </c>
      <c r="D615" t="s">
        <v>147</v>
      </c>
      <c r="E615" s="1">
        <v>10000</v>
      </c>
      <c r="F615">
        <v>2005</v>
      </c>
      <c r="I615" t="str">
        <f>IFERROR(IF(VLOOKUP(D615,Resources!A:B,2,FALSE)=0,"",VLOOKUP(D615,Resources!A:B,2,FALSE)),"")</f>
        <v/>
      </c>
    </row>
    <row r="616" spans="1:9" x14ac:dyDescent="0.2">
      <c r="A616" t="s">
        <v>221</v>
      </c>
      <c r="B616" t="str">
        <f t="shared" si="9"/>
        <v>Barbara and Barre Seid Foundation_Santa Fe Opera200525000</v>
      </c>
      <c r="C616" t="s">
        <v>4</v>
      </c>
      <c r="D616" t="s">
        <v>15</v>
      </c>
      <c r="E616" s="1">
        <v>25000</v>
      </c>
      <c r="F616">
        <v>2005</v>
      </c>
      <c r="I616" t="str">
        <f>IFERROR(IF(VLOOKUP(D616,Resources!A:B,2,FALSE)=0,"",VLOOKUP(D616,Resources!A:B,2,FALSE)),"")</f>
        <v>N</v>
      </c>
    </row>
    <row r="617" spans="1:9" x14ac:dyDescent="0.2">
      <c r="A617" t="s">
        <v>221</v>
      </c>
      <c r="B617" t="str">
        <f t="shared" si="9"/>
        <v>Barbara and Barre Seid Foundation_Society of American Musicians20051500</v>
      </c>
      <c r="C617" t="s">
        <v>4</v>
      </c>
      <c r="D617" t="s">
        <v>98</v>
      </c>
      <c r="E617" s="1">
        <v>1500</v>
      </c>
      <c r="F617">
        <v>2005</v>
      </c>
      <c r="I617" t="str">
        <f>IFERROR(IF(VLOOKUP(D617,Resources!A:B,2,FALSE)=0,"",VLOOKUP(D617,Resources!A:B,2,FALSE)),"")</f>
        <v>N</v>
      </c>
    </row>
    <row r="618" spans="1:9" x14ac:dyDescent="0.2">
      <c r="A618" t="s">
        <v>221</v>
      </c>
      <c r="B618" t="str">
        <f t="shared" si="9"/>
        <v>Barbara and Barre Seid Foundation_Society of the Divine Saviour200525000</v>
      </c>
      <c r="C618" t="s">
        <v>4</v>
      </c>
      <c r="D618" t="s">
        <v>13</v>
      </c>
      <c r="E618" s="1">
        <v>25000</v>
      </c>
      <c r="F618">
        <v>2005</v>
      </c>
      <c r="I618" t="str">
        <f>IFERROR(IF(VLOOKUP(D618,Resources!A:B,2,FALSE)=0,"",VLOOKUP(D618,Resources!A:B,2,FALSE)),"")</f>
        <v>N</v>
      </c>
    </row>
    <row r="619" spans="1:9" x14ac:dyDescent="0.2">
      <c r="A619" t="s">
        <v>221</v>
      </c>
      <c r="B619" t="str">
        <f t="shared" si="9"/>
        <v>Barbara and Barre Seid Foundation_St. Albert the Great School20054000</v>
      </c>
      <c r="C619" t="s">
        <v>4</v>
      </c>
      <c r="D619" t="s">
        <v>99</v>
      </c>
      <c r="E619" s="1">
        <v>4000</v>
      </c>
      <c r="F619">
        <v>2005</v>
      </c>
      <c r="I619" t="str">
        <f>IFERROR(IF(VLOOKUP(D619,Resources!A:B,2,FALSE)=0,"",VLOOKUP(D619,Resources!A:B,2,FALSE)),"")</f>
        <v>N</v>
      </c>
    </row>
    <row r="620" spans="1:9" x14ac:dyDescent="0.2">
      <c r="A620" t="s">
        <v>221</v>
      </c>
      <c r="B620" t="str">
        <f t="shared" si="9"/>
        <v>Barbara and Barre Seid Foundation_St. Damien20055000</v>
      </c>
      <c r="C620" t="s">
        <v>4</v>
      </c>
      <c r="D620" t="s">
        <v>120</v>
      </c>
      <c r="E620" s="1">
        <v>5000</v>
      </c>
      <c r="F620">
        <v>2005</v>
      </c>
      <c r="I620" t="str">
        <f>IFERROR(IF(VLOOKUP(D620,Resources!A:B,2,FALSE)=0,"",VLOOKUP(D620,Resources!A:B,2,FALSE)),"")</f>
        <v>N</v>
      </c>
    </row>
    <row r="621" spans="1:9" x14ac:dyDescent="0.2">
      <c r="A621" t="s">
        <v>221</v>
      </c>
      <c r="B621" t="str">
        <f t="shared" si="9"/>
        <v>Barbara and Barre Seid Foundation_St. Ignatius200512000</v>
      </c>
      <c r="C621" t="s">
        <v>4</v>
      </c>
      <c r="D621" t="s">
        <v>148</v>
      </c>
      <c r="E621" s="1">
        <v>12000</v>
      </c>
      <c r="F621">
        <v>2005</v>
      </c>
      <c r="I621" t="str">
        <f>IFERROR(IF(VLOOKUP(D621,Resources!A:B,2,FALSE)=0,"",VLOOKUP(D621,Resources!A:B,2,FALSE)),"")</f>
        <v>N</v>
      </c>
    </row>
    <row r="622" spans="1:9" x14ac:dyDescent="0.2">
      <c r="A622" t="s">
        <v>221</v>
      </c>
      <c r="B622" t="str">
        <f t="shared" si="9"/>
        <v>Barbara and Barre Seid Foundation_St. Laurence High School20057500</v>
      </c>
      <c r="C622" t="s">
        <v>4</v>
      </c>
      <c r="D622" t="s">
        <v>11</v>
      </c>
      <c r="E622" s="1">
        <v>7500</v>
      </c>
      <c r="F622">
        <v>2005</v>
      </c>
      <c r="I622" t="str">
        <f>IFERROR(IF(VLOOKUP(D622,Resources!A:B,2,FALSE)=0,"",VLOOKUP(D622,Resources!A:B,2,FALSE)),"")</f>
        <v/>
      </c>
    </row>
    <row r="623" spans="1:9" x14ac:dyDescent="0.2">
      <c r="A623" t="s">
        <v>221</v>
      </c>
      <c r="B623" t="str">
        <f t="shared" si="9"/>
        <v>Barbara and Barre Seid Foundation_St. Louis200525000</v>
      </c>
      <c r="C623" t="s">
        <v>4</v>
      </c>
      <c r="D623" t="s">
        <v>149</v>
      </c>
      <c r="E623" s="1">
        <v>25000</v>
      </c>
      <c r="F623">
        <v>2005</v>
      </c>
      <c r="I623" t="str">
        <f>IFERROR(IF(VLOOKUP(D623,Resources!A:B,2,FALSE)=0,"",VLOOKUP(D623,Resources!A:B,2,FALSE)),"")</f>
        <v>N</v>
      </c>
    </row>
    <row r="624" spans="1:9" x14ac:dyDescent="0.2">
      <c r="A624" t="s">
        <v>221</v>
      </c>
      <c r="B624" t="str">
        <f t="shared" si="9"/>
        <v>Barbara and Barre Seid Foundation_St. Michael's in Old Town20053000</v>
      </c>
      <c r="C624" t="s">
        <v>4</v>
      </c>
      <c r="D624" t="s">
        <v>61</v>
      </c>
      <c r="E624" s="1">
        <v>3000</v>
      </c>
      <c r="F624">
        <v>2005</v>
      </c>
      <c r="I624" t="str">
        <f>IFERROR(IF(VLOOKUP(D624,Resources!A:B,2,FALSE)=0,"",VLOOKUP(D624,Resources!A:B,2,FALSE)),"")</f>
        <v>N</v>
      </c>
    </row>
    <row r="625" spans="1:9" x14ac:dyDescent="0.2">
      <c r="A625" t="s">
        <v>221</v>
      </c>
      <c r="B625" t="str">
        <f t="shared" si="9"/>
        <v>Barbara and Barre Seid Foundation_Tall Grass Arts Association20051000</v>
      </c>
      <c r="C625" t="s">
        <v>4</v>
      </c>
      <c r="D625" t="s">
        <v>74</v>
      </c>
      <c r="E625" s="1">
        <v>1000</v>
      </c>
      <c r="F625">
        <v>2005</v>
      </c>
      <c r="I625" t="str">
        <f>IFERROR(IF(VLOOKUP(D625,Resources!A:B,2,FALSE)=0,"",VLOOKUP(D625,Resources!A:B,2,FALSE)),"")</f>
        <v>N</v>
      </c>
    </row>
    <row r="626" spans="1:9" x14ac:dyDescent="0.2">
      <c r="A626" t="s">
        <v>221</v>
      </c>
      <c r="B626" t="str">
        <f t="shared" si="9"/>
        <v>Barbara and Barre Seid Foundation_The Heritage Foundation20055000</v>
      </c>
      <c r="C626" t="s">
        <v>4</v>
      </c>
      <c r="D626" t="s">
        <v>150</v>
      </c>
      <c r="E626" s="1">
        <v>5000</v>
      </c>
      <c r="F626">
        <v>2005</v>
      </c>
      <c r="I626" t="str">
        <f>IFERROR(IF(VLOOKUP(D626,Resources!A:B,2,FALSE)=0,"",VLOOKUP(D626,Resources!A:B,2,FALSE)),"")</f>
        <v>Y</v>
      </c>
    </row>
    <row r="627" spans="1:9" x14ac:dyDescent="0.2">
      <c r="A627" t="s">
        <v>221</v>
      </c>
      <c r="B627" t="str">
        <f t="shared" si="9"/>
        <v>Barbara and Barre Seid Foundation_The Jerusalem Foundation200515000</v>
      </c>
      <c r="C627" t="s">
        <v>4</v>
      </c>
      <c r="D627" t="s">
        <v>151</v>
      </c>
      <c r="E627" s="1">
        <v>15000</v>
      </c>
      <c r="F627">
        <v>2005</v>
      </c>
      <c r="I627" t="str">
        <f>IFERROR(IF(VLOOKUP(D627,Resources!A:B,2,FALSE)=0,"",VLOOKUP(D627,Resources!A:B,2,FALSE)),"")</f>
        <v>N</v>
      </c>
    </row>
    <row r="628" spans="1:9" x14ac:dyDescent="0.2">
      <c r="A628" t="s">
        <v>221</v>
      </c>
      <c r="B628" t="str">
        <f t="shared" si="9"/>
        <v>Barbara and Barre Seid Foundation_The New Criterion20055000</v>
      </c>
      <c r="C628" t="s">
        <v>4</v>
      </c>
      <c r="D628" t="s">
        <v>152</v>
      </c>
      <c r="E628" s="1">
        <v>5000</v>
      </c>
      <c r="F628">
        <v>2005</v>
      </c>
      <c r="I628" t="str">
        <f>IFERROR(IF(VLOOKUP(D628,Resources!A:B,2,FALSE)=0,"",VLOOKUP(D628,Resources!A:B,2,FALSE)),"")</f>
        <v>N</v>
      </c>
    </row>
    <row r="629" spans="1:9" x14ac:dyDescent="0.2">
      <c r="A629" t="s">
        <v>221</v>
      </c>
      <c r="B629" t="str">
        <f t="shared" si="9"/>
        <v>Barbara and Barre Seid Foundation_The University of Chicago2005100000</v>
      </c>
      <c r="C629" t="s">
        <v>4</v>
      </c>
      <c r="D629" t="s">
        <v>63</v>
      </c>
      <c r="E629" s="1">
        <v>100000</v>
      </c>
      <c r="F629">
        <v>2005</v>
      </c>
      <c r="I629" t="str">
        <f>IFERROR(IF(VLOOKUP(D629,Resources!A:B,2,FALSE)=0,"",VLOOKUP(D629,Resources!A:B,2,FALSE)),"")</f>
        <v/>
      </c>
    </row>
    <row r="630" spans="1:9" x14ac:dyDescent="0.2">
      <c r="A630" t="s">
        <v>221</v>
      </c>
      <c r="B630" t="str">
        <f t="shared" si="9"/>
        <v>Barbara and Barre Seid Foundation_United Way/Crusade of Mercy20052500</v>
      </c>
      <c r="C630" t="s">
        <v>4</v>
      </c>
      <c r="D630" t="s">
        <v>153</v>
      </c>
      <c r="E630" s="1">
        <v>2500</v>
      </c>
      <c r="F630">
        <v>2005</v>
      </c>
      <c r="I630" t="str">
        <f>IFERROR(IF(VLOOKUP(D630,Resources!A:B,2,FALSE)=0,"",VLOOKUP(D630,Resources!A:B,2,FALSE)),"")</f>
        <v>N</v>
      </c>
    </row>
    <row r="631" spans="1:9" x14ac:dyDescent="0.2">
      <c r="A631" t="s">
        <v>221</v>
      </c>
      <c r="B631" t="str">
        <f t="shared" si="9"/>
        <v>Barbara and Barre Seid Foundation_University of Chicago Laboratory Schools200510000</v>
      </c>
      <c r="C631" t="s">
        <v>4</v>
      </c>
      <c r="D631" t="s">
        <v>6</v>
      </c>
      <c r="E631" s="1">
        <v>10000</v>
      </c>
      <c r="F631">
        <v>2005</v>
      </c>
      <c r="I631" t="str">
        <f>IFERROR(IF(VLOOKUP(D631,Resources!A:B,2,FALSE)=0,"",VLOOKUP(D631,Resources!A:B,2,FALSE)),"")</f>
        <v/>
      </c>
    </row>
    <row r="632" spans="1:9" x14ac:dyDescent="0.2">
      <c r="A632" t="s">
        <v>221</v>
      </c>
      <c r="B632" t="str">
        <f t="shared" si="9"/>
        <v>Barbara and Barre Seid Foundation_Villa Maria Elementary School200510000</v>
      </c>
      <c r="C632" t="s">
        <v>4</v>
      </c>
      <c r="D632" t="s">
        <v>154</v>
      </c>
      <c r="E632" s="1">
        <v>10000</v>
      </c>
      <c r="F632">
        <v>2005</v>
      </c>
      <c r="I632" t="str">
        <f>IFERROR(IF(VLOOKUP(D632,Resources!A:B,2,FALSE)=0,"",VLOOKUP(D632,Resources!A:B,2,FALSE)),"")</f>
        <v/>
      </c>
    </row>
    <row r="633" spans="1:9" x14ac:dyDescent="0.2">
      <c r="A633" t="s">
        <v>221</v>
      </c>
      <c r="B633" t="str">
        <f t="shared" si="9"/>
        <v>Barbara and Barre Seid Foundation_Visitation Church2005500</v>
      </c>
      <c r="C633" t="s">
        <v>4</v>
      </c>
      <c r="D633" t="s">
        <v>7</v>
      </c>
      <c r="E633" s="1">
        <v>500</v>
      </c>
      <c r="F633">
        <v>2005</v>
      </c>
      <c r="I633" t="str">
        <f>IFERROR(IF(VLOOKUP(D633,Resources!A:B,2,FALSE)=0,"",VLOOKUP(D633,Resources!A:B,2,FALSE)),"")</f>
        <v>N</v>
      </c>
    </row>
    <row r="634" spans="1:9" x14ac:dyDescent="0.2">
      <c r="A634" t="s">
        <v>221</v>
      </c>
      <c r="B634" t="str">
        <f t="shared" si="9"/>
        <v>Barbara and Barre Seid Foundation_WFMT Public Radio20051000</v>
      </c>
      <c r="C634" t="s">
        <v>4</v>
      </c>
      <c r="D634" t="s">
        <v>5</v>
      </c>
      <c r="E634" s="1">
        <v>1000</v>
      </c>
      <c r="F634">
        <v>2005</v>
      </c>
      <c r="I634" t="str">
        <f>IFERROR(IF(VLOOKUP(D634,Resources!A:B,2,FALSE)=0,"",VLOOKUP(D634,Resources!A:B,2,FALSE)),"")</f>
        <v/>
      </c>
    </row>
    <row r="635" spans="1:9" x14ac:dyDescent="0.2">
      <c r="A635" t="s">
        <v>221</v>
      </c>
      <c r="B635" t="str">
        <f t="shared" si="9"/>
        <v>Barbara and Barre Seid Foundation_WTTW Public Television20051000</v>
      </c>
      <c r="C635" t="s">
        <v>4</v>
      </c>
      <c r="D635" t="s">
        <v>26</v>
      </c>
      <c r="E635" s="1">
        <v>1000</v>
      </c>
      <c r="F635">
        <v>2005</v>
      </c>
      <c r="I635" t="str">
        <f>IFERROR(IF(VLOOKUP(D635,Resources!A:B,2,FALSE)=0,"",VLOOKUP(D635,Resources!A:B,2,FALSE)),"")</f>
        <v/>
      </c>
    </row>
    <row r="636" spans="1:9" x14ac:dyDescent="0.2">
      <c r="A636" t="s">
        <v>221</v>
      </c>
      <c r="B636" t="str">
        <f t="shared" si="9"/>
        <v>Barbara and Barre Seid Foundation_Anshe Emet Synagogue20041000</v>
      </c>
      <c r="C636" t="s">
        <v>4</v>
      </c>
      <c r="D636" t="s">
        <v>31</v>
      </c>
      <c r="E636" s="1">
        <v>1000</v>
      </c>
      <c r="F636">
        <v>2004</v>
      </c>
      <c r="I636" t="str">
        <f>IFERROR(IF(VLOOKUP(D636,Resources!A:B,2,FALSE)=0,"",VLOOKUP(D636,Resources!A:B,2,FALSE)),"")</f>
        <v>N</v>
      </c>
    </row>
    <row r="637" spans="1:9" x14ac:dyDescent="0.2">
      <c r="A637" t="s">
        <v>221</v>
      </c>
      <c r="B637" t="str">
        <f t="shared" si="9"/>
        <v>Barbara and Barre Seid Foundation_Chamber Opera Chicago20045000</v>
      </c>
      <c r="C637" t="s">
        <v>4</v>
      </c>
      <c r="D637" t="s">
        <v>27</v>
      </c>
      <c r="E637" s="1">
        <v>5000</v>
      </c>
      <c r="F637">
        <v>2004</v>
      </c>
      <c r="I637" t="str">
        <f>IFERROR(IF(VLOOKUP(D637,Resources!A:B,2,FALSE)=0,"",VLOOKUP(D637,Resources!A:B,2,FALSE)),"")</f>
        <v>N</v>
      </c>
    </row>
    <row r="638" spans="1:9" x14ac:dyDescent="0.2">
      <c r="A638" t="s">
        <v>221</v>
      </c>
      <c r="B638" t="str">
        <f t="shared" si="9"/>
        <v>Barbara and Barre Seid Foundation_Chicago Child Care Society20045000</v>
      </c>
      <c r="C638" t="s">
        <v>4</v>
      </c>
      <c r="D638" t="s">
        <v>29</v>
      </c>
      <c r="E638" s="1">
        <v>5000</v>
      </c>
      <c r="F638">
        <v>2004</v>
      </c>
      <c r="I638" t="str">
        <f>IFERROR(IF(VLOOKUP(D638,Resources!A:B,2,FALSE)=0,"",VLOOKUP(D638,Resources!A:B,2,FALSE)),"")</f>
        <v>N</v>
      </c>
    </row>
    <row r="639" spans="1:9" x14ac:dyDescent="0.2">
      <c r="A639" t="s">
        <v>221</v>
      </c>
      <c r="B639" t="str">
        <f t="shared" si="9"/>
        <v>Barbara and Barre Seid Foundation_Chicago Opera Theater20042383</v>
      </c>
      <c r="C639" t="s">
        <v>4</v>
      </c>
      <c r="D639" t="s">
        <v>35</v>
      </c>
      <c r="E639" s="1">
        <v>2383</v>
      </c>
      <c r="F639">
        <v>2004</v>
      </c>
      <c r="I639" t="str">
        <f>IFERROR(IF(VLOOKUP(D639,Resources!A:B,2,FALSE)=0,"",VLOOKUP(D639,Resources!A:B,2,FALSE)),"")</f>
        <v>N</v>
      </c>
    </row>
    <row r="640" spans="1:9" x14ac:dyDescent="0.2">
      <c r="A640" t="s">
        <v>221</v>
      </c>
      <c r="B640" t="str">
        <f t="shared" si="9"/>
        <v>Barbara and Barre Seid Foundation_Chicago Opera Theater200426221</v>
      </c>
      <c r="C640" t="s">
        <v>4</v>
      </c>
      <c r="D640" t="s">
        <v>35</v>
      </c>
      <c r="E640" s="1">
        <v>26221</v>
      </c>
      <c r="F640">
        <v>2004</v>
      </c>
      <c r="I640" t="str">
        <f>IFERROR(IF(VLOOKUP(D640,Resources!A:B,2,FALSE)=0,"",VLOOKUP(D640,Resources!A:B,2,FALSE)),"")</f>
        <v>N</v>
      </c>
    </row>
    <row r="641" spans="1:9" x14ac:dyDescent="0.2">
      <c r="A641" t="s">
        <v>221</v>
      </c>
      <c r="B641" t="str">
        <f t="shared" si="9"/>
        <v>Barbara and Barre Seid Foundation_Chicago Symphony Orchestra20045000</v>
      </c>
      <c r="C641" t="s">
        <v>4</v>
      </c>
      <c r="D641" t="s">
        <v>37</v>
      </c>
      <c r="E641" s="1">
        <v>5000</v>
      </c>
      <c r="F641">
        <v>2004</v>
      </c>
      <c r="I641" t="str">
        <f>IFERROR(IF(VLOOKUP(D641,Resources!A:B,2,FALSE)=0,"",VLOOKUP(D641,Resources!A:B,2,FALSE)),"")</f>
        <v>N</v>
      </c>
    </row>
    <row r="642" spans="1:9" x14ac:dyDescent="0.2">
      <c r="A642" t="s">
        <v>221</v>
      </c>
      <c r="B642" t="str">
        <f t="shared" ref="B642:B705" si="10">C642&amp;"_"&amp;D642&amp;F642&amp;E642</f>
        <v>Barbara and Barre Seid Foundation_Classical Symphony Orchestra20045000</v>
      </c>
      <c r="C642" t="s">
        <v>4</v>
      </c>
      <c r="D642" t="s">
        <v>40</v>
      </c>
      <c r="E642" s="1">
        <v>5000</v>
      </c>
      <c r="F642">
        <v>2004</v>
      </c>
      <c r="I642" t="str">
        <f>IFERROR(IF(VLOOKUP(D642,Resources!A:B,2,FALSE)=0,"",VLOOKUP(D642,Resources!A:B,2,FALSE)),"")</f>
        <v>N</v>
      </c>
    </row>
    <row r="643" spans="1:9" x14ac:dyDescent="0.2">
      <c r="A643" t="s">
        <v>221</v>
      </c>
      <c r="B643" t="str">
        <f t="shared" si="10"/>
        <v>Barbara and Barre Seid Foundation_Collegiate Network200410000</v>
      </c>
      <c r="C643" t="s">
        <v>4</v>
      </c>
      <c r="D643" t="s">
        <v>155</v>
      </c>
      <c r="E643" s="1">
        <v>10000</v>
      </c>
      <c r="F643">
        <v>2004</v>
      </c>
      <c r="I643" t="str">
        <f>IFERROR(IF(VLOOKUP(D643,Resources!A:B,2,FALSE)=0,"",VLOOKUP(D643,Resources!A:B,2,FALSE)),"")</f>
        <v>Y</v>
      </c>
    </row>
    <row r="644" spans="1:9" x14ac:dyDescent="0.2">
      <c r="A644" t="s">
        <v>221</v>
      </c>
      <c r="B644" t="str">
        <f t="shared" si="10"/>
        <v>Barbara and Barre Seid Foundation_Competitive Enterprise Institute200425700</v>
      </c>
      <c r="C644" t="s">
        <v>4</v>
      </c>
      <c r="D644" t="s">
        <v>130</v>
      </c>
      <c r="E644" s="1">
        <v>25700</v>
      </c>
      <c r="F644">
        <v>2004</v>
      </c>
      <c r="I644" t="str">
        <f>IFERROR(IF(VLOOKUP(D644,Resources!A:B,2,FALSE)=0,"",VLOOKUP(D644,Resources!A:B,2,FALSE)),"")</f>
        <v>Y</v>
      </c>
    </row>
    <row r="645" spans="1:9" x14ac:dyDescent="0.2">
      <c r="A645" t="s">
        <v>221</v>
      </c>
      <c r="B645" t="str">
        <f t="shared" si="10"/>
        <v>Barbara and Barre Seid Foundation_Contemporary Art Workshop - Chicago20045000</v>
      </c>
      <c r="C645" t="s">
        <v>4</v>
      </c>
      <c r="D645" t="s">
        <v>156</v>
      </c>
      <c r="E645" s="1">
        <v>5000</v>
      </c>
      <c r="F645">
        <v>2004</v>
      </c>
      <c r="I645" t="str">
        <f>IFERROR(IF(VLOOKUP(D645,Resources!A:B,2,FALSE)=0,"",VLOOKUP(D645,Resources!A:B,2,FALSE)),"")</f>
        <v>N</v>
      </c>
    </row>
    <row r="646" spans="1:9" x14ac:dyDescent="0.2">
      <c r="A646" t="s">
        <v>221</v>
      </c>
      <c r="B646" t="str">
        <f t="shared" si="10"/>
        <v>Barbara and Barre Seid Foundation_Corporation for Maintaining Editorial Diversity in America200425000</v>
      </c>
      <c r="C646" t="s">
        <v>4</v>
      </c>
      <c r="D646" t="s">
        <v>157</v>
      </c>
      <c r="E646" s="1">
        <v>25000</v>
      </c>
      <c r="F646">
        <v>2004</v>
      </c>
      <c r="I646" t="str">
        <f>IFERROR(IF(VLOOKUP(D646,Resources!A:B,2,FALSE)=0,"",VLOOKUP(D646,Resources!A:B,2,FALSE)),"")</f>
        <v/>
      </c>
    </row>
    <row r="647" spans="1:9" x14ac:dyDescent="0.2">
      <c r="A647" t="s">
        <v>221</v>
      </c>
      <c r="B647" t="str">
        <f t="shared" si="10"/>
        <v>Barbara and Barre Seid Foundation_Da Corneto Opera Ensemble200410000</v>
      </c>
      <c r="C647" t="s">
        <v>4</v>
      </c>
      <c r="D647" t="s">
        <v>41</v>
      </c>
      <c r="E647" s="1">
        <v>10000</v>
      </c>
      <c r="F647">
        <v>2004</v>
      </c>
      <c r="I647" t="str">
        <f>IFERROR(IF(VLOOKUP(D647,Resources!A:B,2,FALSE)=0,"",VLOOKUP(D647,Resources!A:B,2,FALSE)),"")</f>
        <v>N</v>
      </c>
    </row>
    <row r="648" spans="1:9" x14ac:dyDescent="0.2">
      <c r="A648" t="s">
        <v>221</v>
      </c>
      <c r="B648" t="str">
        <f t="shared" si="10"/>
        <v>Barbara and Barre Seid Foundation_Da Corneto Opera Ensemble200415000</v>
      </c>
      <c r="C648" t="s">
        <v>4</v>
      </c>
      <c r="D648" t="s">
        <v>41</v>
      </c>
      <c r="E648" s="1">
        <v>15000</v>
      </c>
      <c r="F648">
        <v>2004</v>
      </c>
      <c r="I648" t="str">
        <f>IFERROR(IF(VLOOKUP(D648,Resources!A:B,2,FALSE)=0,"",VLOOKUP(D648,Resources!A:B,2,FALSE)),"")</f>
        <v>N</v>
      </c>
    </row>
    <row r="649" spans="1:9" x14ac:dyDescent="0.2">
      <c r="A649" t="s">
        <v>221</v>
      </c>
      <c r="B649" t="str">
        <f t="shared" si="10"/>
        <v>Barbara and Barre Seid Foundation_Friends of the Windows20041000</v>
      </c>
      <c r="C649" t="s">
        <v>4</v>
      </c>
      <c r="D649" t="s">
        <v>158</v>
      </c>
      <c r="E649" s="1">
        <v>1000</v>
      </c>
      <c r="F649">
        <v>2004</v>
      </c>
      <c r="I649" t="str">
        <f>IFERROR(IF(VLOOKUP(D649,Resources!A:B,2,FALSE)=0,"",VLOOKUP(D649,Resources!A:B,2,FALSE)),"")</f>
        <v>N</v>
      </c>
    </row>
    <row r="650" spans="1:9" x14ac:dyDescent="0.2">
      <c r="A650" t="s">
        <v>221</v>
      </c>
      <c r="B650" t="str">
        <f t="shared" si="10"/>
        <v>Barbara and Barre Seid Foundation_George Mason University2004325000</v>
      </c>
      <c r="C650" t="s">
        <v>4</v>
      </c>
      <c r="D650" t="s">
        <v>109</v>
      </c>
      <c r="E650" s="1">
        <v>325000</v>
      </c>
      <c r="F650">
        <v>2004</v>
      </c>
      <c r="I650" t="str">
        <f>IFERROR(IF(VLOOKUP(D650,Resources!A:B,2,FALSE)=0,"",VLOOKUP(D650,Resources!A:B,2,FALSE)),"")</f>
        <v>Y</v>
      </c>
    </row>
    <row r="651" spans="1:9" x14ac:dyDescent="0.2">
      <c r="A651" t="s">
        <v>221</v>
      </c>
      <c r="B651" t="str">
        <f t="shared" si="10"/>
        <v>Barbara and Barre Seid Foundation_Greater Educational Opportunities Foundation20045900</v>
      </c>
      <c r="C651" t="s">
        <v>4</v>
      </c>
      <c r="D651" t="s">
        <v>94</v>
      </c>
      <c r="E651" s="1">
        <v>5900</v>
      </c>
      <c r="F651">
        <v>2004</v>
      </c>
      <c r="I651" t="str">
        <f>IFERROR(IF(VLOOKUP(D651,Resources!A:B,2,FALSE)=0,"",VLOOKUP(D651,Resources!A:B,2,FALSE)),"")</f>
        <v>Y</v>
      </c>
    </row>
    <row r="652" spans="1:9" x14ac:dyDescent="0.2">
      <c r="A652" t="s">
        <v>221</v>
      </c>
      <c r="B652" t="str">
        <f t="shared" si="10"/>
        <v>Barbara and Barre Seid Foundation_Heartland Institute2004176788</v>
      </c>
      <c r="C652" t="s">
        <v>4</v>
      </c>
      <c r="D652" t="s">
        <v>95</v>
      </c>
      <c r="E652" s="1">
        <v>176788</v>
      </c>
      <c r="F652">
        <v>2004</v>
      </c>
      <c r="I652" t="str">
        <f>IFERROR(IF(VLOOKUP(D652,Resources!A:B,2,FALSE)=0,"",VLOOKUP(D652,Resources!A:B,2,FALSE)),"")</f>
        <v>Y</v>
      </c>
    </row>
    <row r="653" spans="1:9" x14ac:dyDescent="0.2">
      <c r="A653" t="s">
        <v>221</v>
      </c>
      <c r="B653" t="str">
        <f t="shared" si="10"/>
        <v>Barbara and Barre Seid Foundation_Illinois Family Institute20042500</v>
      </c>
      <c r="C653" t="s">
        <v>4</v>
      </c>
      <c r="D653" t="s">
        <v>159</v>
      </c>
      <c r="E653" s="1">
        <v>2500</v>
      </c>
      <c r="F653">
        <v>2004</v>
      </c>
      <c r="I653" t="str">
        <f>IFERROR(IF(VLOOKUP(D653,Resources!A:B,2,FALSE)=0,"",VLOOKUP(D653,Resources!A:B,2,FALSE)),"")</f>
        <v>Y</v>
      </c>
    </row>
    <row r="654" spans="1:9" x14ac:dyDescent="0.2">
      <c r="A654" t="s">
        <v>221</v>
      </c>
      <c r="B654" t="str">
        <f t="shared" si="10"/>
        <v>Barbara and Barre Seid Foundation_Illinois Taxpayer Education Foundation200410000</v>
      </c>
      <c r="C654" t="s">
        <v>4</v>
      </c>
      <c r="D654" t="s">
        <v>110</v>
      </c>
      <c r="E654" s="1">
        <v>10000</v>
      </c>
      <c r="F654">
        <v>2004</v>
      </c>
      <c r="I654" t="str">
        <f>IFERROR(IF(VLOOKUP(D654,Resources!A:B,2,FALSE)=0,"",VLOOKUP(D654,Resources!A:B,2,FALSE)),"")</f>
        <v>Y</v>
      </c>
    </row>
    <row r="655" spans="1:9" x14ac:dyDescent="0.2">
      <c r="A655" t="s">
        <v>221</v>
      </c>
      <c r="B655" t="str">
        <f t="shared" si="10"/>
        <v>Barbara and Barre Seid Foundation_Illinois Taxpayer Education Foundation200410000</v>
      </c>
      <c r="C655" t="s">
        <v>4</v>
      </c>
      <c r="D655" t="s">
        <v>110</v>
      </c>
      <c r="E655" s="1">
        <v>10000</v>
      </c>
      <c r="F655">
        <v>2004</v>
      </c>
      <c r="I655" t="str">
        <f>IFERROR(IF(VLOOKUP(D655,Resources!A:B,2,FALSE)=0,"",VLOOKUP(D655,Resources!A:B,2,FALSE)),"")</f>
        <v>Y</v>
      </c>
    </row>
    <row r="656" spans="1:9" x14ac:dyDescent="0.2">
      <c r="A656" t="s">
        <v>221</v>
      </c>
      <c r="B656" t="str">
        <f t="shared" si="10"/>
        <v>Barbara and Barre Seid Foundation_Illinois Taxpayer Education Foundation200410000</v>
      </c>
      <c r="C656" t="s">
        <v>4</v>
      </c>
      <c r="D656" t="s">
        <v>110</v>
      </c>
      <c r="E656" s="1">
        <v>10000</v>
      </c>
      <c r="F656">
        <v>2004</v>
      </c>
      <c r="I656" t="str">
        <f>IFERROR(IF(VLOOKUP(D656,Resources!A:B,2,FALSE)=0,"",VLOOKUP(D656,Resources!A:B,2,FALSE)),"")</f>
        <v>Y</v>
      </c>
    </row>
    <row r="657" spans="1:9" x14ac:dyDescent="0.2">
      <c r="A657" t="s">
        <v>221</v>
      </c>
      <c r="B657" t="str">
        <f t="shared" si="10"/>
        <v>Barbara and Barre Seid Foundation_Illinois Taxpayer Education Foundation200410000</v>
      </c>
      <c r="C657" t="s">
        <v>4</v>
      </c>
      <c r="D657" t="s">
        <v>110</v>
      </c>
      <c r="E657" s="1">
        <v>10000</v>
      </c>
      <c r="F657">
        <v>2004</v>
      </c>
      <c r="I657" t="str">
        <f>IFERROR(IF(VLOOKUP(D657,Resources!A:B,2,FALSE)=0,"",VLOOKUP(D657,Resources!A:B,2,FALSE)),"")</f>
        <v>Y</v>
      </c>
    </row>
    <row r="658" spans="1:9" x14ac:dyDescent="0.2">
      <c r="A658" t="s">
        <v>221</v>
      </c>
      <c r="B658" t="str">
        <f t="shared" si="10"/>
        <v>Barbara and Barre Seid Foundation_Intercollegiate Studies Institute200410000</v>
      </c>
      <c r="C658" t="s">
        <v>4</v>
      </c>
      <c r="D658" t="s">
        <v>138</v>
      </c>
      <c r="E658" s="1">
        <v>10000</v>
      </c>
      <c r="F658">
        <v>2004</v>
      </c>
      <c r="I658" t="str">
        <f>IFERROR(IF(VLOOKUP(D658,Resources!A:B,2,FALSE)=0,"",VLOOKUP(D658,Resources!A:B,2,FALSE)),"")</f>
        <v>Y</v>
      </c>
    </row>
    <row r="659" spans="1:9" x14ac:dyDescent="0.2">
      <c r="A659" t="s">
        <v>221</v>
      </c>
      <c r="B659" t="str">
        <f t="shared" si="10"/>
        <v>Barbara and Barre Seid Foundation_Juvenile Diabetes Foundation2004500</v>
      </c>
      <c r="C659" t="s">
        <v>4</v>
      </c>
      <c r="D659" t="s">
        <v>160</v>
      </c>
      <c r="E659" s="1">
        <v>500</v>
      </c>
      <c r="F659">
        <v>2004</v>
      </c>
      <c r="I659" t="str">
        <f>IFERROR(IF(VLOOKUP(D659,Resources!A:B,2,FALSE)=0,"",VLOOKUP(D659,Resources!A:B,2,FALSE)),"")</f>
        <v>N</v>
      </c>
    </row>
    <row r="660" spans="1:9" x14ac:dyDescent="0.2">
      <c r="A660" t="s">
        <v>221</v>
      </c>
      <c r="B660" t="str">
        <f t="shared" si="10"/>
        <v>Barbara and Barre Seid Foundation_Legislative Education Action Drive Foundation2004500000</v>
      </c>
      <c r="C660" t="s">
        <v>4</v>
      </c>
      <c r="D660" t="s">
        <v>161</v>
      </c>
      <c r="E660" s="1">
        <v>500000</v>
      </c>
      <c r="F660">
        <v>2004</v>
      </c>
      <c r="I660" t="str">
        <f>IFERROR(IF(VLOOKUP(D660,Resources!A:B,2,FALSE)=0,"",VLOOKUP(D660,Resources!A:B,2,FALSE)),"")</f>
        <v>Y</v>
      </c>
    </row>
    <row r="661" spans="1:9" x14ac:dyDescent="0.2">
      <c r="A661" t="s">
        <v>221</v>
      </c>
      <c r="B661" t="str">
        <f t="shared" si="10"/>
        <v>Barbara and Barre Seid Foundation_Leukemia and Lymphoma Society - Illinois Chapter2004100</v>
      </c>
      <c r="C661" t="s">
        <v>4</v>
      </c>
      <c r="D661" t="s">
        <v>141</v>
      </c>
      <c r="E661" s="1">
        <v>100</v>
      </c>
      <c r="F661">
        <v>2004</v>
      </c>
      <c r="I661" t="str">
        <f>IFERROR(IF(VLOOKUP(D661,Resources!A:B,2,FALSE)=0,"",VLOOKUP(D661,Resources!A:B,2,FALSE)),"")</f>
        <v>N</v>
      </c>
    </row>
    <row r="662" spans="1:9" x14ac:dyDescent="0.2">
      <c r="A662" t="s">
        <v>221</v>
      </c>
      <c r="B662" t="str">
        <f t="shared" si="10"/>
        <v>Barbara and Barre Seid Foundation_Lincoln Legal Foundation200450000</v>
      </c>
      <c r="C662" t="s">
        <v>4</v>
      </c>
      <c r="D662" t="s">
        <v>162</v>
      </c>
      <c r="E662" s="1">
        <v>50000</v>
      </c>
      <c r="F662">
        <v>2004</v>
      </c>
      <c r="I662" t="str">
        <f>IFERROR(IF(VLOOKUP(D662,Resources!A:B,2,FALSE)=0,"",VLOOKUP(D662,Resources!A:B,2,FALSE)),"")</f>
        <v>Y</v>
      </c>
    </row>
    <row r="663" spans="1:9" x14ac:dyDescent="0.2">
      <c r="A663" t="s">
        <v>221</v>
      </c>
      <c r="B663" t="str">
        <f t="shared" si="10"/>
        <v>Barbara and Barre Seid Foundation_Lincoln Legal Foundation200412500</v>
      </c>
      <c r="C663" t="s">
        <v>4</v>
      </c>
      <c r="D663" t="s">
        <v>162</v>
      </c>
      <c r="E663" s="1">
        <v>12500</v>
      </c>
      <c r="F663">
        <v>2004</v>
      </c>
      <c r="I663" t="str">
        <f>IFERROR(IF(VLOOKUP(D663,Resources!A:B,2,FALSE)=0,"",VLOOKUP(D663,Resources!A:B,2,FALSE)),"")</f>
        <v>Y</v>
      </c>
    </row>
    <row r="664" spans="1:9" x14ac:dyDescent="0.2">
      <c r="A664" t="s">
        <v>221</v>
      </c>
      <c r="B664" t="str">
        <f t="shared" si="10"/>
        <v>Barbara and Barre Seid Foundation_Lincoln Legal Foundation200425000</v>
      </c>
      <c r="C664" t="s">
        <v>4</v>
      </c>
      <c r="D664" t="s">
        <v>162</v>
      </c>
      <c r="E664" s="1">
        <v>25000</v>
      </c>
      <c r="F664">
        <v>2004</v>
      </c>
      <c r="I664" t="str">
        <f>IFERROR(IF(VLOOKUP(D664,Resources!A:B,2,FALSE)=0,"",VLOOKUP(D664,Resources!A:B,2,FALSE)),"")</f>
        <v>Y</v>
      </c>
    </row>
    <row r="665" spans="1:9" x14ac:dyDescent="0.2">
      <c r="A665" t="s">
        <v>221</v>
      </c>
      <c r="B665" t="str">
        <f t="shared" si="10"/>
        <v>Barbara and Barre Seid Foundation_Menotti Lync Theatre20046070</v>
      </c>
      <c r="C665" t="s">
        <v>4</v>
      </c>
      <c r="D665" t="s">
        <v>97</v>
      </c>
      <c r="E665" s="1">
        <v>6070</v>
      </c>
      <c r="F665">
        <v>2004</v>
      </c>
      <c r="I665" t="str">
        <f>IFERROR(IF(VLOOKUP(D665,Resources!A:B,2,FALSE)=0,"",VLOOKUP(D665,Resources!A:B,2,FALSE)),"")</f>
        <v>N</v>
      </c>
    </row>
    <row r="666" spans="1:9" x14ac:dyDescent="0.2">
      <c r="A666" t="s">
        <v>221</v>
      </c>
      <c r="B666" t="str">
        <f t="shared" si="10"/>
        <v>Barbara and Barre Seid Foundation_Metropolitan Opera Association20046500</v>
      </c>
      <c r="C666" t="s">
        <v>4</v>
      </c>
      <c r="D666" t="s">
        <v>19</v>
      </c>
      <c r="E666" s="1">
        <v>6500</v>
      </c>
      <c r="F666">
        <v>2004</v>
      </c>
      <c r="I666" t="str">
        <f>IFERROR(IF(VLOOKUP(D666,Resources!A:B,2,FALSE)=0,"",VLOOKUP(D666,Resources!A:B,2,FALSE)),"")</f>
        <v>N</v>
      </c>
    </row>
    <row r="667" spans="1:9" x14ac:dyDescent="0.2">
      <c r="A667" t="s">
        <v>221</v>
      </c>
      <c r="B667" t="str">
        <f t="shared" si="10"/>
        <v>Barbara and Barre Seid Foundation_Multiple Myeloma Research Foundation20041000</v>
      </c>
      <c r="C667" t="s">
        <v>4</v>
      </c>
      <c r="D667" t="s">
        <v>114</v>
      </c>
      <c r="E667" s="1">
        <v>1000</v>
      </c>
      <c r="F667">
        <v>2004</v>
      </c>
      <c r="I667" t="str">
        <f>IFERROR(IF(VLOOKUP(D667,Resources!A:B,2,FALSE)=0,"",VLOOKUP(D667,Resources!A:B,2,FALSE)),"")</f>
        <v>N</v>
      </c>
    </row>
    <row r="668" spans="1:9" x14ac:dyDescent="0.2">
      <c r="A668" t="s">
        <v>221</v>
      </c>
      <c r="B668" t="str">
        <f t="shared" si="10"/>
        <v>Barbara and Barre Seid Foundation_Oklahoma Family Policy Council200420000</v>
      </c>
      <c r="C668" t="s">
        <v>4</v>
      </c>
      <c r="D668" t="s">
        <v>163</v>
      </c>
      <c r="E668" s="1">
        <v>20000</v>
      </c>
      <c r="F668">
        <v>2004</v>
      </c>
      <c r="I668" t="str">
        <f>IFERROR(IF(VLOOKUP(D668,Resources!A:B,2,FALSE)=0,"",VLOOKUP(D668,Resources!A:B,2,FALSE)),"")</f>
        <v>Y</v>
      </c>
    </row>
    <row r="669" spans="1:9" x14ac:dyDescent="0.2">
      <c r="A669" t="s">
        <v>221</v>
      </c>
      <c r="B669" t="str">
        <f t="shared" si="10"/>
        <v>Barbara and Barre Seid Foundation_Palmer R. Chitester Fund200410000</v>
      </c>
      <c r="C669" t="s">
        <v>4</v>
      </c>
      <c r="D669" t="s">
        <v>144</v>
      </c>
      <c r="E669" s="1">
        <v>10000</v>
      </c>
      <c r="F669">
        <v>2004</v>
      </c>
      <c r="I669" t="str">
        <f>IFERROR(IF(VLOOKUP(D669,Resources!A:B,2,FALSE)=0,"",VLOOKUP(D669,Resources!A:B,2,FALSE)),"")</f>
        <v>Y</v>
      </c>
    </row>
    <row r="670" spans="1:9" x14ac:dyDescent="0.2">
      <c r="A670" t="s">
        <v>221</v>
      </c>
      <c r="B670" t="str">
        <f t="shared" si="10"/>
        <v>Barbara and Barre Seid Foundation_Palmer R. Chitester Fund2004400000</v>
      </c>
      <c r="C670" t="s">
        <v>4</v>
      </c>
      <c r="D670" t="s">
        <v>144</v>
      </c>
      <c r="E670" s="1">
        <v>400000</v>
      </c>
      <c r="F670">
        <v>2004</v>
      </c>
      <c r="I670" t="str">
        <f>IFERROR(IF(VLOOKUP(D670,Resources!A:B,2,FALSE)=0,"",VLOOKUP(D670,Resources!A:B,2,FALSE)),"")</f>
        <v>Y</v>
      </c>
    </row>
    <row r="671" spans="1:9" x14ac:dyDescent="0.2">
      <c r="A671" t="s">
        <v>221</v>
      </c>
      <c r="B671" t="str">
        <f t="shared" si="10"/>
        <v>Barbara and Barre Seid Foundation_Public Service Research Foundation20042500</v>
      </c>
      <c r="C671" t="s">
        <v>4</v>
      </c>
      <c r="D671" t="s">
        <v>164</v>
      </c>
      <c r="E671" s="1">
        <v>2500</v>
      </c>
      <c r="F671">
        <v>2004</v>
      </c>
      <c r="I671" t="str">
        <f>IFERROR(IF(VLOOKUP(D671,Resources!A:B,2,FALSE)=0,"",VLOOKUP(D671,Resources!A:B,2,FALSE)),"")</f>
        <v>Y</v>
      </c>
    </row>
    <row r="672" spans="1:9" x14ac:dyDescent="0.2">
      <c r="A672" t="s">
        <v>221</v>
      </c>
      <c r="B672" t="str">
        <f t="shared" si="10"/>
        <v>Barbara and Barre Seid Foundation_Saint Xavier University20048700</v>
      </c>
      <c r="C672" t="s">
        <v>4</v>
      </c>
      <c r="D672" t="s">
        <v>146</v>
      </c>
      <c r="E672" s="1">
        <v>8700</v>
      </c>
      <c r="F672">
        <v>2004</v>
      </c>
      <c r="I672" t="str">
        <f>IFERROR(IF(VLOOKUP(D672,Resources!A:B,2,FALSE)=0,"",VLOOKUP(D672,Resources!A:B,2,FALSE)),"")</f>
        <v/>
      </c>
    </row>
    <row r="673" spans="1:9" x14ac:dyDescent="0.2">
      <c r="A673" t="s">
        <v>221</v>
      </c>
      <c r="B673" t="str">
        <f t="shared" si="10"/>
        <v>Barbara and Barre Seid Foundation_Santa Fe Opera200410000</v>
      </c>
      <c r="C673" t="s">
        <v>4</v>
      </c>
      <c r="D673" t="s">
        <v>15</v>
      </c>
      <c r="E673" s="1">
        <v>10000</v>
      </c>
      <c r="F673">
        <v>2004</v>
      </c>
      <c r="I673" t="str">
        <f>IFERROR(IF(VLOOKUP(D673,Resources!A:B,2,FALSE)=0,"",VLOOKUP(D673,Resources!A:B,2,FALSE)),"")</f>
        <v>N</v>
      </c>
    </row>
    <row r="674" spans="1:9" x14ac:dyDescent="0.2">
      <c r="A674" t="s">
        <v>221</v>
      </c>
      <c r="B674" t="str">
        <f t="shared" si="10"/>
        <v>Barbara and Barre Seid Foundation_Society of American Musicians20041500</v>
      </c>
      <c r="C674" t="s">
        <v>4</v>
      </c>
      <c r="D674" t="s">
        <v>98</v>
      </c>
      <c r="E674" s="1">
        <v>1500</v>
      </c>
      <c r="F674">
        <v>2004</v>
      </c>
      <c r="I674" t="str">
        <f>IFERROR(IF(VLOOKUP(D674,Resources!A:B,2,FALSE)=0,"",VLOOKUP(D674,Resources!A:B,2,FALSE)),"")</f>
        <v>N</v>
      </c>
    </row>
    <row r="675" spans="1:9" x14ac:dyDescent="0.2">
      <c r="A675" t="s">
        <v>221</v>
      </c>
      <c r="B675" t="str">
        <f t="shared" si="10"/>
        <v>Barbara and Barre Seid Foundation_St. Albert the Great School20043500</v>
      </c>
      <c r="C675" t="s">
        <v>4</v>
      </c>
      <c r="D675" t="s">
        <v>99</v>
      </c>
      <c r="E675" s="1">
        <v>3500</v>
      </c>
      <c r="F675">
        <v>2004</v>
      </c>
      <c r="I675" t="str">
        <f>IFERROR(IF(VLOOKUP(D675,Resources!A:B,2,FALSE)=0,"",VLOOKUP(D675,Resources!A:B,2,FALSE)),"")</f>
        <v>N</v>
      </c>
    </row>
    <row r="676" spans="1:9" x14ac:dyDescent="0.2">
      <c r="A676" t="s">
        <v>221</v>
      </c>
      <c r="B676" t="str">
        <f t="shared" si="10"/>
        <v>Barbara and Barre Seid Foundation_St. Damien20045000</v>
      </c>
      <c r="C676" t="s">
        <v>4</v>
      </c>
      <c r="D676" t="s">
        <v>120</v>
      </c>
      <c r="E676" s="1">
        <v>5000</v>
      </c>
      <c r="F676">
        <v>2004</v>
      </c>
      <c r="I676" t="str">
        <f>IFERROR(IF(VLOOKUP(D676,Resources!A:B,2,FALSE)=0,"",VLOOKUP(D676,Resources!A:B,2,FALSE)),"")</f>
        <v>N</v>
      </c>
    </row>
    <row r="677" spans="1:9" x14ac:dyDescent="0.2">
      <c r="A677" t="s">
        <v>221</v>
      </c>
      <c r="B677" t="str">
        <f t="shared" si="10"/>
        <v>Barbara and Barre Seid Foundation_St. Ignatius200425000</v>
      </c>
      <c r="C677" t="s">
        <v>4</v>
      </c>
      <c r="D677" t="s">
        <v>148</v>
      </c>
      <c r="E677" s="1">
        <v>25000</v>
      </c>
      <c r="F677">
        <v>2004</v>
      </c>
      <c r="I677" t="str">
        <f>IFERROR(IF(VLOOKUP(D677,Resources!A:B,2,FALSE)=0,"",VLOOKUP(D677,Resources!A:B,2,FALSE)),"")</f>
        <v>N</v>
      </c>
    </row>
    <row r="678" spans="1:9" x14ac:dyDescent="0.2">
      <c r="A678" t="s">
        <v>221</v>
      </c>
      <c r="B678" t="str">
        <f t="shared" si="10"/>
        <v>Barbara and Barre Seid Foundation_St. Laurence High School20046500</v>
      </c>
      <c r="C678" t="s">
        <v>4</v>
      </c>
      <c r="D678" t="s">
        <v>11</v>
      </c>
      <c r="E678" s="1">
        <v>6500</v>
      </c>
      <c r="F678">
        <v>2004</v>
      </c>
      <c r="I678" t="str">
        <f>IFERROR(IF(VLOOKUP(D678,Resources!A:B,2,FALSE)=0,"",VLOOKUP(D678,Resources!A:B,2,FALSE)),"")</f>
        <v/>
      </c>
    </row>
    <row r="679" spans="1:9" x14ac:dyDescent="0.2">
      <c r="A679" t="s">
        <v>221</v>
      </c>
      <c r="B679" t="str">
        <f t="shared" si="10"/>
        <v>Barbara and Barre Seid Foundation_Tall Grass Arts Association20041000</v>
      </c>
      <c r="C679" t="s">
        <v>4</v>
      </c>
      <c r="D679" t="s">
        <v>74</v>
      </c>
      <c r="E679" s="1">
        <v>1000</v>
      </c>
      <c r="F679">
        <v>2004</v>
      </c>
      <c r="I679" t="str">
        <f>IFERROR(IF(VLOOKUP(D679,Resources!A:B,2,FALSE)=0,"",VLOOKUP(D679,Resources!A:B,2,FALSE)),"")</f>
        <v>N</v>
      </c>
    </row>
    <row r="680" spans="1:9" x14ac:dyDescent="0.2">
      <c r="A680" t="s">
        <v>221</v>
      </c>
      <c r="B680" t="str">
        <f t="shared" si="10"/>
        <v>Barbara and Barre Seid Foundation_The Opera Factory20042000</v>
      </c>
      <c r="C680" t="s">
        <v>4</v>
      </c>
      <c r="D680" t="s">
        <v>165</v>
      </c>
      <c r="E680" s="1">
        <v>2000</v>
      </c>
      <c r="F680">
        <v>2004</v>
      </c>
      <c r="I680" t="str">
        <f>IFERROR(IF(VLOOKUP(D680,Resources!A:B,2,FALSE)=0,"",VLOOKUP(D680,Resources!A:B,2,FALSE)),"")</f>
        <v>N</v>
      </c>
    </row>
    <row r="681" spans="1:9" x14ac:dyDescent="0.2">
      <c r="A681" t="s">
        <v>221</v>
      </c>
      <c r="B681" t="str">
        <f t="shared" si="10"/>
        <v>Barbara and Barre Seid Foundation_Visitation Church2004200</v>
      </c>
      <c r="C681" t="s">
        <v>4</v>
      </c>
      <c r="D681" t="s">
        <v>7</v>
      </c>
      <c r="E681" s="1">
        <v>200</v>
      </c>
      <c r="F681">
        <v>2004</v>
      </c>
      <c r="I681" t="str">
        <f>IFERROR(IF(VLOOKUP(D681,Resources!A:B,2,FALSE)=0,"",VLOOKUP(D681,Resources!A:B,2,FALSE)),"")</f>
        <v>N</v>
      </c>
    </row>
    <row r="682" spans="1:9" x14ac:dyDescent="0.2">
      <c r="A682" t="s">
        <v>221</v>
      </c>
      <c r="B682" t="str">
        <f t="shared" si="10"/>
        <v>Barbara and Barre Seid Foundation_American Lung Association of Chicago2003500</v>
      </c>
      <c r="C682" t="s">
        <v>4</v>
      </c>
      <c r="D682" t="s">
        <v>166</v>
      </c>
      <c r="E682" s="1">
        <v>500</v>
      </c>
      <c r="F682">
        <v>2003</v>
      </c>
      <c r="I682" t="str">
        <f>IFERROR(IF(VLOOKUP(D682,Resources!A:B,2,FALSE)=0,"",VLOOKUP(D682,Resources!A:B,2,FALSE)),"")</f>
        <v>N</v>
      </c>
    </row>
    <row r="683" spans="1:9" x14ac:dyDescent="0.2">
      <c r="A683" t="s">
        <v>221</v>
      </c>
      <c r="B683" t="str">
        <f t="shared" si="10"/>
        <v>Barbara and Barre Seid Foundation_Annual Catholic Appeal20035000</v>
      </c>
      <c r="C683" t="s">
        <v>4</v>
      </c>
      <c r="D683" t="s">
        <v>30</v>
      </c>
      <c r="E683" s="1">
        <v>5000</v>
      </c>
      <c r="F683">
        <v>2003</v>
      </c>
      <c r="I683" t="str">
        <f>IFERROR(IF(VLOOKUP(D683,Resources!A:B,2,FALSE)=0,"",VLOOKUP(D683,Resources!A:B,2,FALSE)),"")</f>
        <v>N</v>
      </c>
    </row>
    <row r="684" spans="1:9" x14ac:dyDescent="0.2">
      <c r="A684" t="s">
        <v>221</v>
      </c>
      <c r="B684" t="str">
        <f t="shared" si="10"/>
        <v>Barbara and Barre Seid Foundation_Anshe Emet Synagogue20031000</v>
      </c>
      <c r="C684" t="s">
        <v>4</v>
      </c>
      <c r="D684" t="s">
        <v>31</v>
      </c>
      <c r="E684" s="1">
        <v>1000</v>
      </c>
      <c r="F684">
        <v>2003</v>
      </c>
      <c r="I684" t="str">
        <f>IFERROR(IF(VLOOKUP(D684,Resources!A:B,2,FALSE)=0,"",VLOOKUP(D684,Resources!A:B,2,FALSE)),"")</f>
        <v>N</v>
      </c>
    </row>
    <row r="685" spans="1:9" x14ac:dyDescent="0.2">
      <c r="A685" t="s">
        <v>221</v>
      </c>
      <c r="B685" t="str">
        <f t="shared" si="10"/>
        <v>Barbara and Barre Seid Foundation_Blessed Sacrament Youth Center20032000</v>
      </c>
      <c r="C685" t="s">
        <v>4</v>
      </c>
      <c r="D685" t="s">
        <v>50</v>
      </c>
      <c r="E685" s="1">
        <v>2000</v>
      </c>
      <c r="F685">
        <v>2003</v>
      </c>
      <c r="I685" t="str">
        <f>IFERROR(IF(VLOOKUP(D685,Resources!A:B,2,FALSE)=0,"",VLOOKUP(D685,Resources!A:B,2,FALSE)),"")</f>
        <v>N</v>
      </c>
    </row>
    <row r="686" spans="1:9" x14ac:dyDescent="0.2">
      <c r="A686" t="s">
        <v>221</v>
      </c>
      <c r="B686" t="str">
        <f t="shared" si="10"/>
        <v>Barbara and Barre Seid Foundation_Boy Scouts of America - Chicago Area Council20033000</v>
      </c>
      <c r="C686" t="s">
        <v>4</v>
      </c>
      <c r="D686" t="s">
        <v>33</v>
      </c>
      <c r="E686" s="1">
        <v>3000</v>
      </c>
      <c r="F686">
        <v>2003</v>
      </c>
      <c r="I686" t="str">
        <f>IFERROR(IF(VLOOKUP(D686,Resources!A:B,2,FALSE)=0,"",VLOOKUP(D686,Resources!A:B,2,FALSE)),"")</f>
        <v>N</v>
      </c>
    </row>
    <row r="687" spans="1:9" x14ac:dyDescent="0.2">
      <c r="A687" t="s">
        <v>221</v>
      </c>
      <c r="B687" t="str">
        <f t="shared" si="10"/>
        <v>Barbara and Barre Seid Foundation_Capital Research Center20031000</v>
      </c>
      <c r="C687" t="s">
        <v>4</v>
      </c>
      <c r="D687" t="s">
        <v>167</v>
      </c>
      <c r="E687" s="1">
        <v>1000</v>
      </c>
      <c r="F687">
        <v>2003</v>
      </c>
      <c r="I687" t="str">
        <f>IFERROR(IF(VLOOKUP(D687,Resources!A:B,2,FALSE)=0,"",VLOOKUP(D687,Resources!A:B,2,FALSE)),"")</f>
        <v>Y</v>
      </c>
    </row>
    <row r="688" spans="1:9" x14ac:dyDescent="0.2">
      <c r="A688" t="s">
        <v>221</v>
      </c>
      <c r="B688" t="str">
        <f t="shared" si="10"/>
        <v>Barbara and Barre Seid Foundation_Cato Institute200325000</v>
      </c>
      <c r="C688" t="s">
        <v>4</v>
      </c>
      <c r="D688" t="s">
        <v>129</v>
      </c>
      <c r="E688" s="1">
        <v>25000</v>
      </c>
      <c r="F688">
        <v>2003</v>
      </c>
      <c r="I688" t="str">
        <f>IFERROR(IF(VLOOKUP(D688,Resources!A:B,2,FALSE)=0,"",VLOOKUP(D688,Resources!A:B,2,FALSE)),"")</f>
        <v>Y</v>
      </c>
    </row>
    <row r="689" spans="1:9" x14ac:dyDescent="0.2">
      <c r="A689" t="s">
        <v>221</v>
      </c>
      <c r="B689" t="str">
        <f t="shared" si="10"/>
        <v>Barbara and Barre Seid Foundation_Chicago Child Care Society20035000</v>
      </c>
      <c r="C689" t="s">
        <v>4</v>
      </c>
      <c r="D689" t="s">
        <v>29</v>
      </c>
      <c r="E689" s="1">
        <v>5000</v>
      </c>
      <c r="F689">
        <v>2003</v>
      </c>
      <c r="I689" t="str">
        <f>IFERROR(IF(VLOOKUP(D689,Resources!A:B,2,FALSE)=0,"",VLOOKUP(D689,Resources!A:B,2,FALSE)),"")</f>
        <v>N</v>
      </c>
    </row>
    <row r="690" spans="1:9" x14ac:dyDescent="0.2">
      <c r="A690" t="s">
        <v>221</v>
      </c>
      <c r="B690" t="str">
        <f t="shared" si="10"/>
        <v>Barbara and Barre Seid Foundation_Chicago Opera Theater200330273</v>
      </c>
      <c r="C690" t="s">
        <v>4</v>
      </c>
      <c r="D690" t="s">
        <v>35</v>
      </c>
      <c r="E690" s="1">
        <v>30273</v>
      </c>
      <c r="F690">
        <v>2003</v>
      </c>
      <c r="I690" t="str">
        <f>IFERROR(IF(VLOOKUP(D690,Resources!A:B,2,FALSE)=0,"",VLOOKUP(D690,Resources!A:B,2,FALSE)),"")</f>
        <v>N</v>
      </c>
    </row>
    <row r="691" spans="1:9" x14ac:dyDescent="0.2">
      <c r="A691" t="s">
        <v>221</v>
      </c>
      <c r="B691" t="str">
        <f t="shared" si="10"/>
        <v>Barbara and Barre Seid Foundation_Chicago Shakespeare Theater200330000</v>
      </c>
      <c r="C691" t="s">
        <v>4</v>
      </c>
      <c r="D691" t="s">
        <v>36</v>
      </c>
      <c r="E691" s="1">
        <v>30000</v>
      </c>
      <c r="F691">
        <v>2003</v>
      </c>
      <c r="I691" t="str">
        <f>IFERROR(IF(VLOOKUP(D691,Resources!A:B,2,FALSE)=0,"",VLOOKUP(D691,Resources!A:B,2,FALSE)),"")</f>
        <v>N</v>
      </c>
    </row>
    <row r="692" spans="1:9" x14ac:dyDescent="0.2">
      <c r="A692" t="s">
        <v>221</v>
      </c>
      <c r="B692" t="str">
        <f t="shared" si="10"/>
        <v>Barbara and Barre Seid Foundation_Chicago Symphony Orchestra20032500</v>
      </c>
      <c r="C692" t="s">
        <v>4</v>
      </c>
      <c r="D692" t="s">
        <v>37</v>
      </c>
      <c r="E692" s="1">
        <v>2500</v>
      </c>
      <c r="F692">
        <v>2003</v>
      </c>
      <c r="I692" t="str">
        <f>IFERROR(IF(VLOOKUP(D692,Resources!A:B,2,FALSE)=0,"",VLOOKUP(D692,Resources!A:B,2,FALSE)),"")</f>
        <v>N</v>
      </c>
    </row>
    <row r="693" spans="1:9" x14ac:dyDescent="0.2">
      <c r="A693" t="s">
        <v>221</v>
      </c>
      <c r="B693" t="str">
        <f t="shared" si="10"/>
        <v>Barbara and Barre Seid Foundation_Civic Orchestra of Chicago200345000</v>
      </c>
      <c r="C693" t="s">
        <v>4</v>
      </c>
      <c r="D693" t="s">
        <v>39</v>
      </c>
      <c r="E693" s="1">
        <v>45000</v>
      </c>
      <c r="F693">
        <v>2003</v>
      </c>
      <c r="I693" t="str">
        <f>IFERROR(IF(VLOOKUP(D693,Resources!A:B,2,FALSE)=0,"",VLOOKUP(D693,Resources!A:B,2,FALSE)),"")</f>
        <v>N</v>
      </c>
    </row>
    <row r="694" spans="1:9" x14ac:dyDescent="0.2">
      <c r="A694" t="s">
        <v>221</v>
      </c>
      <c r="B694" t="str">
        <f t="shared" si="10"/>
        <v>Barbara and Barre Seid Foundation_Collegiate Network200310000</v>
      </c>
      <c r="C694" t="s">
        <v>4</v>
      </c>
      <c r="D694" t="s">
        <v>155</v>
      </c>
      <c r="E694" s="1">
        <v>10000</v>
      </c>
      <c r="F694">
        <v>2003</v>
      </c>
      <c r="I694" t="str">
        <f>IFERROR(IF(VLOOKUP(D694,Resources!A:B,2,FALSE)=0,"",VLOOKUP(D694,Resources!A:B,2,FALSE)),"")</f>
        <v>Y</v>
      </c>
    </row>
    <row r="695" spans="1:9" x14ac:dyDescent="0.2">
      <c r="A695" t="s">
        <v>221</v>
      </c>
      <c r="B695" t="str">
        <f t="shared" si="10"/>
        <v>Barbara and Barre Seid Foundation_Competitive Enterprise Institute200330000</v>
      </c>
      <c r="C695" t="s">
        <v>4</v>
      </c>
      <c r="D695" t="s">
        <v>130</v>
      </c>
      <c r="E695" s="1">
        <v>30000</v>
      </c>
      <c r="F695">
        <v>2003</v>
      </c>
      <c r="I695" t="str">
        <f>IFERROR(IF(VLOOKUP(D695,Resources!A:B,2,FALSE)=0,"",VLOOKUP(D695,Resources!A:B,2,FALSE)),"")</f>
        <v>Y</v>
      </c>
    </row>
    <row r="696" spans="1:9" x14ac:dyDescent="0.2">
      <c r="A696" t="s">
        <v>221</v>
      </c>
      <c r="B696" t="str">
        <f t="shared" si="10"/>
        <v>Barbara and Barre Seid Foundation_Contemporary Art Workshop - Chicago20031000</v>
      </c>
      <c r="C696" t="s">
        <v>4</v>
      </c>
      <c r="D696" t="s">
        <v>156</v>
      </c>
      <c r="E696" s="1">
        <v>1000</v>
      </c>
      <c r="F696">
        <v>2003</v>
      </c>
      <c r="I696" t="str">
        <f>IFERROR(IF(VLOOKUP(D696,Resources!A:B,2,FALSE)=0,"",VLOOKUP(D696,Resources!A:B,2,FALSE)),"")</f>
        <v>N</v>
      </c>
    </row>
    <row r="697" spans="1:9" x14ac:dyDescent="0.2">
      <c r="A697" t="s">
        <v>221</v>
      </c>
      <c r="B697" t="str">
        <f t="shared" si="10"/>
        <v>Barbara and Barre Seid Foundation_Corporation for Maintaining Editorial Diversity in America200310000</v>
      </c>
      <c r="C697" t="s">
        <v>4</v>
      </c>
      <c r="D697" t="s">
        <v>157</v>
      </c>
      <c r="E697" s="1">
        <v>10000</v>
      </c>
      <c r="F697">
        <v>2003</v>
      </c>
      <c r="I697" t="str">
        <f>IFERROR(IF(VLOOKUP(D697,Resources!A:B,2,FALSE)=0,"",VLOOKUP(D697,Resources!A:B,2,FALSE)),"")</f>
        <v/>
      </c>
    </row>
    <row r="698" spans="1:9" x14ac:dyDescent="0.2">
      <c r="A698" t="s">
        <v>221</v>
      </c>
      <c r="B698" t="str">
        <f t="shared" si="10"/>
        <v>Barbara and Barre Seid Foundation_Da Corneto Opera Ensemble200325000</v>
      </c>
      <c r="C698" t="s">
        <v>4</v>
      </c>
      <c r="D698" t="s">
        <v>41</v>
      </c>
      <c r="E698" s="1">
        <v>25000</v>
      </c>
      <c r="F698">
        <v>2003</v>
      </c>
      <c r="I698" t="str">
        <f>IFERROR(IF(VLOOKUP(D698,Resources!A:B,2,FALSE)=0,"",VLOOKUP(D698,Resources!A:B,2,FALSE)),"")</f>
        <v>N</v>
      </c>
    </row>
    <row r="699" spans="1:9" x14ac:dyDescent="0.2">
      <c r="A699" t="s">
        <v>221</v>
      </c>
      <c r="B699" t="str">
        <f t="shared" si="10"/>
        <v>Barbara and Barre Seid Foundation_DePaul University20031000</v>
      </c>
      <c r="C699" t="s">
        <v>4</v>
      </c>
      <c r="D699" t="s">
        <v>42</v>
      </c>
      <c r="E699" s="1">
        <v>1000</v>
      </c>
      <c r="F699">
        <v>2003</v>
      </c>
      <c r="I699" t="str">
        <f>IFERROR(IF(VLOOKUP(D699,Resources!A:B,2,FALSE)=0,"",VLOOKUP(D699,Resources!A:B,2,FALSE)),"")</f>
        <v/>
      </c>
    </row>
    <row r="700" spans="1:9" x14ac:dyDescent="0.2">
      <c r="A700" t="s">
        <v>221</v>
      </c>
      <c r="B700" t="str">
        <f t="shared" si="10"/>
        <v>Barbara and Barre Seid Foundation_George Mason University2003562000</v>
      </c>
      <c r="C700" t="s">
        <v>4</v>
      </c>
      <c r="D700" t="s">
        <v>109</v>
      </c>
      <c r="E700" s="1">
        <v>562000</v>
      </c>
      <c r="F700">
        <v>2003</v>
      </c>
      <c r="I700" t="str">
        <f>IFERROR(IF(VLOOKUP(D700,Resources!A:B,2,FALSE)=0,"",VLOOKUP(D700,Resources!A:B,2,FALSE)),"")</f>
        <v>Y</v>
      </c>
    </row>
    <row r="701" spans="1:9" x14ac:dyDescent="0.2">
      <c r="A701" t="s">
        <v>221</v>
      </c>
      <c r="B701" t="str">
        <f t="shared" si="10"/>
        <v>Barbara and Barre Seid Foundation_Grant Park Musical Festival2003600</v>
      </c>
      <c r="C701" t="s">
        <v>4</v>
      </c>
      <c r="D701" t="s">
        <v>168</v>
      </c>
      <c r="E701" s="1">
        <v>600</v>
      </c>
      <c r="F701">
        <v>2003</v>
      </c>
      <c r="I701" t="str">
        <f>IFERROR(IF(VLOOKUP(D701,Resources!A:B,2,FALSE)=0,"",VLOOKUP(D701,Resources!A:B,2,FALSE)),"")</f>
        <v>N</v>
      </c>
    </row>
    <row r="702" spans="1:9" x14ac:dyDescent="0.2">
      <c r="A702" t="s">
        <v>221</v>
      </c>
      <c r="B702" t="str">
        <f t="shared" si="10"/>
        <v>Barbara and Barre Seid Foundation_Greater Educational Opportunities Foundation200350000</v>
      </c>
      <c r="C702" t="s">
        <v>4</v>
      </c>
      <c r="D702" t="s">
        <v>94</v>
      </c>
      <c r="E702" s="1">
        <v>50000</v>
      </c>
      <c r="F702">
        <v>2003</v>
      </c>
      <c r="I702" t="str">
        <f>IFERROR(IF(VLOOKUP(D702,Resources!A:B,2,FALSE)=0,"",VLOOKUP(D702,Resources!A:B,2,FALSE)),"")</f>
        <v>Y</v>
      </c>
    </row>
    <row r="703" spans="1:9" x14ac:dyDescent="0.2">
      <c r="A703" t="s">
        <v>221</v>
      </c>
      <c r="B703" t="str">
        <f t="shared" si="10"/>
        <v>Barbara and Barre Seid Foundation_Heartland Institute2003154689</v>
      </c>
      <c r="C703" t="s">
        <v>4</v>
      </c>
      <c r="D703" t="s">
        <v>95</v>
      </c>
      <c r="E703" s="1">
        <v>154689</v>
      </c>
      <c r="F703">
        <v>2003</v>
      </c>
      <c r="I703" t="str">
        <f>IFERROR(IF(VLOOKUP(D703,Resources!A:B,2,FALSE)=0,"",VLOOKUP(D703,Resources!A:B,2,FALSE)),"")</f>
        <v>Y</v>
      </c>
    </row>
    <row r="704" spans="1:9" x14ac:dyDescent="0.2">
      <c r="A704" t="s">
        <v>221</v>
      </c>
      <c r="B704" t="str">
        <f t="shared" si="10"/>
        <v>Barbara and Barre Seid Foundation_Illinois Taxpayer Education Foundation200335000</v>
      </c>
      <c r="C704" t="s">
        <v>4</v>
      </c>
      <c r="D704" t="s">
        <v>110</v>
      </c>
      <c r="E704" s="1">
        <v>35000</v>
      </c>
      <c r="F704">
        <v>2003</v>
      </c>
      <c r="I704" t="str">
        <f>IFERROR(IF(VLOOKUP(D704,Resources!A:B,2,FALSE)=0,"",VLOOKUP(D704,Resources!A:B,2,FALSE)),"")</f>
        <v>Y</v>
      </c>
    </row>
    <row r="705" spans="1:9" x14ac:dyDescent="0.2">
      <c r="A705" t="s">
        <v>221</v>
      </c>
      <c r="B705" t="str">
        <f t="shared" si="10"/>
        <v>Barbara and Barre Seid Foundation_Immaculate Conception Church20031000</v>
      </c>
      <c r="C705" t="s">
        <v>4</v>
      </c>
      <c r="D705" t="s">
        <v>25</v>
      </c>
      <c r="E705" s="1">
        <v>1000</v>
      </c>
      <c r="F705">
        <v>2003</v>
      </c>
      <c r="I705" t="str">
        <f>IFERROR(IF(VLOOKUP(D705,Resources!A:B,2,FALSE)=0,"",VLOOKUP(D705,Resources!A:B,2,FALSE)),"")</f>
        <v>N</v>
      </c>
    </row>
    <row r="706" spans="1:9" x14ac:dyDescent="0.2">
      <c r="A706" t="s">
        <v>221</v>
      </c>
      <c r="B706" t="str">
        <f t="shared" ref="B706:B769" si="11">C706&amp;"_"&amp;D706&amp;F706&amp;E706</f>
        <v>Barbara and Barre Seid Foundation_Jewish United Fund2003100000</v>
      </c>
      <c r="C706" t="s">
        <v>4</v>
      </c>
      <c r="D706" t="s">
        <v>24</v>
      </c>
      <c r="E706" s="1">
        <v>100000</v>
      </c>
      <c r="F706">
        <v>2003</v>
      </c>
      <c r="I706" t="str">
        <f>IFERROR(IF(VLOOKUP(D706,Resources!A:B,2,FALSE)=0,"",VLOOKUP(D706,Resources!A:B,2,FALSE)),"")</f>
        <v>N</v>
      </c>
    </row>
    <row r="707" spans="1:9" x14ac:dyDescent="0.2">
      <c r="A707" t="s">
        <v>221</v>
      </c>
      <c r="B707" t="str">
        <f t="shared" si="11"/>
        <v>Barbara and Barre Seid Foundation_Juvenile Diabetes Foundation2003500</v>
      </c>
      <c r="C707" t="s">
        <v>4</v>
      </c>
      <c r="D707" t="s">
        <v>160</v>
      </c>
      <c r="E707" s="1">
        <v>500</v>
      </c>
      <c r="F707">
        <v>2003</v>
      </c>
      <c r="I707" t="str">
        <f>IFERROR(IF(VLOOKUP(D707,Resources!A:B,2,FALSE)=0,"",VLOOKUP(D707,Resources!A:B,2,FALSE)),"")</f>
        <v>N</v>
      </c>
    </row>
    <row r="708" spans="1:9" x14ac:dyDescent="0.2">
      <c r="A708" t="s">
        <v>221</v>
      </c>
      <c r="B708" t="str">
        <f t="shared" si="11"/>
        <v>Barbara and Barre Seid Foundation_La Musica Lirica20031000</v>
      </c>
      <c r="C708" t="s">
        <v>4</v>
      </c>
      <c r="D708" t="s">
        <v>169</v>
      </c>
      <c r="E708" s="1">
        <v>1000</v>
      </c>
      <c r="F708">
        <v>2003</v>
      </c>
      <c r="I708" t="str">
        <f>IFERROR(IF(VLOOKUP(D708,Resources!A:B,2,FALSE)=0,"",VLOOKUP(D708,Resources!A:B,2,FALSE)),"")</f>
        <v>N</v>
      </c>
    </row>
    <row r="709" spans="1:9" x14ac:dyDescent="0.2">
      <c r="A709" t="s">
        <v>221</v>
      </c>
      <c r="B709" t="str">
        <f t="shared" si="11"/>
        <v>Barbara and Barre Seid Foundation_Leukemia &amp; Lymphoma Society - White Plains New York20031100</v>
      </c>
      <c r="C709" t="s">
        <v>4</v>
      </c>
      <c r="D709" t="s">
        <v>228</v>
      </c>
      <c r="E709" s="1">
        <v>1100</v>
      </c>
      <c r="F709">
        <v>2003</v>
      </c>
      <c r="I709" t="str">
        <f>IFERROR(IF(VLOOKUP(D709,Resources!A:B,2,FALSE)=0,"",VLOOKUP(D709,Resources!A:B,2,FALSE)),"")</f>
        <v>N</v>
      </c>
    </row>
    <row r="710" spans="1:9" x14ac:dyDescent="0.2">
      <c r="A710" t="s">
        <v>221</v>
      </c>
      <c r="B710" t="str">
        <f t="shared" si="11"/>
        <v>Barbara and Barre Seid Foundation_Light Opera Works200350000</v>
      </c>
      <c r="C710" t="s">
        <v>4</v>
      </c>
      <c r="D710" t="s">
        <v>23</v>
      </c>
      <c r="E710" s="1">
        <v>50000</v>
      </c>
      <c r="F710">
        <v>2003</v>
      </c>
      <c r="I710" t="str">
        <f>IFERROR(IF(VLOOKUP(D710,Resources!A:B,2,FALSE)=0,"",VLOOKUP(D710,Resources!A:B,2,FALSE)),"")</f>
        <v>N</v>
      </c>
    </row>
    <row r="711" spans="1:9" x14ac:dyDescent="0.2">
      <c r="A711" t="s">
        <v>221</v>
      </c>
      <c r="B711" t="str">
        <f t="shared" si="11"/>
        <v>Barbara and Barre Seid Foundation_Lincoln Park Zoological Society20031000</v>
      </c>
      <c r="C711" t="s">
        <v>4</v>
      </c>
      <c r="D711" t="s">
        <v>21</v>
      </c>
      <c r="E711" s="1">
        <v>1000</v>
      </c>
      <c r="F711">
        <v>2003</v>
      </c>
      <c r="I711" t="str">
        <f>IFERROR(IF(VLOOKUP(D711,Resources!A:B,2,FALSE)=0,"",VLOOKUP(D711,Resources!A:B,2,FALSE)),"")</f>
        <v>N</v>
      </c>
    </row>
    <row r="712" spans="1:9" x14ac:dyDescent="0.2">
      <c r="A712" t="s">
        <v>221</v>
      </c>
      <c r="B712" t="str">
        <f t="shared" si="11"/>
        <v>Barbara and Barre Seid Foundation_Lyric Opera of Chicago200325000</v>
      </c>
      <c r="C712" t="s">
        <v>4</v>
      </c>
      <c r="D712" t="s">
        <v>20</v>
      </c>
      <c r="E712" s="1">
        <v>25000</v>
      </c>
      <c r="F712">
        <v>2003</v>
      </c>
      <c r="I712" t="str">
        <f>IFERROR(IF(VLOOKUP(D712,Resources!A:B,2,FALSE)=0,"",VLOOKUP(D712,Resources!A:B,2,FALSE)),"")</f>
        <v>N</v>
      </c>
    </row>
    <row r="713" spans="1:9" x14ac:dyDescent="0.2">
      <c r="A713" t="s">
        <v>221</v>
      </c>
      <c r="B713" t="str">
        <f t="shared" si="11"/>
        <v>Barbara and Barre Seid Foundation_Lyric Theatre20036287</v>
      </c>
      <c r="C713" t="s">
        <v>4</v>
      </c>
      <c r="D713" t="s">
        <v>170</v>
      </c>
      <c r="E713" s="1">
        <v>6287</v>
      </c>
      <c r="F713">
        <v>2003</v>
      </c>
      <c r="I713" t="str">
        <f>IFERROR(IF(VLOOKUP(D713,Resources!A:B,2,FALSE)=0,"",VLOOKUP(D713,Resources!A:B,2,FALSE)),"")</f>
        <v>N</v>
      </c>
    </row>
    <row r="714" spans="1:9" x14ac:dyDescent="0.2">
      <c r="A714" t="s">
        <v>221</v>
      </c>
      <c r="B714" t="str">
        <f t="shared" si="11"/>
        <v>Barbara and Barre Seid Foundation_Metropolitan Opera Association20036500</v>
      </c>
      <c r="C714" t="s">
        <v>4</v>
      </c>
      <c r="D714" t="s">
        <v>19</v>
      </c>
      <c r="E714" s="1">
        <v>6500</v>
      </c>
      <c r="F714">
        <v>2003</v>
      </c>
      <c r="I714" t="str">
        <f>IFERROR(IF(VLOOKUP(D714,Resources!A:B,2,FALSE)=0,"",VLOOKUP(D714,Resources!A:B,2,FALSE)),"")</f>
        <v>N</v>
      </c>
    </row>
    <row r="715" spans="1:9" x14ac:dyDescent="0.2">
      <c r="A715" t="s">
        <v>221</v>
      </c>
      <c r="B715" t="str">
        <f t="shared" si="11"/>
        <v>Barbara and Barre Seid Foundation_National Legal and Policy Center20032500</v>
      </c>
      <c r="C715" t="s">
        <v>4</v>
      </c>
      <c r="D715" t="s">
        <v>171</v>
      </c>
      <c r="E715" s="1">
        <v>2500</v>
      </c>
      <c r="F715">
        <v>2003</v>
      </c>
      <c r="I715" t="str">
        <f>IFERROR(IF(VLOOKUP(D715,Resources!A:B,2,FALSE)=0,"",VLOOKUP(D715,Resources!A:B,2,FALSE)),"")</f>
        <v>Y</v>
      </c>
    </row>
    <row r="716" spans="1:9" x14ac:dyDescent="0.2">
      <c r="A716" t="s">
        <v>221</v>
      </c>
      <c r="B716" t="str">
        <f t="shared" si="11"/>
        <v>Barbara and Barre Seid Foundation_National Taxpayers Union Foundation20032500</v>
      </c>
      <c r="C716" t="s">
        <v>4</v>
      </c>
      <c r="D716" t="s">
        <v>172</v>
      </c>
      <c r="E716" s="1">
        <v>2500</v>
      </c>
      <c r="F716">
        <v>2003</v>
      </c>
      <c r="I716" t="str">
        <f>IFERROR(IF(VLOOKUP(D716,Resources!A:B,2,FALSE)=0,"",VLOOKUP(D716,Resources!A:B,2,FALSE)),"")</f>
        <v>Y</v>
      </c>
    </row>
    <row r="717" spans="1:9" x14ac:dyDescent="0.2">
      <c r="A717" t="s">
        <v>221</v>
      </c>
      <c r="B717" t="str">
        <f t="shared" si="11"/>
        <v>Barbara and Barre Seid Foundation_Philanthropy Roundtable20032500</v>
      </c>
      <c r="C717" t="s">
        <v>4</v>
      </c>
      <c r="D717" t="s">
        <v>116</v>
      </c>
      <c r="E717" s="1">
        <v>2500</v>
      </c>
      <c r="F717">
        <v>2003</v>
      </c>
      <c r="I717" t="str">
        <f>IFERROR(IF(VLOOKUP(D717,Resources!A:B,2,FALSE)=0,"",VLOOKUP(D717,Resources!A:B,2,FALSE)),"")</f>
        <v>Y</v>
      </c>
    </row>
    <row r="718" spans="1:9" x14ac:dyDescent="0.2">
      <c r="A718" t="s">
        <v>221</v>
      </c>
      <c r="B718" t="str">
        <f t="shared" si="11"/>
        <v>Barbara and Barre Seid Foundation_Project CURE20038000</v>
      </c>
      <c r="C718" t="s">
        <v>4</v>
      </c>
      <c r="D718" t="s">
        <v>173</v>
      </c>
      <c r="E718" s="1">
        <v>8000</v>
      </c>
      <c r="F718">
        <v>2003</v>
      </c>
      <c r="I718" t="str">
        <f>IFERROR(IF(VLOOKUP(D718,Resources!A:B,2,FALSE)=0,"",VLOOKUP(D718,Resources!A:B,2,FALSE)),"")</f>
        <v>N</v>
      </c>
    </row>
    <row r="719" spans="1:9" x14ac:dyDescent="0.2">
      <c r="A719" t="s">
        <v>221</v>
      </c>
      <c r="B719" t="str">
        <f t="shared" si="11"/>
        <v>Barbara and Barre Seid Foundation_Public Service Research Foundation20032500</v>
      </c>
      <c r="C719" t="s">
        <v>4</v>
      </c>
      <c r="D719" t="s">
        <v>164</v>
      </c>
      <c r="E719" s="1">
        <v>2500</v>
      </c>
      <c r="F719">
        <v>2003</v>
      </c>
      <c r="I719" t="str">
        <f>IFERROR(IF(VLOOKUP(D719,Resources!A:B,2,FALSE)=0,"",VLOOKUP(D719,Resources!A:B,2,FALSE)),"")</f>
        <v>Y</v>
      </c>
    </row>
    <row r="720" spans="1:9" x14ac:dyDescent="0.2">
      <c r="A720" t="s">
        <v>221</v>
      </c>
      <c r="B720" t="str">
        <f t="shared" si="11"/>
        <v>Barbara and Barre Seid Foundation_Rainbow Hospice20031000</v>
      </c>
      <c r="C720" t="s">
        <v>4</v>
      </c>
      <c r="D720" t="s">
        <v>174</v>
      </c>
      <c r="E720" s="1">
        <v>1000</v>
      </c>
      <c r="F720">
        <v>2003</v>
      </c>
      <c r="I720" t="str">
        <f>IFERROR(IF(VLOOKUP(D720,Resources!A:B,2,FALSE)=0,"",VLOOKUP(D720,Resources!A:B,2,FALSE)),"")</f>
        <v>N</v>
      </c>
    </row>
    <row r="721" spans="1:9" x14ac:dyDescent="0.2">
      <c r="A721" t="s">
        <v>221</v>
      </c>
      <c r="B721" t="str">
        <f t="shared" si="11"/>
        <v>Barbara and Barre Seid Foundation_Roosevelt University200310000</v>
      </c>
      <c r="C721" t="s">
        <v>4</v>
      </c>
      <c r="D721" t="s">
        <v>52</v>
      </c>
      <c r="E721" s="1">
        <v>10000</v>
      </c>
      <c r="F721">
        <v>2003</v>
      </c>
      <c r="I721" t="str">
        <f>IFERROR(IF(VLOOKUP(D721,Resources!A:B,2,FALSE)=0,"",VLOOKUP(D721,Resources!A:B,2,FALSE)),"")</f>
        <v/>
      </c>
    </row>
    <row r="722" spans="1:9" x14ac:dyDescent="0.2">
      <c r="A722" t="s">
        <v>221</v>
      </c>
      <c r="B722" t="str">
        <f t="shared" si="11"/>
        <v>Barbara and Barre Seid Foundation_Saint Xavier University200312600</v>
      </c>
      <c r="C722" t="s">
        <v>4</v>
      </c>
      <c r="D722" t="s">
        <v>146</v>
      </c>
      <c r="E722" s="1">
        <v>12600</v>
      </c>
      <c r="F722">
        <v>2003</v>
      </c>
      <c r="I722" t="str">
        <f>IFERROR(IF(VLOOKUP(D722,Resources!A:B,2,FALSE)=0,"",VLOOKUP(D722,Resources!A:B,2,FALSE)),"")</f>
        <v/>
      </c>
    </row>
    <row r="723" spans="1:9" x14ac:dyDescent="0.2">
      <c r="A723" t="s">
        <v>221</v>
      </c>
      <c r="B723" t="str">
        <f t="shared" si="11"/>
        <v>Barbara and Barre Seid Foundation_Salvation Army - Chicago20032500</v>
      </c>
      <c r="C723" t="s">
        <v>4</v>
      </c>
      <c r="D723" t="s">
        <v>16</v>
      </c>
      <c r="E723" s="1">
        <v>2500</v>
      </c>
      <c r="F723">
        <v>2003</v>
      </c>
      <c r="I723" t="str">
        <f>IFERROR(IF(VLOOKUP(D723,Resources!A:B,2,FALSE)=0,"",VLOOKUP(D723,Resources!A:B,2,FALSE)),"")</f>
        <v>N</v>
      </c>
    </row>
    <row r="724" spans="1:9" x14ac:dyDescent="0.2">
      <c r="A724" t="s">
        <v>221</v>
      </c>
      <c r="B724" t="str">
        <f t="shared" si="11"/>
        <v>Barbara and Barre Seid Foundation_Santa Fe Opera200310000</v>
      </c>
      <c r="C724" t="s">
        <v>4</v>
      </c>
      <c r="D724" t="s">
        <v>15</v>
      </c>
      <c r="E724" s="1">
        <v>10000</v>
      </c>
      <c r="F724">
        <v>2003</v>
      </c>
      <c r="I724" t="str">
        <f>IFERROR(IF(VLOOKUP(D724,Resources!A:B,2,FALSE)=0,"",VLOOKUP(D724,Resources!A:B,2,FALSE)),"")</f>
        <v>N</v>
      </c>
    </row>
    <row r="725" spans="1:9" x14ac:dyDescent="0.2">
      <c r="A725" t="s">
        <v>221</v>
      </c>
      <c r="B725" t="str">
        <f t="shared" si="11"/>
        <v>Barbara and Barre Seid Foundation_School of the Art Institute of Chicago200350000</v>
      </c>
      <c r="C725" t="s">
        <v>4</v>
      </c>
      <c r="D725" t="s">
        <v>14</v>
      </c>
      <c r="E725" s="1">
        <v>50000</v>
      </c>
      <c r="F725">
        <v>2003</v>
      </c>
      <c r="I725" t="str">
        <f>IFERROR(IF(VLOOKUP(D725,Resources!A:B,2,FALSE)=0,"",VLOOKUP(D725,Resources!A:B,2,FALSE)),"")</f>
        <v>N</v>
      </c>
    </row>
    <row r="726" spans="1:9" x14ac:dyDescent="0.2">
      <c r="A726" t="s">
        <v>221</v>
      </c>
      <c r="B726" t="str">
        <f t="shared" si="11"/>
        <v>Barbara and Barre Seid Foundation_Society of the Divine Saviour200325000</v>
      </c>
      <c r="C726" t="s">
        <v>4</v>
      </c>
      <c r="D726" t="s">
        <v>13</v>
      </c>
      <c r="E726" s="1">
        <v>25000</v>
      </c>
      <c r="F726">
        <v>2003</v>
      </c>
      <c r="I726" t="str">
        <f>IFERROR(IF(VLOOKUP(D726,Resources!A:B,2,FALSE)=0,"",VLOOKUP(D726,Resources!A:B,2,FALSE)),"")</f>
        <v>N</v>
      </c>
    </row>
    <row r="727" spans="1:9" x14ac:dyDescent="0.2">
      <c r="A727" t="s">
        <v>221</v>
      </c>
      <c r="B727" t="str">
        <f t="shared" si="11"/>
        <v>Barbara and Barre Seid Foundation_St. Albert the Great School20033500</v>
      </c>
      <c r="C727" t="s">
        <v>4</v>
      </c>
      <c r="D727" t="s">
        <v>99</v>
      </c>
      <c r="E727" s="1">
        <v>3500</v>
      </c>
      <c r="F727">
        <v>2003</v>
      </c>
      <c r="I727" t="str">
        <f>IFERROR(IF(VLOOKUP(D727,Resources!A:B,2,FALSE)=0,"",VLOOKUP(D727,Resources!A:B,2,FALSE)),"")</f>
        <v>N</v>
      </c>
    </row>
    <row r="728" spans="1:9" x14ac:dyDescent="0.2">
      <c r="A728" t="s">
        <v>221</v>
      </c>
      <c r="B728" t="str">
        <f t="shared" si="11"/>
        <v>Barbara and Barre Seid Foundation_St. Damien20033000</v>
      </c>
      <c r="C728" t="s">
        <v>4</v>
      </c>
      <c r="D728" t="s">
        <v>120</v>
      </c>
      <c r="E728" s="1">
        <v>3000</v>
      </c>
      <c r="F728">
        <v>2003</v>
      </c>
      <c r="I728" t="str">
        <f>IFERROR(IF(VLOOKUP(D728,Resources!A:B,2,FALSE)=0,"",VLOOKUP(D728,Resources!A:B,2,FALSE)),"")</f>
        <v>N</v>
      </c>
    </row>
    <row r="729" spans="1:9" x14ac:dyDescent="0.2">
      <c r="A729" t="s">
        <v>221</v>
      </c>
      <c r="B729" t="str">
        <f t="shared" si="11"/>
        <v>Barbara and Barre Seid Foundation_St. Ignatius200320000</v>
      </c>
      <c r="C729" t="s">
        <v>4</v>
      </c>
      <c r="D729" t="s">
        <v>148</v>
      </c>
      <c r="E729" s="1">
        <v>20000</v>
      </c>
      <c r="F729">
        <v>2003</v>
      </c>
      <c r="I729" t="str">
        <f>IFERROR(IF(VLOOKUP(D729,Resources!A:B,2,FALSE)=0,"",VLOOKUP(D729,Resources!A:B,2,FALSE)),"")</f>
        <v>N</v>
      </c>
    </row>
    <row r="730" spans="1:9" x14ac:dyDescent="0.2">
      <c r="A730" t="s">
        <v>221</v>
      </c>
      <c r="B730" t="str">
        <f t="shared" si="11"/>
        <v>Barbara and Barre Seid Foundation_St. Laurence High School20036600</v>
      </c>
      <c r="C730" t="s">
        <v>4</v>
      </c>
      <c r="D730" t="s">
        <v>11</v>
      </c>
      <c r="E730" s="1">
        <v>6600</v>
      </c>
      <c r="F730">
        <v>2003</v>
      </c>
      <c r="I730" t="str">
        <f>IFERROR(IF(VLOOKUP(D730,Resources!A:B,2,FALSE)=0,"",VLOOKUP(D730,Resources!A:B,2,FALSE)),"")</f>
        <v/>
      </c>
    </row>
    <row r="731" spans="1:9" x14ac:dyDescent="0.2">
      <c r="A731" t="s">
        <v>221</v>
      </c>
      <c r="B731" t="str">
        <f t="shared" si="11"/>
        <v>Barbara and Barre Seid Foundation_St. Michael's Church20031000</v>
      </c>
      <c r="C731" t="s">
        <v>4</v>
      </c>
      <c r="D731" t="s">
        <v>175</v>
      </c>
      <c r="E731" s="1">
        <v>1000</v>
      </c>
      <c r="F731">
        <v>2003</v>
      </c>
      <c r="I731" t="str">
        <f>IFERROR(IF(VLOOKUP(D731,Resources!A:B,2,FALSE)=0,"",VLOOKUP(D731,Resources!A:B,2,FALSE)),"")</f>
        <v>N</v>
      </c>
    </row>
    <row r="732" spans="1:9" x14ac:dyDescent="0.2">
      <c r="A732" t="s">
        <v>221</v>
      </c>
      <c r="B732" t="str">
        <f t="shared" si="11"/>
        <v>Barbara and Barre Seid Foundation_Tall Grass Arts Association20031000</v>
      </c>
      <c r="C732" t="s">
        <v>4</v>
      </c>
      <c r="D732" t="s">
        <v>74</v>
      </c>
      <c r="E732" s="1">
        <v>1000</v>
      </c>
      <c r="F732">
        <v>2003</v>
      </c>
      <c r="I732" t="str">
        <f>IFERROR(IF(VLOOKUP(D732,Resources!A:B,2,FALSE)=0,"",VLOOKUP(D732,Resources!A:B,2,FALSE)),"")</f>
        <v>N</v>
      </c>
    </row>
    <row r="733" spans="1:9" x14ac:dyDescent="0.2">
      <c r="A733" t="s">
        <v>221</v>
      </c>
      <c r="B733" t="str">
        <f t="shared" si="11"/>
        <v>Barbara and Barre Seid Foundation_The University of Chicago20031000000</v>
      </c>
      <c r="C733" t="s">
        <v>4</v>
      </c>
      <c r="D733" t="s">
        <v>63</v>
      </c>
      <c r="E733" s="1">
        <v>1000000</v>
      </c>
      <c r="F733">
        <v>2003</v>
      </c>
      <c r="I733" t="str">
        <f>IFERROR(IF(VLOOKUP(D733,Resources!A:B,2,FALSE)=0,"",VLOOKUP(D733,Resources!A:B,2,FALSE)),"")</f>
        <v/>
      </c>
    </row>
    <row r="734" spans="1:9" x14ac:dyDescent="0.2">
      <c r="A734" t="s">
        <v>221</v>
      </c>
      <c r="B734" t="str">
        <f t="shared" si="11"/>
        <v>Barbara and Barre Seid Foundation_U.S. Term Limits Foundation200350000</v>
      </c>
      <c r="C734" t="s">
        <v>4</v>
      </c>
      <c r="D734" t="s">
        <v>203</v>
      </c>
      <c r="E734" s="1">
        <v>50000</v>
      </c>
      <c r="F734">
        <v>2003</v>
      </c>
      <c r="H734" t="s">
        <v>315</v>
      </c>
      <c r="I734" t="str">
        <f>IFERROR(IF(VLOOKUP(D734,Resources!A:B,2,FALSE)=0,"",VLOOKUP(D734,Resources!A:B,2,FALSE)),"")</f>
        <v>Y</v>
      </c>
    </row>
    <row r="735" spans="1:9" x14ac:dyDescent="0.2">
      <c r="A735" t="s">
        <v>221</v>
      </c>
      <c r="B735" t="str">
        <f t="shared" si="11"/>
        <v>Barbara and Barre Seid Foundation_United Way/Crusade of Mercy20032500</v>
      </c>
      <c r="C735" t="s">
        <v>4</v>
      </c>
      <c r="D735" t="s">
        <v>153</v>
      </c>
      <c r="E735" s="1">
        <v>2500</v>
      </c>
      <c r="F735">
        <v>2003</v>
      </c>
      <c r="I735" t="str">
        <f>IFERROR(IF(VLOOKUP(D735,Resources!A:B,2,FALSE)=0,"",VLOOKUP(D735,Resources!A:B,2,FALSE)),"")</f>
        <v>N</v>
      </c>
    </row>
    <row r="736" spans="1:9" x14ac:dyDescent="0.2">
      <c r="A736" t="s">
        <v>221</v>
      </c>
      <c r="B736" t="str">
        <f t="shared" si="11"/>
        <v>Barbara and Barre Seid Foundation_University of Chicago Laboratory Schools200310000</v>
      </c>
      <c r="C736" t="s">
        <v>4</v>
      </c>
      <c r="D736" t="s">
        <v>6</v>
      </c>
      <c r="E736" s="1">
        <v>10000</v>
      </c>
      <c r="F736">
        <v>2003</v>
      </c>
      <c r="I736" t="str">
        <f>IFERROR(IF(VLOOKUP(D736,Resources!A:B,2,FALSE)=0,"",VLOOKUP(D736,Resources!A:B,2,FALSE)),"")</f>
        <v/>
      </c>
    </row>
    <row r="737" spans="1:9" x14ac:dyDescent="0.2">
      <c r="A737" t="s">
        <v>221</v>
      </c>
      <c r="B737" t="str">
        <f t="shared" si="11"/>
        <v>Barbara and Barre Seid Foundation_WFMT Public Radio20031000</v>
      </c>
      <c r="C737" t="s">
        <v>4</v>
      </c>
      <c r="D737" t="s">
        <v>5</v>
      </c>
      <c r="E737" s="1">
        <v>1000</v>
      </c>
      <c r="F737">
        <v>2003</v>
      </c>
      <c r="I737" t="str">
        <f>IFERROR(IF(VLOOKUP(D737,Resources!A:B,2,FALSE)=0,"",VLOOKUP(D737,Resources!A:B,2,FALSE)),"")</f>
        <v/>
      </c>
    </row>
    <row r="738" spans="1:9" x14ac:dyDescent="0.2">
      <c r="A738" t="s">
        <v>221</v>
      </c>
      <c r="B738" t="str">
        <f t="shared" si="11"/>
        <v>Barbara and Barre Seid Foundation_WTTW Public Television20031000</v>
      </c>
      <c r="C738" t="s">
        <v>4</v>
      </c>
      <c r="D738" t="s">
        <v>26</v>
      </c>
      <c r="E738" s="1">
        <v>1000</v>
      </c>
      <c r="F738">
        <v>2003</v>
      </c>
      <c r="I738" t="str">
        <f>IFERROR(IF(VLOOKUP(D738,Resources!A:B,2,FALSE)=0,"",VLOOKUP(D738,Resources!A:B,2,FALSE)),"")</f>
        <v/>
      </c>
    </row>
    <row r="739" spans="1:9" x14ac:dyDescent="0.2">
      <c r="A739" t="s">
        <v>221</v>
      </c>
      <c r="B739" t="str">
        <f t="shared" si="11"/>
        <v>Barbara and Barre Seid Foundation_Alan Stone Debut Artists20023000</v>
      </c>
      <c r="C739" t="s">
        <v>4</v>
      </c>
      <c r="D739" t="s">
        <v>177</v>
      </c>
      <c r="E739" s="1">
        <v>3000</v>
      </c>
      <c r="F739">
        <v>2002</v>
      </c>
      <c r="I739" t="str">
        <f>IFERROR(IF(VLOOKUP(D739,Resources!A:B,2,FALSE)=0,"",VLOOKUP(D739,Resources!A:B,2,FALSE)),"")</f>
        <v>N</v>
      </c>
    </row>
    <row r="740" spans="1:9" x14ac:dyDescent="0.2">
      <c r="A740" t="s">
        <v>221</v>
      </c>
      <c r="B740" t="str">
        <f t="shared" si="11"/>
        <v>Barbara and Barre Seid Foundation_American Opera Group20027500</v>
      </c>
      <c r="C740" t="s">
        <v>4</v>
      </c>
      <c r="D740" t="s">
        <v>126</v>
      </c>
      <c r="E740" s="1">
        <v>7500</v>
      </c>
      <c r="F740">
        <v>2002</v>
      </c>
      <c r="I740" t="str">
        <f>IFERROR(IF(VLOOKUP(D740,Resources!A:B,2,FALSE)=0,"",VLOOKUP(D740,Resources!A:B,2,FALSE)),"")</f>
        <v>N</v>
      </c>
    </row>
    <row r="741" spans="1:9" x14ac:dyDescent="0.2">
      <c r="A741" t="s">
        <v>221</v>
      </c>
      <c r="B741" t="str">
        <f t="shared" si="11"/>
        <v>Barbara and Barre Seid Foundation_Anshe Emet Synagogue20021000</v>
      </c>
      <c r="C741" t="s">
        <v>4</v>
      </c>
      <c r="D741" t="s">
        <v>31</v>
      </c>
      <c r="E741" s="1">
        <v>1000</v>
      </c>
      <c r="F741">
        <v>2002</v>
      </c>
      <c r="I741" t="str">
        <f>IFERROR(IF(VLOOKUP(D741,Resources!A:B,2,FALSE)=0,"",VLOOKUP(D741,Resources!A:B,2,FALSE)),"")</f>
        <v>N</v>
      </c>
    </row>
    <row r="742" spans="1:9" x14ac:dyDescent="0.2">
      <c r="A742" t="s">
        <v>221</v>
      </c>
      <c r="B742" t="str">
        <f t="shared" si="11"/>
        <v>Barbara and Barre Seid Foundation_Boy Scouts of America - Chicago Area Council20023000</v>
      </c>
      <c r="C742" t="s">
        <v>4</v>
      </c>
      <c r="D742" t="s">
        <v>33</v>
      </c>
      <c r="E742" s="1">
        <v>3000</v>
      </c>
      <c r="F742">
        <v>2002</v>
      </c>
      <c r="I742" t="str">
        <f>IFERROR(IF(VLOOKUP(D742,Resources!A:B,2,FALSE)=0,"",VLOOKUP(D742,Resources!A:B,2,FALSE)),"")</f>
        <v>N</v>
      </c>
    </row>
    <row r="743" spans="1:9" x14ac:dyDescent="0.2">
      <c r="A743" t="s">
        <v>221</v>
      </c>
      <c r="B743" t="str">
        <f t="shared" si="11"/>
        <v>Barbara and Barre Seid Foundation_Cato Institute200225000</v>
      </c>
      <c r="C743" t="s">
        <v>4</v>
      </c>
      <c r="D743" t="s">
        <v>129</v>
      </c>
      <c r="E743" s="1">
        <v>25000</v>
      </c>
      <c r="F743">
        <v>2002</v>
      </c>
      <c r="I743" t="str">
        <f>IFERROR(IF(VLOOKUP(D743,Resources!A:B,2,FALSE)=0,"",VLOOKUP(D743,Resources!A:B,2,FALSE)),"")</f>
        <v>Y</v>
      </c>
    </row>
    <row r="744" spans="1:9" x14ac:dyDescent="0.2">
      <c r="A744" t="s">
        <v>221</v>
      </c>
      <c r="B744" t="str">
        <f t="shared" si="11"/>
        <v>Barbara and Barre Seid Foundation_Chicago Opera Theater2002273691</v>
      </c>
      <c r="C744" t="s">
        <v>4</v>
      </c>
      <c r="D744" t="s">
        <v>35</v>
      </c>
      <c r="E744" s="1">
        <v>273691</v>
      </c>
      <c r="F744">
        <v>2002</v>
      </c>
      <c r="I744" t="str">
        <f>IFERROR(IF(VLOOKUP(D744,Resources!A:B,2,FALSE)=0,"",VLOOKUP(D744,Resources!A:B,2,FALSE)),"")</f>
        <v>N</v>
      </c>
    </row>
    <row r="745" spans="1:9" x14ac:dyDescent="0.2">
      <c r="A745" t="s">
        <v>221</v>
      </c>
      <c r="B745" t="str">
        <f t="shared" si="11"/>
        <v>Barbara and Barre Seid Foundation_Chicago Shakespeare Theater200230000</v>
      </c>
      <c r="C745" t="s">
        <v>4</v>
      </c>
      <c r="D745" t="s">
        <v>36</v>
      </c>
      <c r="E745" s="1">
        <v>30000</v>
      </c>
      <c r="F745">
        <v>2002</v>
      </c>
      <c r="I745" t="str">
        <f>IFERROR(IF(VLOOKUP(D745,Resources!A:B,2,FALSE)=0,"",VLOOKUP(D745,Resources!A:B,2,FALSE)),"")</f>
        <v>N</v>
      </c>
    </row>
    <row r="746" spans="1:9" x14ac:dyDescent="0.2">
      <c r="A746" t="s">
        <v>221</v>
      </c>
      <c r="B746" t="str">
        <f t="shared" si="11"/>
        <v>Barbara and Barre Seid Foundation_Chicago Symphony Orchestra20022500</v>
      </c>
      <c r="C746" t="s">
        <v>4</v>
      </c>
      <c r="D746" t="s">
        <v>37</v>
      </c>
      <c r="E746" s="1">
        <v>2500</v>
      </c>
      <c r="F746">
        <v>2002</v>
      </c>
      <c r="I746" t="str">
        <f>IFERROR(IF(VLOOKUP(D746,Resources!A:B,2,FALSE)=0,"",VLOOKUP(D746,Resources!A:B,2,FALSE)),"")</f>
        <v>N</v>
      </c>
    </row>
    <row r="747" spans="1:9" x14ac:dyDescent="0.2">
      <c r="A747" t="s">
        <v>221</v>
      </c>
      <c r="B747" t="str">
        <f t="shared" si="11"/>
        <v>Barbara and Barre Seid Foundation_Citizen Government Foundation2002300000</v>
      </c>
      <c r="C747" t="s">
        <v>4</v>
      </c>
      <c r="D747" t="s">
        <v>178</v>
      </c>
      <c r="E747" s="1">
        <v>300000</v>
      </c>
      <c r="F747">
        <v>2002</v>
      </c>
      <c r="I747" t="str">
        <f>IFERROR(IF(VLOOKUP(D747,Resources!A:B,2,FALSE)=0,"",VLOOKUP(D747,Resources!A:B,2,FALSE)),"")</f>
        <v>Y</v>
      </c>
    </row>
    <row r="748" spans="1:9" x14ac:dyDescent="0.2">
      <c r="A748" t="s">
        <v>221</v>
      </c>
      <c r="B748" t="str">
        <f t="shared" si="11"/>
        <v>Barbara and Barre Seid Foundation_Civic Orchestra of Chicago200220000</v>
      </c>
      <c r="C748" t="s">
        <v>4</v>
      </c>
      <c r="D748" t="s">
        <v>39</v>
      </c>
      <c r="E748" s="1">
        <v>20000</v>
      </c>
      <c r="F748">
        <v>2002</v>
      </c>
      <c r="I748" t="str">
        <f>IFERROR(IF(VLOOKUP(D748,Resources!A:B,2,FALSE)=0,"",VLOOKUP(D748,Resources!A:B,2,FALSE)),"")</f>
        <v>N</v>
      </c>
    </row>
    <row r="749" spans="1:9" x14ac:dyDescent="0.2">
      <c r="A749" t="s">
        <v>221</v>
      </c>
      <c r="B749" t="str">
        <f t="shared" si="11"/>
        <v>Barbara and Barre Seid Foundation_Collegiate Network200210000</v>
      </c>
      <c r="C749" t="s">
        <v>4</v>
      </c>
      <c r="D749" t="s">
        <v>155</v>
      </c>
      <c r="E749" s="1">
        <v>10000</v>
      </c>
      <c r="F749">
        <v>2002</v>
      </c>
      <c r="I749" t="str">
        <f>IFERROR(IF(VLOOKUP(D749,Resources!A:B,2,FALSE)=0,"",VLOOKUP(D749,Resources!A:B,2,FALSE)),"")</f>
        <v>Y</v>
      </c>
    </row>
    <row r="750" spans="1:9" x14ac:dyDescent="0.2">
      <c r="A750" t="s">
        <v>221</v>
      </c>
      <c r="B750" t="str">
        <f t="shared" si="11"/>
        <v>Barbara and Barre Seid Foundation_Competitive Enterprise Institute200230000</v>
      </c>
      <c r="C750" t="s">
        <v>4</v>
      </c>
      <c r="D750" t="s">
        <v>130</v>
      </c>
      <c r="E750" s="1">
        <v>30000</v>
      </c>
      <c r="F750">
        <v>2002</v>
      </c>
      <c r="I750" t="str">
        <f>IFERROR(IF(VLOOKUP(D750,Resources!A:B,2,FALSE)=0,"",VLOOKUP(D750,Resources!A:B,2,FALSE)),"")</f>
        <v>Y</v>
      </c>
    </row>
    <row r="751" spans="1:9" x14ac:dyDescent="0.2">
      <c r="A751" t="s">
        <v>221</v>
      </c>
      <c r="B751" t="str">
        <f t="shared" si="11"/>
        <v>Barbara and Barre Seid Foundation_Contemporary Art Workshop - Chicago20021000</v>
      </c>
      <c r="C751" t="s">
        <v>4</v>
      </c>
      <c r="D751" t="s">
        <v>156</v>
      </c>
      <c r="E751" s="1">
        <v>1000</v>
      </c>
      <c r="F751">
        <v>2002</v>
      </c>
      <c r="I751" t="str">
        <f>IFERROR(IF(VLOOKUP(D751,Resources!A:B,2,FALSE)=0,"",VLOOKUP(D751,Resources!A:B,2,FALSE)),"")</f>
        <v>N</v>
      </c>
    </row>
    <row r="752" spans="1:9" x14ac:dyDescent="0.2">
      <c r="A752" t="s">
        <v>221</v>
      </c>
      <c r="B752" t="str">
        <f t="shared" si="11"/>
        <v>Barbara and Barre Seid Foundation_Corporation for Maintaining Editorial Diversity in America200210000</v>
      </c>
      <c r="C752" t="s">
        <v>4</v>
      </c>
      <c r="D752" t="s">
        <v>157</v>
      </c>
      <c r="E752" s="1">
        <v>10000</v>
      </c>
      <c r="F752">
        <v>2002</v>
      </c>
      <c r="I752" t="str">
        <f>IFERROR(IF(VLOOKUP(D752,Resources!A:B,2,FALSE)=0,"",VLOOKUP(D752,Resources!A:B,2,FALSE)),"")</f>
        <v/>
      </c>
    </row>
    <row r="753" spans="1:9" x14ac:dyDescent="0.2">
      <c r="A753" t="s">
        <v>221</v>
      </c>
      <c r="B753" t="str">
        <f t="shared" si="11"/>
        <v>Barbara and Barre Seid Foundation_Da Corneto Opera Ensemble200225000</v>
      </c>
      <c r="C753" t="s">
        <v>4</v>
      </c>
      <c r="D753" t="s">
        <v>41</v>
      </c>
      <c r="E753" s="1">
        <v>25000</v>
      </c>
      <c r="F753">
        <v>2002</v>
      </c>
      <c r="I753" t="str">
        <f>IFERROR(IF(VLOOKUP(D753,Resources!A:B,2,FALSE)=0,"",VLOOKUP(D753,Resources!A:B,2,FALSE)),"")</f>
        <v>N</v>
      </c>
    </row>
    <row r="754" spans="1:9" x14ac:dyDescent="0.2">
      <c r="A754" t="s">
        <v>221</v>
      </c>
      <c r="B754" t="str">
        <f t="shared" si="11"/>
        <v>Barbara and Barre Seid Foundation_George Mason University2002550000</v>
      </c>
      <c r="C754" t="s">
        <v>4</v>
      </c>
      <c r="D754" t="s">
        <v>109</v>
      </c>
      <c r="E754" s="1">
        <v>550000</v>
      </c>
      <c r="F754">
        <v>2002</v>
      </c>
      <c r="I754" t="str">
        <f>IFERROR(IF(VLOOKUP(D754,Resources!A:B,2,FALSE)=0,"",VLOOKUP(D754,Resources!A:B,2,FALSE)),"")</f>
        <v>Y</v>
      </c>
    </row>
    <row r="755" spans="1:9" x14ac:dyDescent="0.2">
      <c r="A755" t="s">
        <v>221</v>
      </c>
      <c r="B755" t="str">
        <f t="shared" si="11"/>
        <v>Barbara and Barre Seid Foundation_Golden West Opera20022800</v>
      </c>
      <c r="C755" t="s">
        <v>4</v>
      </c>
      <c r="D755" t="s">
        <v>179</v>
      </c>
      <c r="E755" s="1">
        <v>2800</v>
      </c>
      <c r="F755">
        <v>2002</v>
      </c>
      <c r="I755" t="str">
        <f>IFERROR(IF(VLOOKUP(D755,Resources!A:B,2,FALSE)=0,"",VLOOKUP(D755,Resources!A:B,2,FALSE)),"")</f>
        <v>N</v>
      </c>
    </row>
    <row r="756" spans="1:9" x14ac:dyDescent="0.2">
      <c r="A756" t="s">
        <v>221</v>
      </c>
      <c r="B756" t="str">
        <f t="shared" si="11"/>
        <v>Barbara and Barre Seid Foundation_Grant Park Musical Festival2002500</v>
      </c>
      <c r="C756" t="s">
        <v>4</v>
      </c>
      <c r="D756" t="s">
        <v>168</v>
      </c>
      <c r="E756" s="1">
        <v>500</v>
      </c>
      <c r="F756">
        <v>2002</v>
      </c>
      <c r="I756" t="str">
        <f>IFERROR(IF(VLOOKUP(D756,Resources!A:B,2,FALSE)=0,"",VLOOKUP(D756,Resources!A:B,2,FALSE)),"")</f>
        <v>N</v>
      </c>
    </row>
    <row r="757" spans="1:9" x14ac:dyDescent="0.2">
      <c r="A757" t="s">
        <v>221</v>
      </c>
      <c r="B757" t="str">
        <f t="shared" si="11"/>
        <v>Barbara and Barre Seid Foundation_Greater Educational Opportunities Foundation200250000</v>
      </c>
      <c r="C757" t="s">
        <v>4</v>
      </c>
      <c r="D757" t="s">
        <v>94</v>
      </c>
      <c r="E757" s="1">
        <v>50000</v>
      </c>
      <c r="F757">
        <v>2002</v>
      </c>
      <c r="I757" t="str">
        <f>IFERROR(IF(VLOOKUP(D757,Resources!A:B,2,FALSE)=0,"",VLOOKUP(D757,Resources!A:B,2,FALSE)),"")</f>
        <v>Y</v>
      </c>
    </row>
    <row r="758" spans="1:9" x14ac:dyDescent="0.2">
      <c r="A758" t="s">
        <v>221</v>
      </c>
      <c r="B758" t="str">
        <f t="shared" si="11"/>
        <v>Barbara and Barre Seid Foundation_HAVE20021000</v>
      </c>
      <c r="C758" t="s">
        <v>4</v>
      </c>
      <c r="D758" t="s">
        <v>180</v>
      </c>
      <c r="E758" s="1">
        <v>1000</v>
      </c>
      <c r="F758">
        <v>2002</v>
      </c>
      <c r="I758" t="str">
        <f>IFERROR(IF(VLOOKUP(D758,Resources!A:B,2,FALSE)=0,"",VLOOKUP(D758,Resources!A:B,2,FALSE)),"")</f>
        <v/>
      </c>
    </row>
    <row r="759" spans="1:9" x14ac:dyDescent="0.2">
      <c r="A759" t="s">
        <v>221</v>
      </c>
      <c r="B759" t="str">
        <f t="shared" si="11"/>
        <v>Barbara and Barre Seid Foundation_Heartland Institute2002150000</v>
      </c>
      <c r="C759" t="s">
        <v>4</v>
      </c>
      <c r="D759" t="s">
        <v>95</v>
      </c>
      <c r="E759" s="1">
        <v>150000</v>
      </c>
      <c r="F759">
        <v>2002</v>
      </c>
      <c r="I759" t="str">
        <f>IFERROR(IF(VLOOKUP(D759,Resources!A:B,2,FALSE)=0,"",VLOOKUP(D759,Resources!A:B,2,FALSE)),"")</f>
        <v>Y</v>
      </c>
    </row>
    <row r="760" spans="1:9" x14ac:dyDescent="0.2">
      <c r="A760" t="s">
        <v>221</v>
      </c>
      <c r="B760" t="str">
        <f t="shared" si="11"/>
        <v>Barbara and Barre Seid Foundation_Henry Hazlitt Foundation20025000</v>
      </c>
      <c r="C760" t="s">
        <v>4</v>
      </c>
      <c r="D760" t="s">
        <v>181</v>
      </c>
      <c r="E760" s="1">
        <v>5000</v>
      </c>
      <c r="F760">
        <v>2002</v>
      </c>
      <c r="I760" t="str">
        <f>IFERROR(IF(VLOOKUP(D760,Resources!A:B,2,FALSE)=0,"",VLOOKUP(D760,Resources!A:B,2,FALSE)),"")</f>
        <v>Y</v>
      </c>
    </row>
    <row r="761" spans="1:9" x14ac:dyDescent="0.2">
      <c r="A761" t="s">
        <v>221</v>
      </c>
      <c r="B761" t="str">
        <f t="shared" si="11"/>
        <v>Barbara and Barre Seid Foundation_Illinois Taxpayer Education Foundation200230000</v>
      </c>
      <c r="C761" t="s">
        <v>4</v>
      </c>
      <c r="D761" t="s">
        <v>110</v>
      </c>
      <c r="E761" s="1">
        <v>30000</v>
      </c>
      <c r="F761">
        <v>2002</v>
      </c>
      <c r="I761" t="str">
        <f>IFERROR(IF(VLOOKUP(D761,Resources!A:B,2,FALSE)=0,"",VLOOKUP(D761,Resources!A:B,2,FALSE)),"")</f>
        <v>Y</v>
      </c>
    </row>
    <row r="762" spans="1:9" x14ac:dyDescent="0.2">
      <c r="A762" t="s">
        <v>221</v>
      </c>
      <c r="B762" t="str">
        <f t="shared" si="11"/>
        <v>Barbara and Barre Seid Foundation_Jewish Day School2002325</v>
      </c>
      <c r="C762" t="s">
        <v>4</v>
      </c>
      <c r="D762" t="s">
        <v>182</v>
      </c>
      <c r="E762" s="1">
        <v>325</v>
      </c>
      <c r="F762">
        <v>2002</v>
      </c>
      <c r="I762" t="str">
        <f>IFERROR(IF(VLOOKUP(D762,Resources!A:B,2,FALSE)=0,"",VLOOKUP(D762,Resources!A:B,2,FALSE)),"")</f>
        <v>N</v>
      </c>
    </row>
    <row r="763" spans="1:9" x14ac:dyDescent="0.2">
      <c r="A763" t="s">
        <v>221</v>
      </c>
      <c r="B763" t="str">
        <f t="shared" si="11"/>
        <v>Barbara and Barre Seid Foundation_Jewish United Fund2002100000</v>
      </c>
      <c r="C763" t="s">
        <v>4</v>
      </c>
      <c r="D763" t="s">
        <v>24</v>
      </c>
      <c r="E763" s="1">
        <v>100000</v>
      </c>
      <c r="F763">
        <v>2002</v>
      </c>
      <c r="I763" t="str">
        <f>IFERROR(IF(VLOOKUP(D763,Resources!A:B,2,FALSE)=0,"",VLOOKUP(D763,Resources!A:B,2,FALSE)),"")</f>
        <v>N</v>
      </c>
    </row>
    <row r="764" spans="1:9" x14ac:dyDescent="0.2">
      <c r="A764" t="s">
        <v>221</v>
      </c>
      <c r="B764" t="str">
        <f t="shared" si="11"/>
        <v>Barbara and Barre Seid Foundation_L'Opera Piccola200210000</v>
      </c>
      <c r="C764" t="s">
        <v>4</v>
      </c>
      <c r="D764" t="s">
        <v>184</v>
      </c>
      <c r="E764" s="1">
        <v>10000</v>
      </c>
      <c r="F764">
        <v>2002</v>
      </c>
      <c r="I764" t="str">
        <f>IFERROR(IF(VLOOKUP(D764,Resources!A:B,2,FALSE)=0,"",VLOOKUP(D764,Resources!A:B,2,FALSE)),"")</f>
        <v>N</v>
      </c>
    </row>
    <row r="765" spans="1:9" x14ac:dyDescent="0.2">
      <c r="A765" t="s">
        <v>221</v>
      </c>
      <c r="B765" t="str">
        <f t="shared" si="11"/>
        <v>Barbara and Barre Seid Foundation_Leukemia and Lymphoma Society - Illinois Chapter2002100</v>
      </c>
      <c r="C765" t="s">
        <v>4</v>
      </c>
      <c r="D765" t="s">
        <v>141</v>
      </c>
      <c r="E765" s="1">
        <v>100</v>
      </c>
      <c r="F765">
        <v>2002</v>
      </c>
      <c r="I765" t="str">
        <f>IFERROR(IF(VLOOKUP(D765,Resources!A:B,2,FALSE)=0,"",VLOOKUP(D765,Resources!A:B,2,FALSE)),"")</f>
        <v>N</v>
      </c>
    </row>
    <row r="766" spans="1:9" x14ac:dyDescent="0.2">
      <c r="A766" t="s">
        <v>221</v>
      </c>
      <c r="B766" t="str">
        <f t="shared" si="11"/>
        <v>Barbara and Barre Seid Foundation_Light Opera Works200225000</v>
      </c>
      <c r="C766" t="s">
        <v>4</v>
      </c>
      <c r="D766" t="s">
        <v>23</v>
      </c>
      <c r="E766" s="1">
        <v>25000</v>
      </c>
      <c r="F766">
        <v>2002</v>
      </c>
      <c r="I766" t="str">
        <f>IFERROR(IF(VLOOKUP(D766,Resources!A:B,2,FALSE)=0,"",VLOOKUP(D766,Resources!A:B,2,FALSE)),"")</f>
        <v>N</v>
      </c>
    </row>
    <row r="767" spans="1:9" x14ac:dyDescent="0.2">
      <c r="A767" t="s">
        <v>221</v>
      </c>
      <c r="B767" t="str">
        <f t="shared" si="11"/>
        <v>Barbara and Barre Seid Foundation_Lincoln Central Association2002100</v>
      </c>
      <c r="C767" t="s">
        <v>4</v>
      </c>
      <c r="D767" t="s">
        <v>22</v>
      </c>
      <c r="E767" s="1">
        <v>100</v>
      </c>
      <c r="F767">
        <v>2002</v>
      </c>
      <c r="I767" t="str">
        <f>IFERROR(IF(VLOOKUP(D767,Resources!A:B,2,FALSE)=0,"",VLOOKUP(D767,Resources!A:B,2,FALSE)),"")</f>
        <v>N</v>
      </c>
    </row>
    <row r="768" spans="1:9" x14ac:dyDescent="0.2">
      <c r="A768" t="s">
        <v>221</v>
      </c>
      <c r="B768" t="str">
        <f t="shared" si="11"/>
        <v>Barbara and Barre Seid Foundation_Lincoln Park Conservation Association20021000</v>
      </c>
      <c r="C768" t="s">
        <v>4</v>
      </c>
      <c r="D768" t="s">
        <v>183</v>
      </c>
      <c r="E768" s="1">
        <v>1000</v>
      </c>
      <c r="F768">
        <v>2002</v>
      </c>
      <c r="I768" t="str">
        <f>IFERROR(IF(VLOOKUP(D768,Resources!A:B,2,FALSE)=0,"",VLOOKUP(D768,Resources!A:B,2,FALSE)),"")</f>
        <v>N</v>
      </c>
    </row>
    <row r="769" spans="1:9" x14ac:dyDescent="0.2">
      <c r="A769" t="s">
        <v>221</v>
      </c>
      <c r="B769" t="str">
        <f t="shared" si="11"/>
        <v>Barbara and Barre Seid Foundation_Lincoln Park Zoological Society20021000</v>
      </c>
      <c r="C769" t="s">
        <v>4</v>
      </c>
      <c r="D769" t="s">
        <v>21</v>
      </c>
      <c r="E769" s="1">
        <v>1000</v>
      </c>
      <c r="F769">
        <v>2002</v>
      </c>
      <c r="I769" t="str">
        <f>IFERROR(IF(VLOOKUP(D769,Resources!A:B,2,FALSE)=0,"",VLOOKUP(D769,Resources!A:B,2,FALSE)),"")</f>
        <v>N</v>
      </c>
    </row>
    <row r="770" spans="1:9" x14ac:dyDescent="0.2">
      <c r="A770" t="s">
        <v>221</v>
      </c>
      <c r="B770" t="str">
        <f t="shared" ref="B770:B833" si="12">C770&amp;"_"&amp;D770&amp;F770&amp;E770</f>
        <v>Barbara and Barre Seid Foundation_Lyric Opera of Chicago200225000</v>
      </c>
      <c r="C770" t="s">
        <v>4</v>
      </c>
      <c r="D770" t="s">
        <v>20</v>
      </c>
      <c r="E770" s="1">
        <v>25000</v>
      </c>
      <c r="F770">
        <v>2002</v>
      </c>
      <c r="I770" t="str">
        <f>IFERROR(IF(VLOOKUP(D770,Resources!A:B,2,FALSE)=0,"",VLOOKUP(D770,Resources!A:B,2,FALSE)),"")</f>
        <v>N</v>
      </c>
    </row>
    <row r="771" spans="1:9" x14ac:dyDescent="0.2">
      <c r="A771" t="s">
        <v>221</v>
      </c>
      <c r="B771" t="str">
        <f t="shared" si="12"/>
        <v>Barbara and Barre Seid Foundation_Metropolitan Opera Association20026500</v>
      </c>
      <c r="C771" t="s">
        <v>4</v>
      </c>
      <c r="D771" t="s">
        <v>19</v>
      </c>
      <c r="E771" s="1">
        <v>6500</v>
      </c>
      <c r="F771">
        <v>2002</v>
      </c>
      <c r="I771" t="str">
        <f>IFERROR(IF(VLOOKUP(D771,Resources!A:B,2,FALSE)=0,"",VLOOKUP(D771,Resources!A:B,2,FALSE)),"")</f>
        <v>N</v>
      </c>
    </row>
    <row r="772" spans="1:9" x14ac:dyDescent="0.2">
      <c r="A772" t="s">
        <v>221</v>
      </c>
      <c r="B772" t="str">
        <f t="shared" si="12"/>
        <v>Barbara and Barre Seid Foundation_Morehouse College20025000</v>
      </c>
      <c r="C772" t="s">
        <v>4</v>
      </c>
      <c r="D772" t="s">
        <v>18</v>
      </c>
      <c r="E772" s="1">
        <v>5000</v>
      </c>
      <c r="F772">
        <v>2002</v>
      </c>
      <c r="I772" t="str">
        <f>IFERROR(IF(VLOOKUP(D772,Resources!A:B,2,FALSE)=0,"",VLOOKUP(D772,Resources!A:B,2,FALSE)),"")</f>
        <v/>
      </c>
    </row>
    <row r="773" spans="1:9" x14ac:dyDescent="0.2">
      <c r="A773" t="s">
        <v>221</v>
      </c>
      <c r="B773" t="str">
        <f t="shared" si="12"/>
        <v>Barbara and Barre Seid Foundation_National Legal and Policy Center20022500</v>
      </c>
      <c r="C773" t="s">
        <v>4</v>
      </c>
      <c r="D773" t="s">
        <v>171</v>
      </c>
      <c r="E773" s="1">
        <v>2500</v>
      </c>
      <c r="F773">
        <v>2002</v>
      </c>
      <c r="I773" t="str">
        <f>IFERROR(IF(VLOOKUP(D773,Resources!A:B,2,FALSE)=0,"",VLOOKUP(D773,Resources!A:B,2,FALSE)),"")</f>
        <v>Y</v>
      </c>
    </row>
    <row r="774" spans="1:9" x14ac:dyDescent="0.2">
      <c r="A774" t="s">
        <v>221</v>
      </c>
      <c r="B774" t="str">
        <f t="shared" si="12"/>
        <v>Barbara and Barre Seid Foundation_National Louis University200225000</v>
      </c>
      <c r="C774" t="s">
        <v>4</v>
      </c>
      <c r="D774" t="s">
        <v>185</v>
      </c>
      <c r="E774" s="1">
        <v>25000</v>
      </c>
      <c r="F774">
        <v>2002</v>
      </c>
      <c r="I774" t="str">
        <f>IFERROR(IF(VLOOKUP(D774,Resources!A:B,2,FALSE)=0,"",VLOOKUP(D774,Resources!A:B,2,FALSE)),"")</f>
        <v/>
      </c>
    </row>
    <row r="775" spans="1:9" x14ac:dyDescent="0.2">
      <c r="A775" t="s">
        <v>221</v>
      </c>
      <c r="B775" t="str">
        <f t="shared" si="12"/>
        <v>Barbara and Barre Seid Foundation_National Taxpayers Union Foundation20022500</v>
      </c>
      <c r="C775" t="s">
        <v>4</v>
      </c>
      <c r="D775" t="s">
        <v>172</v>
      </c>
      <c r="E775" s="1">
        <v>2500</v>
      </c>
      <c r="F775">
        <v>2002</v>
      </c>
      <c r="I775" t="str">
        <f>IFERROR(IF(VLOOKUP(D775,Resources!A:B,2,FALSE)=0,"",VLOOKUP(D775,Resources!A:B,2,FALSE)),"")</f>
        <v>Y</v>
      </c>
    </row>
    <row r="776" spans="1:9" x14ac:dyDescent="0.2">
      <c r="A776" t="s">
        <v>221</v>
      </c>
      <c r="B776" t="str">
        <f t="shared" si="12"/>
        <v>Barbara and Barre Seid Foundation_Old Town Triangle Association2002250</v>
      </c>
      <c r="C776" t="s">
        <v>4</v>
      </c>
      <c r="D776" t="s">
        <v>17</v>
      </c>
      <c r="E776" s="1">
        <v>250</v>
      </c>
      <c r="F776">
        <v>2002</v>
      </c>
      <c r="I776" t="str">
        <f>IFERROR(IF(VLOOKUP(D776,Resources!A:B,2,FALSE)=0,"",VLOOKUP(D776,Resources!A:B,2,FALSE)),"")</f>
        <v>N</v>
      </c>
    </row>
    <row r="777" spans="1:9" x14ac:dyDescent="0.2">
      <c r="A777" t="s">
        <v>221</v>
      </c>
      <c r="B777" t="str">
        <f t="shared" si="12"/>
        <v>Barbara and Barre Seid Foundation_Philanthropy Roundtable20022500</v>
      </c>
      <c r="C777" t="s">
        <v>4</v>
      </c>
      <c r="D777" t="s">
        <v>116</v>
      </c>
      <c r="E777" s="1">
        <v>2500</v>
      </c>
      <c r="F777">
        <v>2002</v>
      </c>
      <c r="I777" t="str">
        <f>IFERROR(IF(VLOOKUP(D777,Resources!A:B,2,FALSE)=0,"",VLOOKUP(D777,Resources!A:B,2,FALSE)),"")</f>
        <v>Y</v>
      </c>
    </row>
    <row r="778" spans="1:9" x14ac:dyDescent="0.2">
      <c r="A778" t="s">
        <v>221</v>
      </c>
      <c r="B778" t="str">
        <f t="shared" si="12"/>
        <v>Barbara and Barre Seid Foundation_Public Service Research Foundation20022500</v>
      </c>
      <c r="C778" t="s">
        <v>4</v>
      </c>
      <c r="D778" t="s">
        <v>164</v>
      </c>
      <c r="E778" s="1">
        <v>2500</v>
      </c>
      <c r="F778">
        <v>2002</v>
      </c>
      <c r="I778" t="str">
        <f>IFERROR(IF(VLOOKUP(D778,Resources!A:B,2,FALSE)=0,"",VLOOKUP(D778,Resources!A:B,2,FALSE)),"")</f>
        <v>Y</v>
      </c>
    </row>
    <row r="779" spans="1:9" x14ac:dyDescent="0.2">
      <c r="A779" t="s">
        <v>221</v>
      </c>
      <c r="B779" t="str">
        <f t="shared" si="12"/>
        <v>Barbara and Barre Seid Foundation_Roosevelt University200210000</v>
      </c>
      <c r="C779" t="s">
        <v>4</v>
      </c>
      <c r="D779" t="s">
        <v>52</v>
      </c>
      <c r="E779" s="1">
        <v>10000</v>
      </c>
      <c r="F779">
        <v>2002</v>
      </c>
      <c r="I779" t="str">
        <f>IFERROR(IF(VLOOKUP(D779,Resources!A:B,2,FALSE)=0,"",VLOOKUP(D779,Resources!A:B,2,FALSE)),"")</f>
        <v/>
      </c>
    </row>
    <row r="780" spans="1:9" x14ac:dyDescent="0.2">
      <c r="A780" t="s">
        <v>221</v>
      </c>
      <c r="B780" t="str">
        <f t="shared" si="12"/>
        <v>Barbara and Barre Seid Foundation_Saint Xavier University200217600</v>
      </c>
      <c r="C780" t="s">
        <v>4</v>
      </c>
      <c r="D780" t="s">
        <v>146</v>
      </c>
      <c r="E780" s="1">
        <v>17600</v>
      </c>
      <c r="F780">
        <v>2002</v>
      </c>
      <c r="I780" t="str">
        <f>IFERROR(IF(VLOOKUP(D780,Resources!A:B,2,FALSE)=0,"",VLOOKUP(D780,Resources!A:B,2,FALSE)),"")</f>
        <v/>
      </c>
    </row>
    <row r="781" spans="1:9" x14ac:dyDescent="0.2">
      <c r="A781" t="s">
        <v>221</v>
      </c>
      <c r="B781" t="str">
        <f t="shared" si="12"/>
        <v>Barbara and Barre Seid Foundation_Salvation Army - Chicago20022500</v>
      </c>
      <c r="C781" t="s">
        <v>4</v>
      </c>
      <c r="D781" t="s">
        <v>16</v>
      </c>
      <c r="E781" s="1">
        <v>2500</v>
      </c>
      <c r="F781">
        <v>2002</v>
      </c>
      <c r="I781" t="str">
        <f>IFERROR(IF(VLOOKUP(D781,Resources!A:B,2,FALSE)=0,"",VLOOKUP(D781,Resources!A:B,2,FALSE)),"")</f>
        <v>N</v>
      </c>
    </row>
    <row r="782" spans="1:9" x14ac:dyDescent="0.2">
      <c r="A782" t="s">
        <v>221</v>
      </c>
      <c r="B782" t="str">
        <f t="shared" si="12"/>
        <v>Barbara and Barre Seid Foundation_Santa Fe Opera200210000</v>
      </c>
      <c r="C782" t="s">
        <v>4</v>
      </c>
      <c r="D782" t="s">
        <v>15</v>
      </c>
      <c r="E782" s="1">
        <v>10000</v>
      </c>
      <c r="F782">
        <v>2002</v>
      </c>
      <c r="I782" t="str">
        <f>IFERROR(IF(VLOOKUP(D782,Resources!A:B,2,FALSE)=0,"",VLOOKUP(D782,Resources!A:B,2,FALSE)),"")</f>
        <v>N</v>
      </c>
    </row>
    <row r="783" spans="1:9" x14ac:dyDescent="0.2">
      <c r="A783" t="s">
        <v>221</v>
      </c>
      <c r="B783" t="str">
        <f t="shared" si="12"/>
        <v>Barbara and Barre Seid Foundation_School of the Art Institute of Chicago200250000</v>
      </c>
      <c r="C783" t="s">
        <v>4</v>
      </c>
      <c r="D783" t="s">
        <v>14</v>
      </c>
      <c r="E783" s="1">
        <v>50000</v>
      </c>
      <c r="F783">
        <v>2002</v>
      </c>
      <c r="I783" t="str">
        <f>IFERROR(IF(VLOOKUP(D783,Resources!A:B,2,FALSE)=0,"",VLOOKUP(D783,Resources!A:B,2,FALSE)),"")</f>
        <v>N</v>
      </c>
    </row>
    <row r="784" spans="1:9" x14ac:dyDescent="0.2">
      <c r="A784" t="s">
        <v>221</v>
      </c>
      <c r="B784" t="str">
        <f t="shared" si="12"/>
        <v>Barbara and Barre Seid Foundation_Society of American Musicians20021500</v>
      </c>
      <c r="C784" t="s">
        <v>4</v>
      </c>
      <c r="D784" t="s">
        <v>98</v>
      </c>
      <c r="E784" s="1">
        <v>1500</v>
      </c>
      <c r="F784">
        <v>2002</v>
      </c>
      <c r="I784" t="str">
        <f>IFERROR(IF(VLOOKUP(D784,Resources!A:B,2,FALSE)=0,"",VLOOKUP(D784,Resources!A:B,2,FALSE)),"")</f>
        <v>N</v>
      </c>
    </row>
    <row r="785" spans="1:9" x14ac:dyDescent="0.2">
      <c r="A785" t="s">
        <v>221</v>
      </c>
      <c r="B785" t="str">
        <f t="shared" si="12"/>
        <v>Barbara and Barre Seid Foundation_Society of the Divine Saviour200222000</v>
      </c>
      <c r="C785" t="s">
        <v>4</v>
      </c>
      <c r="D785" t="s">
        <v>13</v>
      </c>
      <c r="E785" s="1">
        <v>22000</v>
      </c>
      <c r="F785">
        <v>2002</v>
      </c>
      <c r="I785" t="str">
        <f>IFERROR(IF(VLOOKUP(D785,Resources!A:B,2,FALSE)=0,"",VLOOKUP(D785,Resources!A:B,2,FALSE)),"")</f>
        <v>N</v>
      </c>
    </row>
    <row r="786" spans="1:9" x14ac:dyDescent="0.2">
      <c r="A786" t="s">
        <v>221</v>
      </c>
      <c r="B786" t="str">
        <f t="shared" si="12"/>
        <v>Barbara and Barre Seid Foundation_St. Albert the Great School20023500</v>
      </c>
      <c r="C786" t="s">
        <v>4</v>
      </c>
      <c r="D786" t="s">
        <v>99</v>
      </c>
      <c r="E786" s="1">
        <v>3500</v>
      </c>
      <c r="F786">
        <v>2002</v>
      </c>
      <c r="I786" t="str">
        <f>IFERROR(IF(VLOOKUP(D786,Resources!A:B,2,FALSE)=0,"",VLOOKUP(D786,Resources!A:B,2,FALSE)),"")</f>
        <v>N</v>
      </c>
    </row>
    <row r="787" spans="1:9" x14ac:dyDescent="0.2">
      <c r="A787" t="s">
        <v>221</v>
      </c>
      <c r="B787" t="str">
        <f t="shared" si="12"/>
        <v>Barbara and Barre Seid Foundation_St. Ignatius200220000</v>
      </c>
      <c r="C787" t="s">
        <v>4</v>
      </c>
      <c r="D787" t="s">
        <v>148</v>
      </c>
      <c r="E787" s="1">
        <v>20000</v>
      </c>
      <c r="F787">
        <v>2002</v>
      </c>
      <c r="I787" t="str">
        <f>IFERROR(IF(VLOOKUP(D787,Resources!A:B,2,FALSE)=0,"",VLOOKUP(D787,Resources!A:B,2,FALSE)),"")</f>
        <v>N</v>
      </c>
    </row>
    <row r="788" spans="1:9" x14ac:dyDescent="0.2">
      <c r="A788" t="s">
        <v>221</v>
      </c>
      <c r="B788" t="str">
        <f t="shared" si="12"/>
        <v>Barbara and Barre Seid Foundation_St. Laurence High School20025600</v>
      </c>
      <c r="C788" t="s">
        <v>4</v>
      </c>
      <c r="D788" t="s">
        <v>11</v>
      </c>
      <c r="E788" s="1">
        <v>5600</v>
      </c>
      <c r="F788">
        <v>2002</v>
      </c>
      <c r="I788" t="str">
        <f>IFERROR(IF(VLOOKUP(D788,Resources!A:B,2,FALSE)=0,"",VLOOKUP(D788,Resources!A:B,2,FALSE)),"")</f>
        <v/>
      </c>
    </row>
    <row r="789" spans="1:9" x14ac:dyDescent="0.2">
      <c r="A789" t="s">
        <v>221</v>
      </c>
      <c r="B789" t="str">
        <f t="shared" si="12"/>
        <v>Barbara and Barre Seid Foundation_The Opera Factory20021800</v>
      </c>
      <c r="C789" t="s">
        <v>4</v>
      </c>
      <c r="D789" t="s">
        <v>165</v>
      </c>
      <c r="E789" s="1">
        <v>1800</v>
      </c>
      <c r="F789">
        <v>2002</v>
      </c>
      <c r="I789" t="str">
        <f>IFERROR(IF(VLOOKUP(D789,Resources!A:B,2,FALSE)=0,"",VLOOKUP(D789,Resources!A:B,2,FALSE)),"")</f>
        <v>N</v>
      </c>
    </row>
    <row r="790" spans="1:9" x14ac:dyDescent="0.2">
      <c r="A790" t="s">
        <v>221</v>
      </c>
      <c r="B790" t="str">
        <f t="shared" si="12"/>
        <v>Barbara and Barre Seid Foundation_The University of Chicago2002300</v>
      </c>
      <c r="C790" t="s">
        <v>4</v>
      </c>
      <c r="D790" t="s">
        <v>63</v>
      </c>
      <c r="E790" s="1">
        <v>300</v>
      </c>
      <c r="F790">
        <v>2002</v>
      </c>
      <c r="I790" t="str">
        <f>IFERROR(IF(VLOOKUP(D790,Resources!A:B,2,FALSE)=0,"",VLOOKUP(D790,Resources!A:B,2,FALSE)),"")</f>
        <v/>
      </c>
    </row>
    <row r="791" spans="1:9" x14ac:dyDescent="0.2">
      <c r="A791" t="s">
        <v>221</v>
      </c>
      <c r="B791" t="str">
        <f t="shared" si="12"/>
        <v>Barbara and Barre Seid Foundation_The University of Chicago20021000000</v>
      </c>
      <c r="C791" t="s">
        <v>4</v>
      </c>
      <c r="D791" t="s">
        <v>63</v>
      </c>
      <c r="E791" s="1">
        <v>1000000</v>
      </c>
      <c r="F791">
        <v>2002</v>
      </c>
      <c r="I791" t="str">
        <f>IFERROR(IF(VLOOKUP(D791,Resources!A:B,2,FALSE)=0,"",VLOOKUP(D791,Resources!A:B,2,FALSE)),"")</f>
        <v/>
      </c>
    </row>
    <row r="792" spans="1:9" x14ac:dyDescent="0.2">
      <c r="A792" t="s">
        <v>221</v>
      </c>
      <c r="B792" t="str">
        <f t="shared" si="12"/>
        <v>Barbara and Barre Seid Foundation_United Way/Crusade of Mercy20022500</v>
      </c>
      <c r="C792" t="s">
        <v>4</v>
      </c>
      <c r="D792" t="s">
        <v>153</v>
      </c>
      <c r="E792" s="1">
        <v>2500</v>
      </c>
      <c r="F792">
        <v>2002</v>
      </c>
      <c r="I792" t="str">
        <f>IFERROR(IF(VLOOKUP(D792,Resources!A:B,2,FALSE)=0,"",VLOOKUP(D792,Resources!A:B,2,FALSE)),"")</f>
        <v>N</v>
      </c>
    </row>
    <row r="793" spans="1:9" x14ac:dyDescent="0.2">
      <c r="A793" t="s">
        <v>221</v>
      </c>
      <c r="B793" t="str">
        <f t="shared" si="12"/>
        <v>Barbara and Barre Seid Foundation_University of Chicago Laboratory Schools200210000</v>
      </c>
      <c r="C793" t="s">
        <v>4</v>
      </c>
      <c r="D793" t="s">
        <v>6</v>
      </c>
      <c r="E793" s="1">
        <v>10000</v>
      </c>
      <c r="F793">
        <v>2002</v>
      </c>
      <c r="I793" t="str">
        <f>IFERROR(IF(VLOOKUP(D793,Resources!A:B,2,FALSE)=0,"",VLOOKUP(D793,Resources!A:B,2,FALSE)),"")</f>
        <v/>
      </c>
    </row>
    <row r="794" spans="1:9" x14ac:dyDescent="0.2">
      <c r="A794" t="s">
        <v>221</v>
      </c>
      <c r="B794" t="str">
        <f t="shared" si="12"/>
        <v>Barbara and Barre Seid Foundation_WFMT Public Radio20021000</v>
      </c>
      <c r="C794" t="s">
        <v>4</v>
      </c>
      <c r="D794" t="s">
        <v>5</v>
      </c>
      <c r="E794" s="1">
        <v>1000</v>
      </c>
      <c r="F794">
        <v>2002</v>
      </c>
      <c r="I794" t="str">
        <f>IFERROR(IF(VLOOKUP(D794,Resources!A:B,2,FALSE)=0,"",VLOOKUP(D794,Resources!A:B,2,FALSE)),"")</f>
        <v/>
      </c>
    </row>
    <row r="795" spans="1:9" x14ac:dyDescent="0.2">
      <c r="A795" t="s">
        <v>221</v>
      </c>
      <c r="B795" t="str">
        <f t="shared" si="12"/>
        <v>Barbara and Barre Seid Foundation_WTTW Public Television20021000</v>
      </c>
      <c r="C795" t="s">
        <v>4</v>
      </c>
      <c r="D795" t="s">
        <v>26</v>
      </c>
      <c r="E795" s="1">
        <v>1000</v>
      </c>
      <c r="F795">
        <v>2002</v>
      </c>
      <c r="I795" t="str">
        <f>IFERROR(IF(VLOOKUP(D795,Resources!A:B,2,FALSE)=0,"",VLOOKUP(D795,Resources!A:B,2,FALSE)),"")</f>
        <v/>
      </c>
    </row>
    <row r="796" spans="1:9" x14ac:dyDescent="0.2">
      <c r="A796" t="s">
        <v>221</v>
      </c>
      <c r="B796" t="str">
        <f t="shared" si="12"/>
        <v>Barbara and Barre Seid Foundation_Alan Stone Debut Artists20011000</v>
      </c>
      <c r="C796" t="s">
        <v>4</v>
      </c>
      <c r="D796" t="s">
        <v>177</v>
      </c>
      <c r="E796" s="1">
        <v>1000</v>
      </c>
      <c r="F796">
        <v>2001</v>
      </c>
      <c r="I796" t="str">
        <f>IFERROR(IF(VLOOKUP(D796,Resources!A:B,2,FALSE)=0,"",VLOOKUP(D796,Resources!A:B,2,FALSE)),"")</f>
        <v>N</v>
      </c>
    </row>
    <row r="797" spans="1:9" x14ac:dyDescent="0.2">
      <c r="A797" t="s">
        <v>221</v>
      </c>
      <c r="B797" t="str">
        <f t="shared" si="12"/>
        <v>Barbara and Barre Seid Foundation_Alliance for School Choice200110000</v>
      </c>
      <c r="C797" t="s">
        <v>4</v>
      </c>
      <c r="D797" t="s">
        <v>186</v>
      </c>
      <c r="E797" s="1">
        <v>10000</v>
      </c>
      <c r="F797">
        <v>2001</v>
      </c>
      <c r="I797" t="str">
        <f>IFERROR(IF(VLOOKUP(D797,Resources!A:B,2,FALSE)=0,"",VLOOKUP(D797,Resources!A:B,2,FALSE)),"")</f>
        <v>Y</v>
      </c>
    </row>
    <row r="798" spans="1:9" x14ac:dyDescent="0.2">
      <c r="A798" t="s">
        <v>221</v>
      </c>
      <c r="B798" t="str">
        <f t="shared" si="12"/>
        <v>Barbara and Barre Seid Foundation_Annual Catholic Appeal20015000</v>
      </c>
      <c r="C798" t="s">
        <v>4</v>
      </c>
      <c r="D798" t="s">
        <v>30</v>
      </c>
      <c r="E798" s="1">
        <v>5000</v>
      </c>
      <c r="F798">
        <v>2001</v>
      </c>
      <c r="I798" t="str">
        <f>IFERROR(IF(VLOOKUP(D798,Resources!A:B,2,FALSE)=0,"",VLOOKUP(D798,Resources!A:B,2,FALSE)),"")</f>
        <v>N</v>
      </c>
    </row>
    <row r="799" spans="1:9" x14ac:dyDescent="0.2">
      <c r="A799" t="s">
        <v>221</v>
      </c>
      <c r="B799" t="str">
        <f t="shared" si="12"/>
        <v>Barbara and Barre Seid Foundation_Anshe Emet Synagogue20011000</v>
      </c>
      <c r="C799" t="s">
        <v>4</v>
      </c>
      <c r="D799" t="s">
        <v>31</v>
      </c>
      <c r="E799" s="1">
        <v>1000</v>
      </c>
      <c r="F799">
        <v>2001</v>
      </c>
      <c r="I799" t="str">
        <f>IFERROR(IF(VLOOKUP(D799,Resources!A:B,2,FALSE)=0,"",VLOOKUP(D799,Resources!A:B,2,FALSE)),"")</f>
        <v>N</v>
      </c>
    </row>
    <row r="800" spans="1:9" x14ac:dyDescent="0.2">
      <c r="A800" t="s">
        <v>221</v>
      </c>
      <c r="B800" t="str">
        <f t="shared" si="12"/>
        <v>Barbara and Barre Seid Foundation_Ars Musica Chicago20011500</v>
      </c>
      <c r="C800" t="s">
        <v>4</v>
      </c>
      <c r="D800" t="s">
        <v>187</v>
      </c>
      <c r="E800" s="1">
        <v>1500</v>
      </c>
      <c r="F800">
        <v>2001</v>
      </c>
      <c r="I800" t="str">
        <f>IFERROR(IF(VLOOKUP(D800,Resources!A:B,2,FALSE)=0,"",VLOOKUP(D800,Resources!A:B,2,FALSE)),"")</f>
        <v>N</v>
      </c>
    </row>
    <row r="801" spans="1:9" x14ac:dyDescent="0.2">
      <c r="A801" t="s">
        <v>221</v>
      </c>
      <c r="B801" t="str">
        <f t="shared" si="12"/>
        <v>Barbara and Barre Seid Foundation_Boy Scouts of America - Chicago Area Council20015500</v>
      </c>
      <c r="C801" t="s">
        <v>4</v>
      </c>
      <c r="D801" t="s">
        <v>33</v>
      </c>
      <c r="E801" s="1">
        <v>5500</v>
      </c>
      <c r="F801">
        <v>2001</v>
      </c>
      <c r="I801" t="str">
        <f>IFERROR(IF(VLOOKUP(D801,Resources!A:B,2,FALSE)=0,"",VLOOKUP(D801,Resources!A:B,2,FALSE)),"")</f>
        <v>N</v>
      </c>
    </row>
    <row r="802" spans="1:9" x14ac:dyDescent="0.2">
      <c r="A802" t="s">
        <v>221</v>
      </c>
      <c r="B802" t="str">
        <f t="shared" si="12"/>
        <v>Barbara and Barre Seid Foundation_Cato Institute200150000</v>
      </c>
      <c r="C802" t="s">
        <v>4</v>
      </c>
      <c r="D802" t="s">
        <v>129</v>
      </c>
      <c r="E802" s="1">
        <v>50000</v>
      </c>
      <c r="F802">
        <v>2001</v>
      </c>
      <c r="I802" t="str">
        <f>IFERROR(IF(VLOOKUP(D802,Resources!A:B,2,FALSE)=0,"",VLOOKUP(D802,Resources!A:B,2,FALSE)),"")</f>
        <v>Y</v>
      </c>
    </row>
    <row r="803" spans="1:9" x14ac:dyDescent="0.2">
      <c r="A803" t="s">
        <v>221</v>
      </c>
      <c r="B803" t="str">
        <f t="shared" si="12"/>
        <v>Barbara and Barre Seid Foundation_Center for Individual Rights200150000</v>
      </c>
      <c r="C803" t="s">
        <v>4</v>
      </c>
      <c r="D803" t="s">
        <v>192</v>
      </c>
      <c r="E803" s="1">
        <v>50000</v>
      </c>
      <c r="F803">
        <v>2001</v>
      </c>
      <c r="I803" t="str">
        <f>IFERROR(IF(VLOOKUP(D803,Resources!A:B,2,FALSE)=0,"",VLOOKUP(D803,Resources!A:B,2,FALSE)),"")</f>
        <v>Y</v>
      </c>
    </row>
    <row r="804" spans="1:9" x14ac:dyDescent="0.2">
      <c r="A804" t="s">
        <v>221</v>
      </c>
      <c r="B804" t="str">
        <f t="shared" si="12"/>
        <v>Barbara and Barre Seid Foundation_Chicago Opera Theater200180890</v>
      </c>
      <c r="C804" t="s">
        <v>4</v>
      </c>
      <c r="D804" t="s">
        <v>35</v>
      </c>
      <c r="E804" s="1">
        <v>80890</v>
      </c>
      <c r="F804">
        <v>2001</v>
      </c>
      <c r="I804" t="str">
        <f>IFERROR(IF(VLOOKUP(D804,Resources!A:B,2,FALSE)=0,"",VLOOKUP(D804,Resources!A:B,2,FALSE)),"")</f>
        <v>N</v>
      </c>
    </row>
    <row r="805" spans="1:9" x14ac:dyDescent="0.2">
      <c r="A805" t="s">
        <v>221</v>
      </c>
      <c r="B805" t="str">
        <f t="shared" si="12"/>
        <v>Barbara and Barre Seid Foundation_Chicago Shakespeare Theater200130000</v>
      </c>
      <c r="C805" t="s">
        <v>4</v>
      </c>
      <c r="D805" t="s">
        <v>36</v>
      </c>
      <c r="E805" s="1">
        <v>30000</v>
      </c>
      <c r="F805">
        <v>2001</v>
      </c>
      <c r="I805" t="str">
        <f>IFERROR(IF(VLOOKUP(D805,Resources!A:B,2,FALSE)=0,"",VLOOKUP(D805,Resources!A:B,2,FALSE)),"")</f>
        <v>N</v>
      </c>
    </row>
    <row r="806" spans="1:9" x14ac:dyDescent="0.2">
      <c r="A806" t="s">
        <v>221</v>
      </c>
      <c r="B806" t="str">
        <f t="shared" si="12"/>
        <v>Barbara and Barre Seid Foundation_Chicago Symphony Orchestra20015000</v>
      </c>
      <c r="C806" t="s">
        <v>4</v>
      </c>
      <c r="D806" t="s">
        <v>37</v>
      </c>
      <c r="E806" s="1">
        <v>5000</v>
      </c>
      <c r="F806">
        <v>2001</v>
      </c>
      <c r="I806" t="str">
        <f>IFERROR(IF(VLOOKUP(D806,Resources!A:B,2,FALSE)=0,"",VLOOKUP(D806,Resources!A:B,2,FALSE)),"")</f>
        <v>N</v>
      </c>
    </row>
    <row r="807" spans="1:9" x14ac:dyDescent="0.2">
      <c r="A807" t="s">
        <v>221</v>
      </c>
      <c r="B807" t="str">
        <f t="shared" si="12"/>
        <v>Barbara and Barre Seid Foundation_Civic Orchestra of Chicago200120000</v>
      </c>
      <c r="C807" t="s">
        <v>4</v>
      </c>
      <c r="D807" t="s">
        <v>39</v>
      </c>
      <c r="E807" s="1">
        <v>20000</v>
      </c>
      <c r="F807">
        <v>2001</v>
      </c>
      <c r="I807" t="str">
        <f>IFERROR(IF(VLOOKUP(D807,Resources!A:B,2,FALSE)=0,"",VLOOKUP(D807,Resources!A:B,2,FALSE)),"")</f>
        <v>N</v>
      </c>
    </row>
    <row r="808" spans="1:9" x14ac:dyDescent="0.2">
      <c r="A808" t="s">
        <v>221</v>
      </c>
      <c r="B808" t="str">
        <f t="shared" si="12"/>
        <v>Barbara and Barre Seid Foundation_Competitive Enterprise Institute200155000</v>
      </c>
      <c r="C808" t="s">
        <v>4</v>
      </c>
      <c r="D808" t="s">
        <v>130</v>
      </c>
      <c r="E808" s="1">
        <v>55000</v>
      </c>
      <c r="F808">
        <v>2001</v>
      </c>
      <c r="I808" t="str">
        <f>IFERROR(IF(VLOOKUP(D808,Resources!A:B,2,FALSE)=0,"",VLOOKUP(D808,Resources!A:B,2,FALSE)),"")</f>
        <v>Y</v>
      </c>
    </row>
    <row r="809" spans="1:9" x14ac:dyDescent="0.2">
      <c r="A809" t="s">
        <v>221</v>
      </c>
      <c r="B809" t="str">
        <f t="shared" si="12"/>
        <v>Barbara and Barre Seid Foundation_Contemporary Art Workshop2001250</v>
      </c>
      <c r="C809" t="s">
        <v>4</v>
      </c>
      <c r="D809" t="s">
        <v>188</v>
      </c>
      <c r="E809" s="1">
        <v>250</v>
      </c>
      <c r="F809">
        <v>2001</v>
      </c>
      <c r="I809" t="str">
        <f>IFERROR(IF(VLOOKUP(D809,Resources!A:B,2,FALSE)=0,"",VLOOKUP(D809,Resources!A:B,2,FALSE)),"")</f>
        <v>N</v>
      </c>
    </row>
    <row r="810" spans="1:9" x14ac:dyDescent="0.2">
      <c r="A810" t="s">
        <v>221</v>
      </c>
      <c r="B810" t="str">
        <f t="shared" si="12"/>
        <v>Barbara and Barre Seid Foundation_Corporation for Maintaining Editorial Diversity in America200110000</v>
      </c>
      <c r="C810" t="s">
        <v>4</v>
      </c>
      <c r="D810" t="s">
        <v>157</v>
      </c>
      <c r="E810" s="1">
        <v>10000</v>
      </c>
      <c r="F810">
        <v>2001</v>
      </c>
      <c r="I810" t="str">
        <f>IFERROR(IF(VLOOKUP(D810,Resources!A:B,2,FALSE)=0,"",VLOOKUP(D810,Resources!A:B,2,FALSE)),"")</f>
        <v/>
      </c>
    </row>
    <row r="811" spans="1:9" x14ac:dyDescent="0.2">
      <c r="A811" t="s">
        <v>221</v>
      </c>
      <c r="B811" t="str">
        <f t="shared" si="12"/>
        <v>Barbara and Barre Seid Foundation_Council for the Jewish Elderly2001200000</v>
      </c>
      <c r="C811" t="s">
        <v>4</v>
      </c>
      <c r="D811" t="s">
        <v>189</v>
      </c>
      <c r="E811" s="1">
        <v>200000</v>
      </c>
      <c r="F811">
        <v>2001</v>
      </c>
      <c r="I811" t="str">
        <f>IFERROR(IF(VLOOKUP(D811,Resources!A:B,2,FALSE)=0,"",VLOOKUP(D811,Resources!A:B,2,FALSE)),"")</f>
        <v>N</v>
      </c>
    </row>
    <row r="812" spans="1:9" x14ac:dyDescent="0.2">
      <c r="A812" t="s">
        <v>221</v>
      </c>
      <c r="B812" t="str">
        <f t="shared" si="12"/>
        <v>Barbara and Barre Seid Foundation_Da Corneto Opera Ensemble200110000</v>
      </c>
      <c r="C812" t="s">
        <v>4</v>
      </c>
      <c r="D812" t="s">
        <v>41</v>
      </c>
      <c r="E812" s="1">
        <v>10000</v>
      </c>
      <c r="F812">
        <v>2001</v>
      </c>
      <c r="I812" t="str">
        <f>IFERROR(IF(VLOOKUP(D812,Resources!A:B,2,FALSE)=0,"",VLOOKUP(D812,Resources!A:B,2,FALSE)),"")</f>
        <v>N</v>
      </c>
    </row>
    <row r="813" spans="1:9" x14ac:dyDescent="0.2">
      <c r="A813" t="s">
        <v>221</v>
      </c>
      <c r="B813" t="str">
        <f t="shared" si="12"/>
        <v>Barbara and Barre Seid Foundation_George Mason University2001400000</v>
      </c>
      <c r="C813" t="s">
        <v>4</v>
      </c>
      <c r="D813" t="s">
        <v>109</v>
      </c>
      <c r="E813" s="1">
        <v>400000</v>
      </c>
      <c r="F813">
        <v>2001</v>
      </c>
      <c r="I813" t="str">
        <f>IFERROR(IF(VLOOKUP(D813,Resources!A:B,2,FALSE)=0,"",VLOOKUP(D813,Resources!A:B,2,FALSE)),"")</f>
        <v>Y</v>
      </c>
    </row>
    <row r="814" spans="1:9" x14ac:dyDescent="0.2">
      <c r="A814" t="s">
        <v>221</v>
      </c>
      <c r="B814" t="str">
        <f t="shared" si="12"/>
        <v>Barbara and Barre Seid Foundation_Golden Gate Opera20011000</v>
      </c>
      <c r="C814" t="s">
        <v>4</v>
      </c>
      <c r="D814" t="s">
        <v>190</v>
      </c>
      <c r="E814" s="1">
        <v>1000</v>
      </c>
      <c r="F814">
        <v>2001</v>
      </c>
      <c r="I814" t="str">
        <f>IFERROR(IF(VLOOKUP(D814,Resources!A:B,2,FALSE)=0,"",VLOOKUP(D814,Resources!A:B,2,FALSE)),"")</f>
        <v>N</v>
      </c>
    </row>
    <row r="815" spans="1:9" x14ac:dyDescent="0.2">
      <c r="A815" t="s">
        <v>221</v>
      </c>
      <c r="B815" t="str">
        <f t="shared" si="12"/>
        <v>Barbara and Barre Seid Foundation_Golden West Opera20011000</v>
      </c>
      <c r="C815" t="s">
        <v>4</v>
      </c>
      <c r="D815" t="s">
        <v>179</v>
      </c>
      <c r="E815" s="1">
        <v>1000</v>
      </c>
      <c r="F815">
        <v>2001</v>
      </c>
      <c r="I815" t="str">
        <f>IFERROR(IF(VLOOKUP(D815,Resources!A:B,2,FALSE)=0,"",VLOOKUP(D815,Resources!A:B,2,FALSE)),"")</f>
        <v>N</v>
      </c>
    </row>
    <row r="816" spans="1:9" x14ac:dyDescent="0.2">
      <c r="A816" t="s">
        <v>221</v>
      </c>
      <c r="B816" t="str">
        <f t="shared" si="12"/>
        <v>Barbara and Barre Seid Foundation_Grant Park Musical Festival2001550</v>
      </c>
      <c r="C816" t="s">
        <v>4</v>
      </c>
      <c r="D816" t="s">
        <v>168</v>
      </c>
      <c r="E816" s="1">
        <v>550</v>
      </c>
      <c r="F816">
        <v>2001</v>
      </c>
      <c r="I816" t="str">
        <f>IFERROR(IF(VLOOKUP(D816,Resources!A:B,2,FALSE)=0,"",VLOOKUP(D816,Resources!A:B,2,FALSE)),"")</f>
        <v>N</v>
      </c>
    </row>
    <row r="817" spans="1:9" x14ac:dyDescent="0.2">
      <c r="A817" t="s">
        <v>221</v>
      </c>
      <c r="B817" t="str">
        <f t="shared" si="12"/>
        <v>Barbara and Barre Seid Foundation_Greater Educational Opportunities Foundation200150000</v>
      </c>
      <c r="C817" t="s">
        <v>4</v>
      </c>
      <c r="D817" t="s">
        <v>94</v>
      </c>
      <c r="E817" s="1">
        <v>50000</v>
      </c>
      <c r="F817">
        <v>2001</v>
      </c>
      <c r="I817" t="str">
        <f>IFERROR(IF(VLOOKUP(D817,Resources!A:B,2,FALSE)=0,"",VLOOKUP(D817,Resources!A:B,2,FALSE)),"")</f>
        <v>Y</v>
      </c>
    </row>
    <row r="818" spans="1:9" x14ac:dyDescent="0.2">
      <c r="A818" t="s">
        <v>221</v>
      </c>
      <c r="B818" t="str">
        <f t="shared" si="12"/>
        <v>Barbara and Barre Seid Foundation_Heartland Institute2001110000</v>
      </c>
      <c r="C818" t="s">
        <v>4</v>
      </c>
      <c r="D818" t="s">
        <v>95</v>
      </c>
      <c r="E818" s="1">
        <v>110000</v>
      </c>
      <c r="F818">
        <v>2001</v>
      </c>
      <c r="I818" t="str">
        <f>IFERROR(IF(VLOOKUP(D818,Resources!A:B,2,FALSE)=0,"",VLOOKUP(D818,Resources!A:B,2,FALSE)),"")</f>
        <v>Y</v>
      </c>
    </row>
    <row r="819" spans="1:9" x14ac:dyDescent="0.2">
      <c r="A819" t="s">
        <v>221</v>
      </c>
      <c r="B819" t="str">
        <f t="shared" si="12"/>
        <v>Barbara and Barre Seid Foundation_Illinois Taxpayer Education Foundation200135000</v>
      </c>
      <c r="C819" t="s">
        <v>4</v>
      </c>
      <c r="D819" t="s">
        <v>110</v>
      </c>
      <c r="E819" s="1">
        <v>35000</v>
      </c>
      <c r="F819">
        <v>2001</v>
      </c>
      <c r="I819" t="str">
        <f>IFERROR(IF(VLOOKUP(D819,Resources!A:B,2,FALSE)=0,"",VLOOKUP(D819,Resources!A:B,2,FALSE)),"")</f>
        <v>Y</v>
      </c>
    </row>
    <row r="820" spans="1:9" x14ac:dyDescent="0.2">
      <c r="A820" t="s">
        <v>221</v>
      </c>
      <c r="B820" t="str">
        <f t="shared" si="12"/>
        <v>Barbara and Barre Seid Foundation_Intercollegiate Studies Institute200110000</v>
      </c>
      <c r="C820" t="s">
        <v>4</v>
      </c>
      <c r="D820" t="s">
        <v>138</v>
      </c>
      <c r="E820" s="1">
        <v>10000</v>
      </c>
      <c r="F820">
        <v>2001</v>
      </c>
      <c r="I820" t="str">
        <f>IFERROR(IF(VLOOKUP(D820,Resources!A:B,2,FALSE)=0,"",VLOOKUP(D820,Resources!A:B,2,FALSE)),"")</f>
        <v>Y</v>
      </c>
    </row>
    <row r="821" spans="1:9" x14ac:dyDescent="0.2">
      <c r="A821" t="s">
        <v>221</v>
      </c>
      <c r="B821" t="str">
        <f t="shared" si="12"/>
        <v>Barbara and Barre Seid Foundation_Jewish United Fund2001200000</v>
      </c>
      <c r="C821" t="s">
        <v>4</v>
      </c>
      <c r="D821" t="s">
        <v>24</v>
      </c>
      <c r="E821" s="1">
        <v>200000</v>
      </c>
      <c r="F821">
        <v>2001</v>
      </c>
      <c r="I821" t="str">
        <f>IFERROR(IF(VLOOKUP(D821,Resources!A:B,2,FALSE)=0,"",VLOOKUP(D821,Resources!A:B,2,FALSE)),"")</f>
        <v>N</v>
      </c>
    </row>
    <row r="822" spans="1:9" x14ac:dyDescent="0.2">
      <c r="A822" t="s">
        <v>221</v>
      </c>
      <c r="B822" t="str">
        <f t="shared" si="12"/>
        <v>Barbara and Barre Seid Foundation_LEAD Foundation2001150000</v>
      </c>
      <c r="C822" t="s">
        <v>4</v>
      </c>
      <c r="D822" t="s">
        <v>191</v>
      </c>
      <c r="E822" s="1">
        <v>150000</v>
      </c>
      <c r="F822">
        <v>2001</v>
      </c>
      <c r="I822" t="str">
        <f>IFERROR(IF(VLOOKUP(D822,Resources!A:B,2,FALSE)=0,"",VLOOKUP(D822,Resources!A:B,2,FALSE)),"")</f>
        <v>N</v>
      </c>
    </row>
    <row r="823" spans="1:9" x14ac:dyDescent="0.2">
      <c r="A823" t="s">
        <v>221</v>
      </c>
      <c r="B823" t="str">
        <f t="shared" si="12"/>
        <v>Barbara and Barre Seid Foundation_Light Opera Works200125000</v>
      </c>
      <c r="C823" t="s">
        <v>4</v>
      </c>
      <c r="D823" t="s">
        <v>23</v>
      </c>
      <c r="E823" s="1">
        <v>25000</v>
      </c>
      <c r="F823">
        <v>2001</v>
      </c>
      <c r="I823" t="str">
        <f>IFERROR(IF(VLOOKUP(D823,Resources!A:B,2,FALSE)=0,"",VLOOKUP(D823,Resources!A:B,2,FALSE)),"")</f>
        <v>N</v>
      </c>
    </row>
    <row r="824" spans="1:9" x14ac:dyDescent="0.2">
      <c r="A824" t="s">
        <v>221</v>
      </c>
      <c r="B824" t="str">
        <f t="shared" si="12"/>
        <v>Barbara and Barre Seid Foundation_Lincoln Central Association2001100</v>
      </c>
      <c r="C824" t="s">
        <v>4</v>
      </c>
      <c r="D824" t="s">
        <v>22</v>
      </c>
      <c r="E824" s="1">
        <v>100</v>
      </c>
      <c r="F824">
        <v>2001</v>
      </c>
      <c r="I824" t="str">
        <f>IFERROR(IF(VLOOKUP(D824,Resources!A:B,2,FALSE)=0,"",VLOOKUP(D824,Resources!A:B,2,FALSE)),"")</f>
        <v>N</v>
      </c>
    </row>
    <row r="825" spans="1:9" x14ac:dyDescent="0.2">
      <c r="A825" t="s">
        <v>221</v>
      </c>
      <c r="B825" t="str">
        <f t="shared" si="12"/>
        <v>Barbara and Barre Seid Foundation_Lincoln Park Conservation Association20012000</v>
      </c>
      <c r="C825" t="s">
        <v>4</v>
      </c>
      <c r="D825" t="s">
        <v>183</v>
      </c>
      <c r="E825" s="1">
        <v>2000</v>
      </c>
      <c r="F825">
        <v>2001</v>
      </c>
      <c r="I825" t="str">
        <f>IFERROR(IF(VLOOKUP(D825,Resources!A:B,2,FALSE)=0,"",VLOOKUP(D825,Resources!A:B,2,FALSE)),"")</f>
        <v>N</v>
      </c>
    </row>
    <row r="826" spans="1:9" x14ac:dyDescent="0.2">
      <c r="A826" t="s">
        <v>221</v>
      </c>
      <c r="B826" t="str">
        <f t="shared" si="12"/>
        <v>Barbara and Barre Seid Foundation_Lincoln Park Zoological Society20012000</v>
      </c>
      <c r="C826" t="s">
        <v>4</v>
      </c>
      <c r="D826" t="s">
        <v>21</v>
      </c>
      <c r="E826" s="1">
        <v>2000</v>
      </c>
      <c r="F826">
        <v>2001</v>
      </c>
      <c r="I826" t="str">
        <f>IFERROR(IF(VLOOKUP(D826,Resources!A:B,2,FALSE)=0,"",VLOOKUP(D826,Resources!A:B,2,FALSE)),"")</f>
        <v>N</v>
      </c>
    </row>
    <row r="827" spans="1:9" x14ac:dyDescent="0.2">
      <c r="A827" t="s">
        <v>221</v>
      </c>
      <c r="B827" t="str">
        <f t="shared" si="12"/>
        <v>Barbara and Barre Seid Foundation_Lyric Opera of Chicago200135000</v>
      </c>
      <c r="C827" t="s">
        <v>4</v>
      </c>
      <c r="D827" t="s">
        <v>20</v>
      </c>
      <c r="E827" s="1">
        <v>35000</v>
      </c>
      <c r="F827">
        <v>2001</v>
      </c>
      <c r="I827" t="str">
        <f>IFERROR(IF(VLOOKUP(D827,Resources!A:B,2,FALSE)=0,"",VLOOKUP(D827,Resources!A:B,2,FALSE)),"")</f>
        <v>N</v>
      </c>
    </row>
    <row r="828" spans="1:9" x14ac:dyDescent="0.2">
      <c r="A828" t="s">
        <v>221</v>
      </c>
      <c r="B828" t="str">
        <f t="shared" si="12"/>
        <v>Barbara and Barre Seid Foundation_Metropolitan Opera Association20016500</v>
      </c>
      <c r="C828" t="s">
        <v>4</v>
      </c>
      <c r="D828" t="s">
        <v>19</v>
      </c>
      <c r="E828" s="1">
        <v>6500</v>
      </c>
      <c r="F828">
        <v>2001</v>
      </c>
      <c r="I828" t="str">
        <f>IFERROR(IF(VLOOKUP(D828,Resources!A:B,2,FALSE)=0,"",VLOOKUP(D828,Resources!A:B,2,FALSE)),"")</f>
        <v>N</v>
      </c>
    </row>
    <row r="829" spans="1:9" x14ac:dyDescent="0.2">
      <c r="A829" t="s">
        <v>221</v>
      </c>
      <c r="B829" t="str">
        <f t="shared" si="12"/>
        <v>Barbara and Barre Seid Foundation_Morehouse College200110000</v>
      </c>
      <c r="C829" t="s">
        <v>4</v>
      </c>
      <c r="D829" t="s">
        <v>18</v>
      </c>
      <c r="E829" s="1">
        <v>10000</v>
      </c>
      <c r="F829">
        <v>2001</v>
      </c>
      <c r="I829" t="str">
        <f>IFERROR(IF(VLOOKUP(D829,Resources!A:B,2,FALSE)=0,"",VLOOKUP(D829,Resources!A:B,2,FALSE)),"")</f>
        <v/>
      </c>
    </row>
    <row r="830" spans="1:9" x14ac:dyDescent="0.2">
      <c r="A830" t="s">
        <v>221</v>
      </c>
      <c r="B830" t="str">
        <f t="shared" si="12"/>
        <v>Barbara and Barre Seid Foundation_National Legal and Policy Center20015000</v>
      </c>
      <c r="C830" t="s">
        <v>4</v>
      </c>
      <c r="D830" t="s">
        <v>171</v>
      </c>
      <c r="E830" s="1">
        <v>5000</v>
      </c>
      <c r="F830">
        <v>2001</v>
      </c>
      <c r="I830" t="str">
        <f>IFERROR(IF(VLOOKUP(D830,Resources!A:B,2,FALSE)=0,"",VLOOKUP(D830,Resources!A:B,2,FALSE)),"")</f>
        <v>Y</v>
      </c>
    </row>
    <row r="831" spans="1:9" x14ac:dyDescent="0.2">
      <c r="A831" t="s">
        <v>221</v>
      </c>
      <c r="B831" t="str">
        <f t="shared" si="12"/>
        <v>Barbara and Barre Seid Foundation_National Louis University200150000</v>
      </c>
      <c r="C831" t="s">
        <v>4</v>
      </c>
      <c r="D831" t="s">
        <v>185</v>
      </c>
      <c r="E831" s="1">
        <v>50000</v>
      </c>
      <c r="F831">
        <v>2001</v>
      </c>
      <c r="I831" t="str">
        <f>IFERROR(IF(VLOOKUP(D831,Resources!A:B,2,FALSE)=0,"",VLOOKUP(D831,Resources!A:B,2,FALSE)),"")</f>
        <v/>
      </c>
    </row>
    <row r="832" spans="1:9" x14ac:dyDescent="0.2">
      <c r="A832" t="s">
        <v>221</v>
      </c>
      <c r="B832" t="str">
        <f t="shared" si="12"/>
        <v>Barbara and Barre Seid Foundation_National Taxpayers Union Foundation20015000</v>
      </c>
      <c r="C832" t="s">
        <v>4</v>
      </c>
      <c r="D832" t="s">
        <v>172</v>
      </c>
      <c r="E832" s="1">
        <v>5000</v>
      </c>
      <c r="F832">
        <v>2001</v>
      </c>
      <c r="I832" t="str">
        <f>IFERROR(IF(VLOOKUP(D832,Resources!A:B,2,FALSE)=0,"",VLOOKUP(D832,Resources!A:B,2,FALSE)),"")</f>
        <v>Y</v>
      </c>
    </row>
    <row r="833" spans="1:9" x14ac:dyDescent="0.2">
      <c r="A833" t="s">
        <v>221</v>
      </c>
      <c r="B833" t="str">
        <f t="shared" si="12"/>
        <v>Barbara and Barre Seid Foundation_Philanthropy Roundtable20015000</v>
      </c>
      <c r="C833" t="s">
        <v>4</v>
      </c>
      <c r="D833" t="s">
        <v>116</v>
      </c>
      <c r="E833" s="1">
        <v>5000</v>
      </c>
      <c r="F833">
        <v>2001</v>
      </c>
      <c r="I833" t="str">
        <f>IFERROR(IF(VLOOKUP(D833,Resources!A:B,2,FALSE)=0,"",VLOOKUP(D833,Resources!A:B,2,FALSE)),"")</f>
        <v>Y</v>
      </c>
    </row>
    <row r="834" spans="1:9" x14ac:dyDescent="0.2">
      <c r="A834" t="s">
        <v>221</v>
      </c>
      <c r="B834" t="str">
        <f t="shared" ref="B834:B897" si="13">C834&amp;"_"&amp;D834&amp;F834&amp;E834</f>
        <v>Barbara and Barre Seid Foundation_Public Service Research Foundation20015000</v>
      </c>
      <c r="C834" t="s">
        <v>4</v>
      </c>
      <c r="D834" t="s">
        <v>164</v>
      </c>
      <c r="E834" s="1">
        <v>5000</v>
      </c>
      <c r="F834">
        <v>2001</v>
      </c>
      <c r="I834" t="str">
        <f>IFERROR(IF(VLOOKUP(D834,Resources!A:B,2,FALSE)=0,"",VLOOKUP(D834,Resources!A:B,2,FALSE)),"")</f>
        <v>Y</v>
      </c>
    </row>
    <row r="835" spans="1:9" x14ac:dyDescent="0.2">
      <c r="A835" t="s">
        <v>221</v>
      </c>
      <c r="B835" t="str">
        <f t="shared" si="13"/>
        <v>Barbara and Barre Seid Foundation_Roosevelt University2001100000</v>
      </c>
      <c r="C835" t="s">
        <v>4</v>
      </c>
      <c r="D835" t="s">
        <v>52</v>
      </c>
      <c r="E835" s="1">
        <v>100000</v>
      </c>
      <c r="F835">
        <v>2001</v>
      </c>
      <c r="I835" t="str">
        <f>IFERROR(IF(VLOOKUP(D835,Resources!A:B,2,FALSE)=0,"",VLOOKUP(D835,Resources!A:B,2,FALSE)),"")</f>
        <v/>
      </c>
    </row>
    <row r="836" spans="1:9" x14ac:dyDescent="0.2">
      <c r="A836" t="s">
        <v>221</v>
      </c>
      <c r="B836" t="str">
        <f t="shared" si="13"/>
        <v>Barbara and Barre Seid Foundation_Saint Xavier University200111629</v>
      </c>
      <c r="C836" t="s">
        <v>4</v>
      </c>
      <c r="D836" t="s">
        <v>146</v>
      </c>
      <c r="E836" s="1">
        <v>11629</v>
      </c>
      <c r="F836">
        <v>2001</v>
      </c>
      <c r="I836" t="str">
        <f>IFERROR(IF(VLOOKUP(D836,Resources!A:B,2,FALSE)=0,"",VLOOKUP(D836,Resources!A:B,2,FALSE)),"")</f>
        <v/>
      </c>
    </row>
    <row r="837" spans="1:9" x14ac:dyDescent="0.2">
      <c r="A837" t="s">
        <v>221</v>
      </c>
      <c r="B837" t="str">
        <f t="shared" si="13"/>
        <v>Barbara and Barre Seid Foundation_Salvation Army - Chicago20012500</v>
      </c>
      <c r="C837" t="s">
        <v>4</v>
      </c>
      <c r="D837" t="s">
        <v>16</v>
      </c>
      <c r="E837" s="1">
        <v>2500</v>
      </c>
      <c r="F837">
        <v>2001</v>
      </c>
      <c r="I837" t="str">
        <f>IFERROR(IF(VLOOKUP(D837,Resources!A:B,2,FALSE)=0,"",VLOOKUP(D837,Resources!A:B,2,FALSE)),"")</f>
        <v>N</v>
      </c>
    </row>
    <row r="838" spans="1:9" x14ac:dyDescent="0.2">
      <c r="A838" t="s">
        <v>221</v>
      </c>
      <c r="B838" t="str">
        <f t="shared" si="13"/>
        <v>Barbara and Barre Seid Foundation_Santa Fe Opera20015000</v>
      </c>
      <c r="C838" t="s">
        <v>4</v>
      </c>
      <c r="D838" t="s">
        <v>15</v>
      </c>
      <c r="E838" s="1">
        <v>5000</v>
      </c>
      <c r="F838">
        <v>2001</v>
      </c>
      <c r="I838" t="str">
        <f>IFERROR(IF(VLOOKUP(D838,Resources!A:B,2,FALSE)=0,"",VLOOKUP(D838,Resources!A:B,2,FALSE)),"")</f>
        <v>N</v>
      </c>
    </row>
    <row r="839" spans="1:9" x14ac:dyDescent="0.2">
      <c r="A839" t="s">
        <v>221</v>
      </c>
      <c r="B839" t="str">
        <f t="shared" si="13"/>
        <v>Barbara and Barre Seid Foundation_School of the Art Institute of Chicago2001100000</v>
      </c>
      <c r="C839" t="s">
        <v>4</v>
      </c>
      <c r="D839" t="s">
        <v>14</v>
      </c>
      <c r="E839" s="1">
        <v>100000</v>
      </c>
      <c r="F839">
        <v>2001</v>
      </c>
      <c r="I839" t="str">
        <f>IFERROR(IF(VLOOKUP(D839,Resources!A:B,2,FALSE)=0,"",VLOOKUP(D839,Resources!A:B,2,FALSE)),"")</f>
        <v>N</v>
      </c>
    </row>
    <row r="840" spans="1:9" x14ac:dyDescent="0.2">
      <c r="A840" t="s">
        <v>221</v>
      </c>
      <c r="B840" t="str">
        <f t="shared" si="13"/>
        <v>Barbara and Barre Seid Foundation_Society of the Divine Saviour200138000</v>
      </c>
      <c r="C840" t="s">
        <v>4</v>
      </c>
      <c r="D840" t="s">
        <v>13</v>
      </c>
      <c r="E840" s="1">
        <v>38000</v>
      </c>
      <c r="F840">
        <v>2001</v>
      </c>
      <c r="I840" t="str">
        <f>IFERROR(IF(VLOOKUP(D840,Resources!A:B,2,FALSE)=0,"",VLOOKUP(D840,Resources!A:B,2,FALSE)),"")</f>
        <v>N</v>
      </c>
    </row>
    <row r="841" spans="1:9" x14ac:dyDescent="0.2">
      <c r="A841" t="s">
        <v>221</v>
      </c>
      <c r="B841" t="str">
        <f t="shared" si="13"/>
        <v>Barbara and Barre Seid Foundation_St. Albert the Great School20013500</v>
      </c>
      <c r="C841" t="s">
        <v>4</v>
      </c>
      <c r="D841" t="s">
        <v>99</v>
      </c>
      <c r="E841" s="1">
        <v>3500</v>
      </c>
      <c r="F841">
        <v>2001</v>
      </c>
      <c r="I841" t="str">
        <f>IFERROR(IF(VLOOKUP(D841,Resources!A:B,2,FALSE)=0,"",VLOOKUP(D841,Resources!A:B,2,FALSE)),"")</f>
        <v>N</v>
      </c>
    </row>
    <row r="842" spans="1:9" x14ac:dyDescent="0.2">
      <c r="A842" t="s">
        <v>221</v>
      </c>
      <c r="B842" t="str">
        <f t="shared" si="13"/>
        <v>Barbara and Barre Seid Foundation_St. Ignatius200110000</v>
      </c>
      <c r="C842" t="s">
        <v>4</v>
      </c>
      <c r="D842" t="s">
        <v>148</v>
      </c>
      <c r="E842" s="1">
        <v>10000</v>
      </c>
      <c r="F842">
        <v>2001</v>
      </c>
      <c r="I842" t="str">
        <f>IFERROR(IF(VLOOKUP(D842,Resources!A:B,2,FALSE)=0,"",VLOOKUP(D842,Resources!A:B,2,FALSE)),"")</f>
        <v>N</v>
      </c>
    </row>
    <row r="843" spans="1:9" x14ac:dyDescent="0.2">
      <c r="A843" t="s">
        <v>221</v>
      </c>
      <c r="B843" t="str">
        <f t="shared" si="13"/>
        <v>Barbara and Barre Seid Foundation_St. Michael's Church20011000</v>
      </c>
      <c r="C843" t="s">
        <v>4</v>
      </c>
      <c r="D843" t="s">
        <v>175</v>
      </c>
      <c r="E843" s="1">
        <v>1000</v>
      </c>
      <c r="F843">
        <v>2001</v>
      </c>
      <c r="I843" t="str">
        <f>IFERROR(IF(VLOOKUP(D843,Resources!A:B,2,FALSE)=0,"",VLOOKUP(D843,Resources!A:B,2,FALSE)),"")</f>
        <v>N</v>
      </c>
    </row>
    <row r="844" spans="1:9" x14ac:dyDescent="0.2">
      <c r="A844" t="s">
        <v>221</v>
      </c>
      <c r="B844" t="str">
        <f t="shared" si="13"/>
        <v>Barbara and Barre Seid Foundation_St. Peter &amp; Paul Church20011000</v>
      </c>
      <c r="C844" t="s">
        <v>4</v>
      </c>
      <c r="D844" t="s">
        <v>230</v>
      </c>
      <c r="E844" s="1">
        <v>1000</v>
      </c>
      <c r="F844">
        <v>2001</v>
      </c>
      <c r="I844" t="str">
        <f>IFERROR(IF(VLOOKUP(D844,Resources!A:B,2,FALSE)=0,"",VLOOKUP(D844,Resources!A:B,2,FALSE)),"")</f>
        <v>N</v>
      </c>
    </row>
    <row r="845" spans="1:9" x14ac:dyDescent="0.2">
      <c r="A845" t="s">
        <v>221</v>
      </c>
      <c r="B845" t="str">
        <f t="shared" si="13"/>
        <v>Barbara and Barre Seid Foundation_The Education &amp; Research Institute2001100000</v>
      </c>
      <c r="C845" t="s">
        <v>4</v>
      </c>
      <c r="D845" t="s">
        <v>229</v>
      </c>
      <c r="E845" s="1">
        <v>100000</v>
      </c>
      <c r="F845">
        <v>2001</v>
      </c>
      <c r="I845" t="str">
        <f>IFERROR(IF(VLOOKUP(D845,Resources!A:B,2,FALSE)=0,"",VLOOKUP(D845,Resources!A:B,2,FALSE)),"")</f>
        <v>Y</v>
      </c>
    </row>
    <row r="846" spans="1:9" x14ac:dyDescent="0.2">
      <c r="A846" t="s">
        <v>221</v>
      </c>
      <c r="B846" t="str">
        <f t="shared" si="13"/>
        <v>Barbara and Barre Seid Foundation_The University of Chicago20011000000</v>
      </c>
      <c r="C846" t="s">
        <v>4</v>
      </c>
      <c r="D846" t="s">
        <v>63</v>
      </c>
      <c r="E846" s="1">
        <v>1000000</v>
      </c>
      <c r="F846">
        <v>2001</v>
      </c>
      <c r="I846" t="str">
        <f>IFERROR(IF(VLOOKUP(D846,Resources!A:B,2,FALSE)=0,"",VLOOKUP(D846,Resources!A:B,2,FALSE)),"")</f>
        <v/>
      </c>
    </row>
    <row r="847" spans="1:9" x14ac:dyDescent="0.2">
      <c r="A847" t="s">
        <v>221</v>
      </c>
      <c r="B847" t="str">
        <f t="shared" si="13"/>
        <v>Barbara and Barre Seid Foundation_United Way/Crusade of Mercy20015000</v>
      </c>
      <c r="C847" t="s">
        <v>4</v>
      </c>
      <c r="D847" t="s">
        <v>153</v>
      </c>
      <c r="E847" s="1">
        <v>5000</v>
      </c>
      <c r="F847">
        <v>2001</v>
      </c>
      <c r="I847" t="str">
        <f>IFERROR(IF(VLOOKUP(D847,Resources!A:B,2,FALSE)=0,"",VLOOKUP(D847,Resources!A:B,2,FALSE)),"")</f>
        <v>N</v>
      </c>
    </row>
    <row r="848" spans="1:9" x14ac:dyDescent="0.2">
      <c r="A848" t="s">
        <v>221</v>
      </c>
      <c r="B848" t="str">
        <f t="shared" si="13"/>
        <v>Barbara and Barre Seid Foundation_University of Chicago Laboratory Schools200120000</v>
      </c>
      <c r="C848" t="s">
        <v>4</v>
      </c>
      <c r="D848" t="s">
        <v>6</v>
      </c>
      <c r="E848" s="1">
        <v>20000</v>
      </c>
      <c r="F848">
        <v>2001</v>
      </c>
      <c r="I848" t="str">
        <f>IFERROR(IF(VLOOKUP(D848,Resources!A:B,2,FALSE)=0,"",VLOOKUP(D848,Resources!A:B,2,FALSE)),"")</f>
        <v/>
      </c>
    </row>
    <row r="849" spans="1:9" x14ac:dyDescent="0.2">
      <c r="A849" t="s">
        <v>221</v>
      </c>
      <c r="B849" t="str">
        <f t="shared" si="13"/>
        <v>Barbara and Barre Seid Foundation_Urban LOVE Community Development Corp.2001500</v>
      </c>
      <c r="C849" t="s">
        <v>4</v>
      </c>
      <c r="D849" t="s">
        <v>193</v>
      </c>
      <c r="E849" s="1">
        <v>500</v>
      </c>
      <c r="F849">
        <v>2001</v>
      </c>
      <c r="I849" t="str">
        <f>IFERROR(IF(VLOOKUP(D849,Resources!A:B,2,FALSE)=0,"",VLOOKUP(D849,Resources!A:B,2,FALSE)),"")</f>
        <v>N</v>
      </c>
    </row>
    <row r="850" spans="1:9" x14ac:dyDescent="0.2">
      <c r="A850" t="s">
        <v>221</v>
      </c>
      <c r="B850" t="str">
        <f t="shared" si="13"/>
        <v>Barbara and Barre Seid Foundation_WFMT Public Radio20012000</v>
      </c>
      <c r="C850" t="s">
        <v>4</v>
      </c>
      <c r="D850" t="s">
        <v>5</v>
      </c>
      <c r="E850" s="1">
        <v>2000</v>
      </c>
      <c r="F850">
        <v>2001</v>
      </c>
      <c r="I850" t="str">
        <f>IFERROR(IF(VLOOKUP(D850,Resources!A:B,2,FALSE)=0,"",VLOOKUP(D850,Resources!A:B,2,FALSE)),"")</f>
        <v/>
      </c>
    </row>
    <row r="851" spans="1:9" x14ac:dyDescent="0.2">
      <c r="A851" t="s">
        <v>221</v>
      </c>
      <c r="B851" t="str">
        <f t="shared" si="13"/>
        <v>Barbara and Barre Seid Foundation_WTTW Public Television20012000</v>
      </c>
      <c r="C851" t="s">
        <v>4</v>
      </c>
      <c r="D851" t="s">
        <v>26</v>
      </c>
      <c r="E851" s="1">
        <v>2000</v>
      </c>
      <c r="F851">
        <v>2001</v>
      </c>
      <c r="I851" t="str">
        <f>IFERROR(IF(VLOOKUP(D851,Resources!A:B,2,FALSE)=0,"",VLOOKUP(D851,Resources!A:B,2,FALSE)),"")</f>
        <v/>
      </c>
    </row>
    <row r="852" spans="1:9" x14ac:dyDescent="0.2">
      <c r="A852" t="s">
        <v>221</v>
      </c>
      <c r="B852" t="str">
        <f t="shared" si="13"/>
        <v>Barbara and Barre Seid Foundation_Young America's Foundation20012500</v>
      </c>
      <c r="C852" t="s">
        <v>4</v>
      </c>
      <c r="D852" t="s">
        <v>194</v>
      </c>
      <c r="E852" s="1">
        <v>2500</v>
      </c>
      <c r="F852">
        <v>2001</v>
      </c>
      <c r="I852" t="str">
        <f>IFERROR(IF(VLOOKUP(D852,Resources!A:B,2,FALSE)=0,"",VLOOKUP(D852,Resources!A:B,2,FALSE)),"")</f>
        <v>Y</v>
      </c>
    </row>
    <row r="853" spans="1:9" x14ac:dyDescent="0.2">
      <c r="A853" t="s">
        <v>221</v>
      </c>
      <c r="B853" t="str">
        <f t="shared" si="13"/>
        <v>Barbara and Barre Seid Foundation_Alan Stone Debut Artists20001000</v>
      </c>
      <c r="C853" t="s">
        <v>4</v>
      </c>
      <c r="D853" t="s">
        <v>177</v>
      </c>
      <c r="E853" s="1">
        <v>1000</v>
      </c>
      <c r="F853">
        <v>2000</v>
      </c>
      <c r="I853" t="str">
        <f>IFERROR(IF(VLOOKUP(D853,Resources!A:B,2,FALSE)=0,"",VLOOKUP(D853,Resources!A:B,2,FALSE)),"")</f>
        <v>N</v>
      </c>
    </row>
    <row r="854" spans="1:9" x14ac:dyDescent="0.2">
      <c r="A854" t="s">
        <v>221</v>
      </c>
      <c r="B854" t="str">
        <f t="shared" si="13"/>
        <v>Barbara and Barre Seid Foundation_American Opera Group20002050</v>
      </c>
      <c r="C854" t="s">
        <v>4</v>
      </c>
      <c r="D854" t="s">
        <v>126</v>
      </c>
      <c r="E854" s="1">
        <v>2050</v>
      </c>
      <c r="F854">
        <v>2000</v>
      </c>
      <c r="I854" t="str">
        <f>IFERROR(IF(VLOOKUP(D854,Resources!A:B,2,FALSE)=0,"",VLOOKUP(D854,Resources!A:B,2,FALSE)),"")</f>
        <v>N</v>
      </c>
    </row>
    <row r="855" spans="1:9" x14ac:dyDescent="0.2">
      <c r="A855" t="s">
        <v>221</v>
      </c>
      <c r="B855" t="str">
        <f t="shared" si="13"/>
        <v>Barbara and Barre Seid Foundation_Annual Catholic Appeal20005000</v>
      </c>
      <c r="C855" t="s">
        <v>4</v>
      </c>
      <c r="D855" t="s">
        <v>30</v>
      </c>
      <c r="E855" s="1">
        <v>5000</v>
      </c>
      <c r="F855">
        <v>2000</v>
      </c>
      <c r="I855" t="str">
        <f>IFERROR(IF(VLOOKUP(D855,Resources!A:B,2,FALSE)=0,"",VLOOKUP(D855,Resources!A:B,2,FALSE)),"")</f>
        <v>N</v>
      </c>
    </row>
    <row r="856" spans="1:9" x14ac:dyDescent="0.2">
      <c r="A856" t="s">
        <v>221</v>
      </c>
      <c r="B856" t="str">
        <f t="shared" si="13"/>
        <v>Barbara and Barre Seid Foundation_Anshe Emet Synagogue20001000</v>
      </c>
      <c r="C856" t="s">
        <v>4</v>
      </c>
      <c r="D856" t="s">
        <v>31</v>
      </c>
      <c r="E856" s="1">
        <v>1000</v>
      </c>
      <c r="F856">
        <v>2000</v>
      </c>
      <c r="I856" t="str">
        <f>IFERROR(IF(VLOOKUP(D856,Resources!A:B,2,FALSE)=0,"",VLOOKUP(D856,Resources!A:B,2,FALSE)),"")</f>
        <v>N</v>
      </c>
    </row>
    <row r="857" spans="1:9" x14ac:dyDescent="0.2">
      <c r="A857" t="s">
        <v>221</v>
      </c>
      <c r="B857" t="str">
        <f t="shared" si="13"/>
        <v>Barbara and Barre Seid Foundation_Ars Musica Chicago20001000</v>
      </c>
      <c r="C857" t="s">
        <v>4</v>
      </c>
      <c r="D857" t="s">
        <v>187</v>
      </c>
      <c r="E857" s="1">
        <v>1000</v>
      </c>
      <c r="F857">
        <v>2000</v>
      </c>
      <c r="I857" t="str">
        <f>IFERROR(IF(VLOOKUP(D857,Resources!A:B,2,FALSE)=0,"",VLOOKUP(D857,Resources!A:B,2,FALSE)),"")</f>
        <v>N</v>
      </c>
    </row>
    <row r="858" spans="1:9" x14ac:dyDescent="0.2">
      <c r="A858" t="s">
        <v>221</v>
      </c>
      <c r="B858" t="str">
        <f t="shared" si="13"/>
        <v>Barbara and Barre Seid Foundation_Bethel New Life200012500</v>
      </c>
      <c r="C858" t="s">
        <v>4</v>
      </c>
      <c r="D858" t="s">
        <v>195</v>
      </c>
      <c r="E858" s="1">
        <v>12500</v>
      </c>
      <c r="F858">
        <v>2000</v>
      </c>
      <c r="I858" t="str">
        <f>IFERROR(IF(VLOOKUP(D858,Resources!A:B,2,FALSE)=0,"",VLOOKUP(D858,Resources!A:B,2,FALSE)),"")</f>
        <v>N</v>
      </c>
    </row>
    <row r="859" spans="1:9" x14ac:dyDescent="0.2">
      <c r="A859" t="s">
        <v>221</v>
      </c>
      <c r="B859" t="str">
        <f t="shared" si="13"/>
        <v>Barbara and Barre Seid Foundation_Blessed Kateri Tekakwitha League20003000</v>
      </c>
      <c r="C859" t="s">
        <v>4</v>
      </c>
      <c r="D859" t="s">
        <v>196</v>
      </c>
      <c r="E859" s="1">
        <v>3000</v>
      </c>
      <c r="F859">
        <v>2000</v>
      </c>
      <c r="I859" t="str">
        <f>IFERROR(IF(VLOOKUP(D859,Resources!A:B,2,FALSE)=0,"",VLOOKUP(D859,Resources!A:B,2,FALSE)),"")</f>
        <v>N</v>
      </c>
    </row>
    <row r="860" spans="1:9" x14ac:dyDescent="0.2">
      <c r="A860" t="s">
        <v>221</v>
      </c>
      <c r="B860" t="str">
        <f t="shared" si="13"/>
        <v>Barbara and Barre Seid Foundation_Boy Scouts of America - Chicago Area Council20002500</v>
      </c>
      <c r="C860" t="s">
        <v>4</v>
      </c>
      <c r="D860" t="s">
        <v>33</v>
      </c>
      <c r="E860" s="1">
        <v>2500</v>
      </c>
      <c r="F860">
        <v>2000</v>
      </c>
      <c r="I860" t="str">
        <f>IFERROR(IF(VLOOKUP(D860,Resources!A:B,2,FALSE)=0,"",VLOOKUP(D860,Resources!A:B,2,FALSE)),"")</f>
        <v>N</v>
      </c>
    </row>
    <row r="861" spans="1:9" x14ac:dyDescent="0.2">
      <c r="A861" t="s">
        <v>221</v>
      </c>
      <c r="B861" t="str">
        <f t="shared" si="13"/>
        <v>Barbara and Barre Seid Foundation_Cato Institute2000123332</v>
      </c>
      <c r="C861" t="s">
        <v>4</v>
      </c>
      <c r="D861" t="s">
        <v>129</v>
      </c>
      <c r="E861" s="1">
        <v>123332</v>
      </c>
      <c r="F861">
        <v>2000</v>
      </c>
      <c r="I861" t="str">
        <f>IFERROR(IF(VLOOKUP(D861,Resources!A:B,2,FALSE)=0,"",VLOOKUP(D861,Resources!A:B,2,FALSE)),"")</f>
        <v>Y</v>
      </c>
    </row>
    <row r="862" spans="1:9" x14ac:dyDescent="0.2">
      <c r="A862" t="s">
        <v>221</v>
      </c>
      <c r="B862" t="str">
        <f t="shared" si="13"/>
        <v>Barbara and Barre Seid Foundation_Chamber Opera Chicago20001000</v>
      </c>
      <c r="C862" t="s">
        <v>4</v>
      </c>
      <c r="D862" t="s">
        <v>27</v>
      </c>
      <c r="E862" s="1">
        <v>1000</v>
      </c>
      <c r="F862">
        <v>2000</v>
      </c>
      <c r="I862" t="str">
        <f>IFERROR(IF(VLOOKUP(D862,Resources!A:B,2,FALSE)=0,"",VLOOKUP(D862,Resources!A:B,2,FALSE)),"")</f>
        <v>N</v>
      </c>
    </row>
    <row r="863" spans="1:9" x14ac:dyDescent="0.2">
      <c r="A863" t="s">
        <v>221</v>
      </c>
      <c r="B863" t="str">
        <f t="shared" si="13"/>
        <v>Barbara and Barre Seid Foundation_Chicago Academy for the Arts200010000</v>
      </c>
      <c r="C863" t="s">
        <v>4</v>
      </c>
      <c r="D863" t="s">
        <v>28</v>
      </c>
      <c r="E863" s="1">
        <v>10000</v>
      </c>
      <c r="F863">
        <v>2000</v>
      </c>
      <c r="I863" t="str">
        <f>IFERROR(IF(VLOOKUP(D863,Resources!A:B,2,FALSE)=0,"",VLOOKUP(D863,Resources!A:B,2,FALSE)),"")</f>
        <v>N</v>
      </c>
    </row>
    <row r="864" spans="1:9" x14ac:dyDescent="0.2">
      <c r="A864" t="s">
        <v>221</v>
      </c>
      <c r="B864" t="str">
        <f t="shared" si="13"/>
        <v>Barbara and Barre Seid Foundation_Chicago AIDS Ride2000100</v>
      </c>
      <c r="C864" t="s">
        <v>4</v>
      </c>
      <c r="D864" t="s">
        <v>197</v>
      </c>
      <c r="E864" s="1">
        <v>100</v>
      </c>
      <c r="F864">
        <v>2000</v>
      </c>
      <c r="I864" t="str">
        <f>IFERROR(IF(VLOOKUP(D864,Resources!A:B,2,FALSE)=0,"",VLOOKUP(D864,Resources!A:B,2,FALSE)),"")</f>
        <v>N</v>
      </c>
    </row>
    <row r="865" spans="1:9" x14ac:dyDescent="0.2">
      <c r="A865" t="s">
        <v>221</v>
      </c>
      <c r="B865" t="str">
        <f t="shared" si="13"/>
        <v>Barbara and Barre Seid Foundation_Chicago Opera Theater200070845</v>
      </c>
      <c r="C865" t="s">
        <v>4</v>
      </c>
      <c r="D865" t="s">
        <v>35</v>
      </c>
      <c r="E865" s="1">
        <v>70845</v>
      </c>
      <c r="F865">
        <v>2000</v>
      </c>
      <c r="I865" t="str">
        <f>IFERROR(IF(VLOOKUP(D865,Resources!A:B,2,FALSE)=0,"",VLOOKUP(D865,Resources!A:B,2,FALSE)),"")</f>
        <v>N</v>
      </c>
    </row>
    <row r="866" spans="1:9" x14ac:dyDescent="0.2">
      <c r="A866" t="s">
        <v>221</v>
      </c>
      <c r="B866" t="str">
        <f t="shared" si="13"/>
        <v>Barbara and Barre Seid Foundation_Chicago Shakespeare Theater200030000</v>
      </c>
      <c r="C866" t="s">
        <v>4</v>
      </c>
      <c r="D866" t="s">
        <v>36</v>
      </c>
      <c r="E866" s="1">
        <v>30000</v>
      </c>
      <c r="F866">
        <v>2000</v>
      </c>
      <c r="I866" t="str">
        <f>IFERROR(IF(VLOOKUP(D866,Resources!A:B,2,FALSE)=0,"",VLOOKUP(D866,Resources!A:B,2,FALSE)),"")</f>
        <v>N</v>
      </c>
    </row>
    <row r="867" spans="1:9" x14ac:dyDescent="0.2">
      <c r="A867" t="s">
        <v>221</v>
      </c>
      <c r="B867" t="str">
        <f t="shared" si="13"/>
        <v>Barbara and Barre Seid Foundation_Chicago Symphony Orchestra20005000</v>
      </c>
      <c r="C867" t="s">
        <v>4</v>
      </c>
      <c r="D867" t="s">
        <v>37</v>
      </c>
      <c r="E867" s="1">
        <v>5000</v>
      </c>
      <c r="F867">
        <v>2000</v>
      </c>
      <c r="I867" t="str">
        <f>IFERROR(IF(VLOOKUP(D867,Resources!A:B,2,FALSE)=0,"",VLOOKUP(D867,Resources!A:B,2,FALSE)),"")</f>
        <v>N</v>
      </c>
    </row>
    <row r="868" spans="1:9" x14ac:dyDescent="0.2">
      <c r="A868" t="s">
        <v>221</v>
      </c>
      <c r="B868" t="str">
        <f t="shared" si="13"/>
        <v>Barbara and Barre Seid Foundation_Civic Orchestra of Chicago200020000</v>
      </c>
      <c r="C868" t="s">
        <v>4</v>
      </c>
      <c r="D868" t="s">
        <v>39</v>
      </c>
      <c r="E868" s="1">
        <v>20000</v>
      </c>
      <c r="F868">
        <v>2000</v>
      </c>
      <c r="I868" t="str">
        <f>IFERROR(IF(VLOOKUP(D868,Resources!A:B,2,FALSE)=0,"",VLOOKUP(D868,Resources!A:B,2,FALSE)),"")</f>
        <v>N</v>
      </c>
    </row>
    <row r="869" spans="1:9" x14ac:dyDescent="0.2">
      <c r="A869" t="s">
        <v>221</v>
      </c>
      <c r="B869" t="str">
        <f t="shared" si="13"/>
        <v>Barbara and Barre Seid Foundation_Classical Symphony Orchestra20001000</v>
      </c>
      <c r="C869" t="s">
        <v>4</v>
      </c>
      <c r="D869" t="s">
        <v>40</v>
      </c>
      <c r="E869" s="1">
        <v>1000</v>
      </c>
      <c r="F869">
        <v>2000</v>
      </c>
      <c r="I869" t="str">
        <f>IFERROR(IF(VLOOKUP(D869,Resources!A:B,2,FALSE)=0,"",VLOOKUP(D869,Resources!A:B,2,FALSE)),"")</f>
        <v>N</v>
      </c>
    </row>
    <row r="870" spans="1:9" x14ac:dyDescent="0.2">
      <c r="A870" t="s">
        <v>221</v>
      </c>
      <c r="B870" t="str">
        <f t="shared" si="13"/>
        <v>Barbara and Barre Seid Foundation_Competitive Enterprise Institute200025000</v>
      </c>
      <c r="C870" t="s">
        <v>4</v>
      </c>
      <c r="D870" t="s">
        <v>130</v>
      </c>
      <c r="E870" s="1">
        <v>25000</v>
      </c>
      <c r="F870">
        <v>2000</v>
      </c>
      <c r="I870" t="str">
        <f>IFERROR(IF(VLOOKUP(D870,Resources!A:B,2,FALSE)=0,"",VLOOKUP(D870,Resources!A:B,2,FALSE)),"")</f>
        <v>Y</v>
      </c>
    </row>
    <row r="871" spans="1:9" x14ac:dyDescent="0.2">
      <c r="A871" t="s">
        <v>221</v>
      </c>
      <c r="B871" t="str">
        <f t="shared" si="13"/>
        <v>Barbara and Barre Seid Foundation_Corporation for Maintaining Editorial Diversity in America200010000</v>
      </c>
      <c r="C871" t="s">
        <v>4</v>
      </c>
      <c r="D871" t="s">
        <v>157</v>
      </c>
      <c r="E871" s="1">
        <v>10000</v>
      </c>
      <c r="F871">
        <v>2000</v>
      </c>
      <c r="I871" t="str">
        <f>IFERROR(IF(VLOOKUP(D871,Resources!A:B,2,FALSE)=0,"",VLOOKUP(D871,Resources!A:B,2,FALSE)),"")</f>
        <v/>
      </c>
    </row>
    <row r="872" spans="1:9" x14ac:dyDescent="0.2">
      <c r="A872" t="s">
        <v>221</v>
      </c>
      <c r="B872" t="str">
        <f t="shared" si="13"/>
        <v>Barbara and Barre Seid Foundation_Da Corneto Opera Ensemble20007000</v>
      </c>
      <c r="C872" t="s">
        <v>4</v>
      </c>
      <c r="D872" t="s">
        <v>41</v>
      </c>
      <c r="E872" s="1">
        <v>7000</v>
      </c>
      <c r="F872">
        <v>2000</v>
      </c>
      <c r="I872" t="str">
        <f>IFERROR(IF(VLOOKUP(D872,Resources!A:B,2,FALSE)=0,"",VLOOKUP(D872,Resources!A:B,2,FALSE)),"")</f>
        <v>N</v>
      </c>
    </row>
    <row r="873" spans="1:9" x14ac:dyDescent="0.2">
      <c r="A873" t="s">
        <v>221</v>
      </c>
      <c r="B873" t="str">
        <f t="shared" si="13"/>
        <v>Barbara and Barre Seid Foundation_George Mason University2000690000</v>
      </c>
      <c r="C873" t="s">
        <v>4</v>
      </c>
      <c r="D873" t="s">
        <v>109</v>
      </c>
      <c r="E873" s="1">
        <v>690000</v>
      </c>
      <c r="F873">
        <v>2000</v>
      </c>
      <c r="I873" t="str">
        <f>IFERROR(IF(VLOOKUP(D873,Resources!A:B,2,FALSE)=0,"",VLOOKUP(D873,Resources!A:B,2,FALSE)),"")</f>
        <v>Y</v>
      </c>
    </row>
    <row r="874" spans="1:9" x14ac:dyDescent="0.2">
      <c r="A874" t="s">
        <v>221</v>
      </c>
      <c r="B874" t="str">
        <f t="shared" si="13"/>
        <v>Barbara and Barre Seid Foundation_Grant Park Musical Festival20001000</v>
      </c>
      <c r="C874" t="s">
        <v>4</v>
      </c>
      <c r="D874" t="s">
        <v>168</v>
      </c>
      <c r="E874" s="1">
        <v>1000</v>
      </c>
      <c r="F874">
        <v>2000</v>
      </c>
      <c r="I874" t="str">
        <f>IFERROR(IF(VLOOKUP(D874,Resources!A:B,2,FALSE)=0,"",VLOOKUP(D874,Resources!A:B,2,FALSE)),"")</f>
        <v>N</v>
      </c>
    </row>
    <row r="875" spans="1:9" x14ac:dyDescent="0.2">
      <c r="A875" t="s">
        <v>221</v>
      </c>
      <c r="B875" t="str">
        <f t="shared" si="13"/>
        <v>Barbara and Barre Seid Foundation_Greater Educational Opportunities Foundation200050000</v>
      </c>
      <c r="C875" t="s">
        <v>4</v>
      </c>
      <c r="D875" t="s">
        <v>94</v>
      </c>
      <c r="E875" s="1">
        <v>50000</v>
      </c>
      <c r="F875">
        <v>2000</v>
      </c>
      <c r="I875" t="str">
        <f>IFERROR(IF(VLOOKUP(D875,Resources!A:B,2,FALSE)=0,"",VLOOKUP(D875,Resources!A:B,2,FALSE)),"")</f>
        <v>Y</v>
      </c>
    </row>
    <row r="876" spans="1:9" x14ac:dyDescent="0.2">
      <c r="A876" t="s">
        <v>221</v>
      </c>
      <c r="B876" t="str">
        <f t="shared" si="13"/>
        <v>Barbara and Barre Seid Foundation_Heartland Institute2000250000</v>
      </c>
      <c r="C876" t="s">
        <v>4</v>
      </c>
      <c r="D876" t="s">
        <v>95</v>
      </c>
      <c r="E876" s="1">
        <v>250000</v>
      </c>
      <c r="F876">
        <v>2000</v>
      </c>
      <c r="I876" t="str">
        <f>IFERROR(IF(VLOOKUP(D876,Resources!A:B,2,FALSE)=0,"",VLOOKUP(D876,Resources!A:B,2,FALSE)),"")</f>
        <v>Y</v>
      </c>
    </row>
    <row r="877" spans="1:9" x14ac:dyDescent="0.2">
      <c r="A877" t="s">
        <v>221</v>
      </c>
      <c r="B877" t="str">
        <f t="shared" si="13"/>
        <v>Barbara and Barre Seid Foundation_Illinois Taxpayer Education Foundation200035000</v>
      </c>
      <c r="C877" t="s">
        <v>4</v>
      </c>
      <c r="D877" t="s">
        <v>110</v>
      </c>
      <c r="E877" s="1">
        <v>35000</v>
      </c>
      <c r="F877">
        <v>2000</v>
      </c>
      <c r="I877" t="str">
        <f>IFERROR(IF(VLOOKUP(D877,Resources!A:B,2,FALSE)=0,"",VLOOKUP(D877,Resources!A:B,2,FALSE)),"")</f>
        <v>Y</v>
      </c>
    </row>
    <row r="878" spans="1:9" x14ac:dyDescent="0.2">
      <c r="A878" t="s">
        <v>221</v>
      </c>
      <c r="B878" t="str">
        <f t="shared" si="13"/>
        <v>Barbara and Barre Seid Foundation_Immaculate Conception Church20001000</v>
      </c>
      <c r="C878" t="s">
        <v>4</v>
      </c>
      <c r="D878" t="s">
        <v>25</v>
      </c>
      <c r="E878" s="1">
        <v>1000</v>
      </c>
      <c r="F878">
        <v>2000</v>
      </c>
      <c r="I878" t="str">
        <f>IFERROR(IF(VLOOKUP(D878,Resources!A:B,2,FALSE)=0,"",VLOOKUP(D878,Resources!A:B,2,FALSE)),"")</f>
        <v>N</v>
      </c>
    </row>
    <row r="879" spans="1:9" x14ac:dyDescent="0.2">
      <c r="A879" t="s">
        <v>221</v>
      </c>
      <c r="B879" t="str">
        <f t="shared" si="13"/>
        <v>Barbara and Barre Seid Foundation_Indiana University20005300</v>
      </c>
      <c r="C879" t="s">
        <v>4</v>
      </c>
      <c r="D879" t="s">
        <v>198</v>
      </c>
      <c r="E879" s="1">
        <v>5300</v>
      </c>
      <c r="F879">
        <v>2000</v>
      </c>
      <c r="I879" t="str">
        <f>IFERROR(IF(VLOOKUP(D879,Resources!A:B,2,FALSE)=0,"",VLOOKUP(D879,Resources!A:B,2,FALSE)),"")</f>
        <v/>
      </c>
    </row>
    <row r="880" spans="1:9" x14ac:dyDescent="0.2">
      <c r="A880" t="s">
        <v>221</v>
      </c>
      <c r="B880" t="str">
        <f t="shared" si="13"/>
        <v>Barbara and Barre Seid Foundation_Intercollegiate Studies Institute200010000</v>
      </c>
      <c r="C880" t="s">
        <v>4</v>
      </c>
      <c r="D880" t="s">
        <v>138</v>
      </c>
      <c r="E880" s="1">
        <v>10000</v>
      </c>
      <c r="F880">
        <v>2000</v>
      </c>
      <c r="I880" t="str">
        <f>IFERROR(IF(VLOOKUP(D880,Resources!A:B,2,FALSE)=0,"",VLOOKUP(D880,Resources!A:B,2,FALSE)),"")</f>
        <v>Y</v>
      </c>
    </row>
    <row r="881" spans="1:9" x14ac:dyDescent="0.2">
      <c r="A881" t="s">
        <v>221</v>
      </c>
      <c r="B881" t="str">
        <f t="shared" si="13"/>
        <v>Barbara and Barre Seid Foundation_Jewish United Fund2000100000</v>
      </c>
      <c r="C881" t="s">
        <v>4</v>
      </c>
      <c r="D881" t="s">
        <v>24</v>
      </c>
      <c r="E881" s="1">
        <v>100000</v>
      </c>
      <c r="F881">
        <v>2000</v>
      </c>
      <c r="I881" t="str">
        <f>IFERROR(IF(VLOOKUP(D881,Resources!A:B,2,FALSE)=0,"",VLOOKUP(D881,Resources!A:B,2,FALSE)),"")</f>
        <v>N</v>
      </c>
    </row>
    <row r="882" spans="1:9" x14ac:dyDescent="0.2">
      <c r="A882" t="s">
        <v>221</v>
      </c>
      <c r="B882" t="str">
        <f t="shared" si="13"/>
        <v>Barbara and Barre Seid Foundation_L'Opera Piccola20005000</v>
      </c>
      <c r="C882" t="s">
        <v>4</v>
      </c>
      <c r="D882" t="s">
        <v>184</v>
      </c>
      <c r="E882" s="1">
        <v>5000</v>
      </c>
      <c r="F882">
        <v>2000</v>
      </c>
      <c r="I882" t="str">
        <f>IFERROR(IF(VLOOKUP(D882,Resources!A:B,2,FALSE)=0,"",VLOOKUP(D882,Resources!A:B,2,FALSE)),"")</f>
        <v>N</v>
      </c>
    </row>
    <row r="883" spans="1:9" x14ac:dyDescent="0.2">
      <c r="A883" t="s">
        <v>221</v>
      </c>
      <c r="B883" t="str">
        <f t="shared" si="13"/>
        <v>Barbara and Barre Seid Foundation_Light Opera Works200050000</v>
      </c>
      <c r="C883" t="s">
        <v>4</v>
      </c>
      <c r="D883" t="s">
        <v>23</v>
      </c>
      <c r="E883" s="1">
        <v>50000</v>
      </c>
      <c r="F883">
        <v>2000</v>
      </c>
      <c r="I883" t="str">
        <f>IFERROR(IF(VLOOKUP(D883,Resources!A:B,2,FALSE)=0,"",VLOOKUP(D883,Resources!A:B,2,FALSE)),"")</f>
        <v>N</v>
      </c>
    </row>
    <row r="884" spans="1:9" x14ac:dyDescent="0.2">
      <c r="A884" t="s">
        <v>221</v>
      </c>
      <c r="B884" t="str">
        <f t="shared" si="13"/>
        <v>Barbara and Barre Seid Foundation_Lincoln Park Conservation Association20001000</v>
      </c>
      <c r="C884" t="s">
        <v>4</v>
      </c>
      <c r="D884" t="s">
        <v>183</v>
      </c>
      <c r="E884" s="1">
        <v>1000</v>
      </c>
      <c r="F884">
        <v>2000</v>
      </c>
      <c r="I884" t="str">
        <f>IFERROR(IF(VLOOKUP(D884,Resources!A:B,2,FALSE)=0,"",VLOOKUP(D884,Resources!A:B,2,FALSE)),"")</f>
        <v>N</v>
      </c>
    </row>
    <row r="885" spans="1:9" x14ac:dyDescent="0.2">
      <c r="A885" t="s">
        <v>221</v>
      </c>
      <c r="B885" t="str">
        <f t="shared" si="13"/>
        <v>Barbara and Barre Seid Foundation_Lincoln Park Zoological Society20001000</v>
      </c>
      <c r="C885" t="s">
        <v>4</v>
      </c>
      <c r="D885" t="s">
        <v>21</v>
      </c>
      <c r="E885" s="1">
        <v>1000</v>
      </c>
      <c r="F885">
        <v>2000</v>
      </c>
      <c r="I885" t="str">
        <f>IFERROR(IF(VLOOKUP(D885,Resources!A:B,2,FALSE)=0,"",VLOOKUP(D885,Resources!A:B,2,FALSE)),"")</f>
        <v>N</v>
      </c>
    </row>
    <row r="886" spans="1:9" x14ac:dyDescent="0.2">
      <c r="A886" t="s">
        <v>221</v>
      </c>
      <c r="B886" t="str">
        <f t="shared" si="13"/>
        <v>Barbara and Barre Seid Foundation_Lyric Opera of Chicago200025000</v>
      </c>
      <c r="C886" t="s">
        <v>4</v>
      </c>
      <c r="D886" t="s">
        <v>20</v>
      </c>
      <c r="E886" s="1">
        <v>25000</v>
      </c>
      <c r="F886">
        <v>2000</v>
      </c>
      <c r="I886" t="str">
        <f>IFERROR(IF(VLOOKUP(D886,Resources!A:B,2,FALSE)=0,"",VLOOKUP(D886,Resources!A:B,2,FALSE)),"")</f>
        <v>N</v>
      </c>
    </row>
    <row r="887" spans="1:9" x14ac:dyDescent="0.2">
      <c r="A887" t="s">
        <v>221</v>
      </c>
      <c r="B887" t="str">
        <f t="shared" si="13"/>
        <v>Barbara and Barre Seid Foundation_Metropolitan Opera Association20006500</v>
      </c>
      <c r="C887" t="s">
        <v>4</v>
      </c>
      <c r="D887" t="s">
        <v>19</v>
      </c>
      <c r="E887" s="1">
        <v>6500</v>
      </c>
      <c r="F887">
        <v>2000</v>
      </c>
      <c r="I887" t="str">
        <f>IFERROR(IF(VLOOKUP(D887,Resources!A:B,2,FALSE)=0,"",VLOOKUP(D887,Resources!A:B,2,FALSE)),"")</f>
        <v>N</v>
      </c>
    </row>
    <row r="888" spans="1:9" x14ac:dyDescent="0.2">
      <c r="A888" t="s">
        <v>221</v>
      </c>
      <c r="B888" t="str">
        <f t="shared" si="13"/>
        <v>Barbara and Barre Seid Foundation_Morehouse College20005000</v>
      </c>
      <c r="C888" t="s">
        <v>4</v>
      </c>
      <c r="D888" t="s">
        <v>18</v>
      </c>
      <c r="E888" s="1">
        <v>5000</v>
      </c>
      <c r="F888">
        <v>2000</v>
      </c>
      <c r="I888" t="str">
        <f>IFERROR(IF(VLOOKUP(D888,Resources!A:B,2,FALSE)=0,"",VLOOKUP(D888,Resources!A:B,2,FALSE)),"")</f>
        <v/>
      </c>
    </row>
    <row r="889" spans="1:9" x14ac:dyDescent="0.2">
      <c r="A889" t="s">
        <v>221</v>
      </c>
      <c r="B889" t="str">
        <f t="shared" si="13"/>
        <v>Barbara and Barre Seid Foundation_National Gaucher Foundation20001000</v>
      </c>
      <c r="C889" t="s">
        <v>4</v>
      </c>
      <c r="D889" t="s">
        <v>199</v>
      </c>
      <c r="E889" s="1">
        <v>1000</v>
      </c>
      <c r="F889">
        <v>2000</v>
      </c>
      <c r="I889" t="str">
        <f>IFERROR(IF(VLOOKUP(D889,Resources!A:B,2,FALSE)=0,"",VLOOKUP(D889,Resources!A:B,2,FALSE)),"")</f>
        <v>N</v>
      </c>
    </row>
    <row r="890" spans="1:9" x14ac:dyDescent="0.2">
      <c r="A890" t="s">
        <v>221</v>
      </c>
      <c r="B890" t="str">
        <f t="shared" si="13"/>
        <v>Barbara and Barre Seid Foundation_National Legal and Policy Center20002500</v>
      </c>
      <c r="C890" t="s">
        <v>4</v>
      </c>
      <c r="D890" t="s">
        <v>171</v>
      </c>
      <c r="E890" s="1">
        <v>2500</v>
      </c>
      <c r="F890">
        <v>2000</v>
      </c>
      <c r="I890" t="str">
        <f>IFERROR(IF(VLOOKUP(D890,Resources!A:B,2,FALSE)=0,"",VLOOKUP(D890,Resources!A:B,2,FALSE)),"")</f>
        <v>Y</v>
      </c>
    </row>
    <row r="891" spans="1:9" x14ac:dyDescent="0.2">
      <c r="A891" t="s">
        <v>221</v>
      </c>
      <c r="B891" t="str">
        <f t="shared" si="13"/>
        <v>Barbara and Barre Seid Foundation_National Louis University200025000</v>
      </c>
      <c r="C891" t="s">
        <v>4</v>
      </c>
      <c r="D891" t="s">
        <v>185</v>
      </c>
      <c r="E891" s="1">
        <v>25000</v>
      </c>
      <c r="F891">
        <v>2000</v>
      </c>
      <c r="I891" t="str">
        <f>IFERROR(IF(VLOOKUP(D891,Resources!A:B,2,FALSE)=0,"",VLOOKUP(D891,Resources!A:B,2,FALSE)),"")</f>
        <v/>
      </c>
    </row>
    <row r="892" spans="1:9" x14ac:dyDescent="0.2">
      <c r="A892" t="s">
        <v>221</v>
      </c>
      <c r="B892" t="str">
        <f t="shared" si="13"/>
        <v>Barbara and Barre Seid Foundation_National Taxpayers Union Foundation20002500</v>
      </c>
      <c r="C892" t="s">
        <v>4</v>
      </c>
      <c r="D892" t="s">
        <v>172</v>
      </c>
      <c r="E892" s="1">
        <v>2500</v>
      </c>
      <c r="F892">
        <v>2000</v>
      </c>
      <c r="I892" t="str">
        <f>IFERROR(IF(VLOOKUP(D892,Resources!A:B,2,FALSE)=0,"",VLOOKUP(D892,Resources!A:B,2,FALSE)),"")</f>
        <v>Y</v>
      </c>
    </row>
    <row r="893" spans="1:9" x14ac:dyDescent="0.2">
      <c r="A893" t="s">
        <v>221</v>
      </c>
      <c r="B893" t="str">
        <f t="shared" si="13"/>
        <v>Barbara and Barre Seid Foundation_Old Town Triangle Association2000250</v>
      </c>
      <c r="C893" t="s">
        <v>4</v>
      </c>
      <c r="D893" t="s">
        <v>17</v>
      </c>
      <c r="E893" s="1">
        <v>250</v>
      </c>
      <c r="F893">
        <v>2000</v>
      </c>
      <c r="I893" t="str">
        <f>IFERROR(IF(VLOOKUP(D893,Resources!A:B,2,FALSE)=0,"",VLOOKUP(D893,Resources!A:B,2,FALSE)),"")</f>
        <v>N</v>
      </c>
    </row>
    <row r="894" spans="1:9" x14ac:dyDescent="0.2">
      <c r="A894" t="s">
        <v>221</v>
      </c>
      <c r="B894" t="str">
        <f t="shared" si="13"/>
        <v>Barbara and Barre Seid Foundation_Philanthropy Roundtable20002500</v>
      </c>
      <c r="C894" t="s">
        <v>4</v>
      </c>
      <c r="D894" t="s">
        <v>116</v>
      </c>
      <c r="E894" s="1">
        <v>2500</v>
      </c>
      <c r="F894">
        <v>2000</v>
      </c>
      <c r="I894" t="str">
        <f>IFERROR(IF(VLOOKUP(D894,Resources!A:B,2,FALSE)=0,"",VLOOKUP(D894,Resources!A:B,2,FALSE)),"")</f>
        <v>Y</v>
      </c>
    </row>
    <row r="895" spans="1:9" x14ac:dyDescent="0.2">
      <c r="A895" t="s">
        <v>221</v>
      </c>
      <c r="B895" t="str">
        <f t="shared" si="13"/>
        <v>Barbara and Barre Seid Foundation_Project LEAP20002500</v>
      </c>
      <c r="C895" t="s">
        <v>4</v>
      </c>
      <c r="D895" t="s">
        <v>200</v>
      </c>
      <c r="E895" s="1">
        <v>2500</v>
      </c>
      <c r="F895">
        <v>2000</v>
      </c>
      <c r="I895" t="str">
        <f>IFERROR(IF(VLOOKUP(D895,Resources!A:B,2,FALSE)=0,"",VLOOKUP(D895,Resources!A:B,2,FALSE)),"")</f>
        <v>N</v>
      </c>
    </row>
    <row r="896" spans="1:9" x14ac:dyDescent="0.2">
      <c r="A896" t="s">
        <v>221</v>
      </c>
      <c r="B896" t="str">
        <f t="shared" si="13"/>
        <v>Barbara and Barre Seid Foundation_Public Service Research Foundation20002500</v>
      </c>
      <c r="C896" t="s">
        <v>4</v>
      </c>
      <c r="D896" t="s">
        <v>164</v>
      </c>
      <c r="E896" s="1">
        <v>2500</v>
      </c>
      <c r="F896">
        <v>2000</v>
      </c>
      <c r="I896" t="str">
        <f>IFERROR(IF(VLOOKUP(D896,Resources!A:B,2,FALSE)=0,"",VLOOKUP(D896,Resources!A:B,2,FALSE)),"")</f>
        <v>Y</v>
      </c>
    </row>
    <row r="897" spans="1:9" x14ac:dyDescent="0.2">
      <c r="A897" t="s">
        <v>221</v>
      </c>
      <c r="B897" t="str">
        <f t="shared" si="13"/>
        <v>Barbara and Barre Seid Foundation_Roosevelt University2000550000</v>
      </c>
      <c r="C897" t="s">
        <v>4</v>
      </c>
      <c r="D897" t="s">
        <v>52</v>
      </c>
      <c r="E897" s="1">
        <v>550000</v>
      </c>
      <c r="F897">
        <v>2000</v>
      </c>
      <c r="I897" t="str">
        <f>IFERROR(IF(VLOOKUP(D897,Resources!A:B,2,FALSE)=0,"",VLOOKUP(D897,Resources!A:B,2,FALSE)),"")</f>
        <v/>
      </c>
    </row>
    <row r="898" spans="1:9" x14ac:dyDescent="0.2">
      <c r="A898" t="s">
        <v>221</v>
      </c>
      <c r="B898" t="str">
        <f t="shared" ref="B898:B961" si="14">C898&amp;"_"&amp;D898&amp;F898&amp;E898</f>
        <v>Barbara and Barre Seid Foundation_Saint Xavier University20005000</v>
      </c>
      <c r="C898" t="s">
        <v>4</v>
      </c>
      <c r="D898" t="s">
        <v>146</v>
      </c>
      <c r="E898" s="1">
        <v>5000</v>
      </c>
      <c r="F898">
        <v>2000</v>
      </c>
      <c r="I898" t="str">
        <f>IFERROR(IF(VLOOKUP(D898,Resources!A:B,2,FALSE)=0,"",VLOOKUP(D898,Resources!A:B,2,FALSE)),"")</f>
        <v/>
      </c>
    </row>
    <row r="899" spans="1:9" x14ac:dyDescent="0.2">
      <c r="A899" t="s">
        <v>221</v>
      </c>
      <c r="B899" t="str">
        <f t="shared" si="14"/>
        <v>Barbara and Barre Seid Foundation_Santa Fe Opera20005000</v>
      </c>
      <c r="C899" t="s">
        <v>4</v>
      </c>
      <c r="D899" t="s">
        <v>15</v>
      </c>
      <c r="E899" s="1">
        <v>5000</v>
      </c>
      <c r="F899">
        <v>2000</v>
      </c>
      <c r="I899" t="str">
        <f>IFERROR(IF(VLOOKUP(D899,Resources!A:B,2,FALSE)=0,"",VLOOKUP(D899,Resources!A:B,2,FALSE)),"")</f>
        <v>N</v>
      </c>
    </row>
    <row r="900" spans="1:9" x14ac:dyDescent="0.2">
      <c r="A900" t="s">
        <v>221</v>
      </c>
      <c r="B900" t="str">
        <f t="shared" si="14"/>
        <v>Barbara and Barre Seid Foundation_School of the Art Institute of Chicago200050000</v>
      </c>
      <c r="C900" t="s">
        <v>4</v>
      </c>
      <c r="D900" t="s">
        <v>14</v>
      </c>
      <c r="E900" s="1">
        <v>50000</v>
      </c>
      <c r="F900">
        <v>2000</v>
      </c>
      <c r="I900" t="str">
        <f>IFERROR(IF(VLOOKUP(D900,Resources!A:B,2,FALSE)=0,"",VLOOKUP(D900,Resources!A:B,2,FALSE)),"")</f>
        <v>N</v>
      </c>
    </row>
    <row r="901" spans="1:9" x14ac:dyDescent="0.2">
      <c r="A901" t="s">
        <v>221</v>
      </c>
      <c r="B901" t="str">
        <f t="shared" si="14"/>
        <v>Barbara and Barre Seid Foundation_SCT Productions200010500</v>
      </c>
      <c r="C901" t="s">
        <v>4</v>
      </c>
      <c r="D901" t="s">
        <v>60</v>
      </c>
      <c r="E901" s="1">
        <v>10500</v>
      </c>
      <c r="F901">
        <v>2000</v>
      </c>
      <c r="I901" t="str">
        <f>IFERROR(IF(VLOOKUP(D901,Resources!A:B,2,FALSE)=0,"",VLOOKUP(D901,Resources!A:B,2,FALSE)),"")</f>
        <v>N</v>
      </c>
    </row>
    <row r="902" spans="1:9" x14ac:dyDescent="0.2">
      <c r="A902" t="s">
        <v>221</v>
      </c>
      <c r="B902" t="str">
        <f t="shared" si="14"/>
        <v>Barbara and Barre Seid Foundation_Society of American Musicians20001500</v>
      </c>
      <c r="C902" t="s">
        <v>4</v>
      </c>
      <c r="D902" t="s">
        <v>98</v>
      </c>
      <c r="E902" s="1">
        <v>1500</v>
      </c>
      <c r="F902">
        <v>2000</v>
      </c>
      <c r="I902" t="str">
        <f>IFERROR(IF(VLOOKUP(D902,Resources!A:B,2,FALSE)=0,"",VLOOKUP(D902,Resources!A:B,2,FALSE)),"")</f>
        <v>N</v>
      </c>
    </row>
    <row r="903" spans="1:9" x14ac:dyDescent="0.2">
      <c r="A903" t="s">
        <v>221</v>
      </c>
      <c r="B903" t="str">
        <f t="shared" si="14"/>
        <v>Barbara and Barre Seid Foundation_Society of the Divine Saviour200015000</v>
      </c>
      <c r="C903" t="s">
        <v>4</v>
      </c>
      <c r="D903" t="s">
        <v>13</v>
      </c>
      <c r="E903" s="1">
        <v>15000</v>
      </c>
      <c r="F903">
        <v>2000</v>
      </c>
      <c r="I903" t="str">
        <f>IFERROR(IF(VLOOKUP(D903,Resources!A:B,2,FALSE)=0,"",VLOOKUP(D903,Resources!A:B,2,FALSE)),"")</f>
        <v>N</v>
      </c>
    </row>
    <row r="904" spans="1:9" x14ac:dyDescent="0.2">
      <c r="A904" t="s">
        <v>221</v>
      </c>
      <c r="B904" t="str">
        <f t="shared" si="14"/>
        <v>Barbara and Barre Seid Foundation_St. Albert the Great School20003000</v>
      </c>
      <c r="C904" t="s">
        <v>4</v>
      </c>
      <c r="D904" t="s">
        <v>99</v>
      </c>
      <c r="E904" s="1">
        <v>3000</v>
      </c>
      <c r="F904">
        <v>2000</v>
      </c>
      <c r="I904" t="str">
        <f>IFERROR(IF(VLOOKUP(D904,Resources!A:B,2,FALSE)=0,"",VLOOKUP(D904,Resources!A:B,2,FALSE)),"")</f>
        <v>N</v>
      </c>
    </row>
    <row r="905" spans="1:9" x14ac:dyDescent="0.2">
      <c r="A905" t="s">
        <v>221</v>
      </c>
      <c r="B905" t="str">
        <f t="shared" si="14"/>
        <v>Barbara and Barre Seid Foundation_St. Jean Baptiste Church20003000</v>
      </c>
      <c r="C905" t="s">
        <v>4</v>
      </c>
      <c r="D905" t="s">
        <v>201</v>
      </c>
      <c r="E905" s="1">
        <v>3000</v>
      </c>
      <c r="F905">
        <v>2000</v>
      </c>
      <c r="I905" t="str">
        <f>IFERROR(IF(VLOOKUP(D905,Resources!A:B,2,FALSE)=0,"",VLOOKUP(D905,Resources!A:B,2,FALSE)),"")</f>
        <v>N</v>
      </c>
    </row>
    <row r="906" spans="1:9" x14ac:dyDescent="0.2">
      <c r="A906" t="s">
        <v>221</v>
      </c>
      <c r="B906" t="str">
        <f t="shared" si="14"/>
        <v>Barbara and Barre Seid Foundation_St. Michael's Church20001000</v>
      </c>
      <c r="C906" t="s">
        <v>4</v>
      </c>
      <c r="D906" t="s">
        <v>175</v>
      </c>
      <c r="E906" s="1">
        <v>1000</v>
      </c>
      <c r="F906">
        <v>2000</v>
      </c>
      <c r="I906" t="str">
        <f>IFERROR(IF(VLOOKUP(D906,Resources!A:B,2,FALSE)=0,"",VLOOKUP(D906,Resources!A:B,2,FALSE)),"")</f>
        <v>N</v>
      </c>
    </row>
    <row r="907" spans="1:9" x14ac:dyDescent="0.2">
      <c r="A907" t="s">
        <v>221</v>
      </c>
      <c r="B907" t="str">
        <f t="shared" si="14"/>
        <v>Barbara and Barre Seid Foundation_St. Patrick's Cathedral20003000</v>
      </c>
      <c r="C907" t="s">
        <v>4</v>
      </c>
      <c r="D907" t="s">
        <v>202</v>
      </c>
      <c r="E907" s="1">
        <v>3000</v>
      </c>
      <c r="F907">
        <v>2000</v>
      </c>
      <c r="I907" t="str">
        <f>IFERROR(IF(VLOOKUP(D907,Resources!A:B,2,FALSE)=0,"",VLOOKUP(D907,Resources!A:B,2,FALSE)),"")</f>
        <v>N</v>
      </c>
    </row>
    <row r="908" spans="1:9" x14ac:dyDescent="0.2">
      <c r="A908" t="s">
        <v>221</v>
      </c>
      <c r="B908" t="str">
        <f t="shared" si="14"/>
        <v>Barbara and Barre Seid Foundation_The Education &amp; Research Institute200050000</v>
      </c>
      <c r="C908" t="s">
        <v>4</v>
      </c>
      <c r="D908" t="s">
        <v>229</v>
      </c>
      <c r="E908" s="1">
        <v>50000</v>
      </c>
      <c r="F908">
        <v>2000</v>
      </c>
      <c r="I908" t="str">
        <f>IFERROR(IF(VLOOKUP(D908,Resources!A:B,2,FALSE)=0,"",VLOOKUP(D908,Resources!A:B,2,FALSE)),"")</f>
        <v>Y</v>
      </c>
    </row>
    <row r="909" spans="1:9" x14ac:dyDescent="0.2">
      <c r="A909" t="s">
        <v>221</v>
      </c>
      <c r="B909" t="str">
        <f t="shared" si="14"/>
        <v>Barbara and Barre Seid Foundation_The Opera Factory20002300</v>
      </c>
      <c r="C909" t="s">
        <v>4</v>
      </c>
      <c r="D909" t="s">
        <v>165</v>
      </c>
      <c r="E909" s="1">
        <v>2300</v>
      </c>
      <c r="F909">
        <v>2000</v>
      </c>
      <c r="I909" t="str">
        <f>IFERROR(IF(VLOOKUP(D909,Resources!A:B,2,FALSE)=0,"",VLOOKUP(D909,Resources!A:B,2,FALSE)),"")</f>
        <v>N</v>
      </c>
    </row>
    <row r="910" spans="1:9" x14ac:dyDescent="0.2">
      <c r="A910" t="s">
        <v>221</v>
      </c>
      <c r="B910" t="str">
        <f t="shared" si="14"/>
        <v>Barbara and Barre Seid Foundation_The University of Chicago20001000000</v>
      </c>
      <c r="C910" t="s">
        <v>4</v>
      </c>
      <c r="D910" t="s">
        <v>63</v>
      </c>
      <c r="E910" s="1">
        <v>1000000</v>
      </c>
      <c r="F910">
        <v>2000</v>
      </c>
      <c r="I910" t="str">
        <f>IFERROR(IF(VLOOKUP(D910,Resources!A:B,2,FALSE)=0,"",VLOOKUP(D910,Resources!A:B,2,FALSE)),"")</f>
        <v/>
      </c>
    </row>
    <row r="911" spans="1:9" x14ac:dyDescent="0.2">
      <c r="A911" t="s">
        <v>221</v>
      </c>
      <c r="B911" t="str">
        <f t="shared" si="14"/>
        <v>Barbara and Barre Seid Foundation_U.S. Term Limits Foundation2000400000</v>
      </c>
      <c r="C911" t="s">
        <v>4</v>
      </c>
      <c r="D911" t="s">
        <v>203</v>
      </c>
      <c r="E911" s="1">
        <v>400000</v>
      </c>
      <c r="F911">
        <v>2000</v>
      </c>
      <c r="I911" t="str">
        <f>IFERROR(IF(VLOOKUP(D911,Resources!A:B,2,FALSE)=0,"",VLOOKUP(D911,Resources!A:B,2,FALSE)),"")</f>
        <v>Y</v>
      </c>
    </row>
    <row r="912" spans="1:9" x14ac:dyDescent="0.2">
      <c r="A912" t="s">
        <v>221</v>
      </c>
      <c r="B912" t="str">
        <f t="shared" si="14"/>
        <v>Barbara and Barre Seid Foundation_United Way/Crusade of Mercy20002500</v>
      </c>
      <c r="C912" t="s">
        <v>4</v>
      </c>
      <c r="D912" t="s">
        <v>153</v>
      </c>
      <c r="E912" s="1">
        <v>2500</v>
      </c>
      <c r="F912">
        <v>2000</v>
      </c>
      <c r="I912" t="str">
        <f>IFERROR(IF(VLOOKUP(D912,Resources!A:B,2,FALSE)=0,"",VLOOKUP(D912,Resources!A:B,2,FALSE)),"")</f>
        <v>N</v>
      </c>
    </row>
    <row r="913" spans="1:9" x14ac:dyDescent="0.2">
      <c r="A913" t="s">
        <v>221</v>
      </c>
      <c r="B913" t="str">
        <f t="shared" si="14"/>
        <v>Barbara and Barre Seid Foundation_University of Chicago Laboratory Schools200010000</v>
      </c>
      <c r="C913" t="s">
        <v>4</v>
      </c>
      <c r="D913" t="s">
        <v>6</v>
      </c>
      <c r="E913" s="1">
        <v>10000</v>
      </c>
      <c r="F913">
        <v>2000</v>
      </c>
      <c r="I913" t="str">
        <f>IFERROR(IF(VLOOKUP(D913,Resources!A:B,2,FALSE)=0,"",VLOOKUP(D913,Resources!A:B,2,FALSE)),"")</f>
        <v/>
      </c>
    </row>
    <row r="914" spans="1:9" x14ac:dyDescent="0.2">
      <c r="A914" t="s">
        <v>221</v>
      </c>
      <c r="B914" t="str">
        <f t="shared" si="14"/>
        <v>Barbara and Barre Seid Foundation_WFMT Public Radio20001000</v>
      </c>
      <c r="C914" t="s">
        <v>4</v>
      </c>
      <c r="D914" t="s">
        <v>5</v>
      </c>
      <c r="E914" s="1">
        <v>1000</v>
      </c>
      <c r="F914">
        <v>2000</v>
      </c>
      <c r="I914" t="str">
        <f>IFERROR(IF(VLOOKUP(D914,Resources!A:B,2,FALSE)=0,"",VLOOKUP(D914,Resources!A:B,2,FALSE)),"")</f>
        <v/>
      </c>
    </row>
    <row r="915" spans="1:9" x14ac:dyDescent="0.2">
      <c r="A915" t="s">
        <v>221</v>
      </c>
      <c r="B915" t="str">
        <f t="shared" si="14"/>
        <v>Barbara and Barre Seid Foundation_WNIB Radio20001000</v>
      </c>
      <c r="C915" t="s">
        <v>4</v>
      </c>
      <c r="D915" t="s">
        <v>204</v>
      </c>
      <c r="E915" s="1">
        <v>1000</v>
      </c>
      <c r="F915">
        <v>2000</v>
      </c>
      <c r="I915" t="str">
        <f>IFERROR(IF(VLOOKUP(D915,Resources!A:B,2,FALSE)=0,"",VLOOKUP(D915,Resources!A:B,2,FALSE)),"")</f>
        <v/>
      </c>
    </row>
    <row r="916" spans="1:9" x14ac:dyDescent="0.2">
      <c r="A916" t="s">
        <v>221</v>
      </c>
      <c r="B916" t="str">
        <f t="shared" si="14"/>
        <v>Barbara and Barre Seid Foundation_WTTW Public Television20001000</v>
      </c>
      <c r="C916" t="s">
        <v>4</v>
      </c>
      <c r="D916" t="s">
        <v>26</v>
      </c>
      <c r="E916" s="1">
        <v>1000</v>
      </c>
      <c r="F916">
        <v>2000</v>
      </c>
      <c r="I916" t="str">
        <f>IFERROR(IF(VLOOKUP(D916,Resources!A:B,2,FALSE)=0,"",VLOOKUP(D916,Resources!A:B,2,FALSE)),"")</f>
        <v/>
      </c>
    </row>
    <row r="917" spans="1:9" x14ac:dyDescent="0.2">
      <c r="A917" t="s">
        <v>221</v>
      </c>
      <c r="B917" t="str">
        <f t="shared" si="14"/>
        <v>Barbara and Barre Seid Foundation_Young America's Foundation20002500</v>
      </c>
      <c r="C917" t="s">
        <v>4</v>
      </c>
      <c r="D917" t="s">
        <v>194</v>
      </c>
      <c r="E917" s="1">
        <v>2500</v>
      </c>
      <c r="F917">
        <v>2000</v>
      </c>
      <c r="I917" t="str">
        <f>IFERROR(IF(VLOOKUP(D917,Resources!A:B,2,FALSE)=0,"",VLOOKUP(D917,Resources!A:B,2,FALSE)),"")</f>
        <v>Y</v>
      </c>
    </row>
    <row r="918" spans="1:9" x14ac:dyDescent="0.2">
      <c r="A918" t="s">
        <v>221</v>
      </c>
      <c r="B918" t="str">
        <f t="shared" si="14"/>
        <v>Barbara and Barre Seid Foundation_American Opera Group19994000</v>
      </c>
      <c r="C918" t="s">
        <v>4</v>
      </c>
      <c r="D918" t="s">
        <v>126</v>
      </c>
      <c r="E918" s="1">
        <v>4000</v>
      </c>
      <c r="F918">
        <v>1999</v>
      </c>
      <c r="I918" t="str">
        <f>IFERROR(IF(VLOOKUP(D918,Resources!A:B,2,FALSE)=0,"",VLOOKUP(D918,Resources!A:B,2,FALSE)),"")</f>
        <v>N</v>
      </c>
    </row>
    <row r="919" spans="1:9" x14ac:dyDescent="0.2">
      <c r="A919" t="s">
        <v>221</v>
      </c>
      <c r="B919" t="str">
        <f t="shared" si="14"/>
        <v>Barbara and Barre Seid Foundation_Annual Catholic Appeal19995000</v>
      </c>
      <c r="C919" t="s">
        <v>4</v>
      </c>
      <c r="D919" t="s">
        <v>30</v>
      </c>
      <c r="E919" s="1">
        <v>5000</v>
      </c>
      <c r="F919">
        <v>1999</v>
      </c>
      <c r="I919" t="str">
        <f>IFERROR(IF(VLOOKUP(D919,Resources!A:B,2,FALSE)=0,"",VLOOKUP(D919,Resources!A:B,2,FALSE)),"")</f>
        <v>N</v>
      </c>
    </row>
    <row r="920" spans="1:9" x14ac:dyDescent="0.2">
      <c r="A920" t="s">
        <v>221</v>
      </c>
      <c r="B920" t="str">
        <f t="shared" si="14"/>
        <v>Barbara and Barre Seid Foundation_Anshe Emet Synagogue19991000</v>
      </c>
      <c r="C920" t="s">
        <v>4</v>
      </c>
      <c r="D920" t="s">
        <v>31</v>
      </c>
      <c r="E920" s="1">
        <v>1000</v>
      </c>
      <c r="F920">
        <v>1999</v>
      </c>
      <c r="I920" t="str">
        <f>IFERROR(IF(VLOOKUP(D920,Resources!A:B,2,FALSE)=0,"",VLOOKUP(D920,Resources!A:B,2,FALSE)),"")</f>
        <v>N</v>
      </c>
    </row>
    <row r="921" spans="1:9" x14ac:dyDescent="0.2">
      <c r="A921" t="s">
        <v>221</v>
      </c>
      <c r="B921" t="str">
        <f t="shared" si="14"/>
        <v>Barbara and Barre Seid Foundation_Avon's Breast Cancer Crusade19991000</v>
      </c>
      <c r="C921" t="s">
        <v>4</v>
      </c>
      <c r="D921" t="s">
        <v>205</v>
      </c>
      <c r="E921" s="1">
        <v>1000</v>
      </c>
      <c r="F921">
        <v>1999</v>
      </c>
      <c r="I921" t="str">
        <f>IFERROR(IF(VLOOKUP(D921,Resources!A:B,2,FALSE)=0,"",VLOOKUP(D921,Resources!A:B,2,FALSE)),"")</f>
        <v>N</v>
      </c>
    </row>
    <row r="922" spans="1:9" x14ac:dyDescent="0.2">
      <c r="A922" t="s">
        <v>221</v>
      </c>
      <c r="B922" t="str">
        <f t="shared" si="14"/>
        <v>Barbara and Barre Seid Foundation_Boys &amp; Girls Clubs of Chicago19991500</v>
      </c>
      <c r="C922" t="s">
        <v>4</v>
      </c>
      <c r="D922" t="s">
        <v>231</v>
      </c>
      <c r="E922" s="1">
        <v>1500</v>
      </c>
      <c r="F922">
        <v>1999</v>
      </c>
      <c r="I922" t="str">
        <f>IFERROR(IF(VLOOKUP(D922,Resources!A:B,2,FALSE)=0,"",VLOOKUP(D922,Resources!A:B,2,FALSE)),"")</f>
        <v>N</v>
      </c>
    </row>
    <row r="923" spans="1:9" x14ac:dyDescent="0.2">
      <c r="A923" t="s">
        <v>221</v>
      </c>
      <c r="B923" t="str">
        <f t="shared" si="14"/>
        <v>Barbara and Barre Seid Foundation_Cato Institute199995000</v>
      </c>
      <c r="C923" t="s">
        <v>4</v>
      </c>
      <c r="D923" t="s">
        <v>129</v>
      </c>
      <c r="E923" s="1">
        <v>95000</v>
      </c>
      <c r="F923">
        <v>1999</v>
      </c>
      <c r="I923" t="str">
        <f>IFERROR(IF(VLOOKUP(D923,Resources!A:B,2,FALSE)=0,"",VLOOKUP(D923,Resources!A:B,2,FALSE)),"")</f>
        <v>Y</v>
      </c>
    </row>
    <row r="924" spans="1:9" x14ac:dyDescent="0.2">
      <c r="A924" t="s">
        <v>221</v>
      </c>
      <c r="B924" t="str">
        <f t="shared" si="14"/>
        <v>Barbara and Barre Seid Foundation_Center for Individual Rights199910000</v>
      </c>
      <c r="C924" t="s">
        <v>4</v>
      </c>
      <c r="D924" t="s">
        <v>192</v>
      </c>
      <c r="E924" s="1">
        <v>10000</v>
      </c>
      <c r="F924">
        <v>1999</v>
      </c>
      <c r="I924" t="str">
        <f>IFERROR(IF(VLOOKUP(D924,Resources!A:B,2,FALSE)=0,"",VLOOKUP(D924,Resources!A:B,2,FALSE)),"")</f>
        <v>Y</v>
      </c>
    </row>
    <row r="925" spans="1:9" x14ac:dyDescent="0.2">
      <c r="A925" t="s">
        <v>221</v>
      </c>
      <c r="B925" t="str">
        <f t="shared" si="14"/>
        <v>Barbara and Barre Seid Foundation_Chabad Lubavitch Foundation19992000</v>
      </c>
      <c r="C925" t="s">
        <v>4</v>
      </c>
      <c r="D925" t="s">
        <v>280</v>
      </c>
      <c r="E925" s="1">
        <v>2000</v>
      </c>
      <c r="F925">
        <v>1999</v>
      </c>
      <c r="I925" t="str">
        <f>IFERROR(IF(VLOOKUP(D925,Resources!A:B,2,FALSE)=0,"",VLOOKUP(D925,Resources!A:B,2,FALSE)),"")</f>
        <v>N</v>
      </c>
    </row>
    <row r="926" spans="1:9" x14ac:dyDescent="0.2">
      <c r="A926" t="s">
        <v>221</v>
      </c>
      <c r="B926" t="str">
        <f t="shared" si="14"/>
        <v>Barbara and Barre Seid Foundation_Chamber Opera Chicago19991500</v>
      </c>
      <c r="C926" t="s">
        <v>4</v>
      </c>
      <c r="D926" t="s">
        <v>27</v>
      </c>
      <c r="E926" s="1">
        <v>1500</v>
      </c>
      <c r="F926">
        <v>1999</v>
      </c>
      <c r="I926" t="str">
        <f>IFERROR(IF(VLOOKUP(D926,Resources!A:B,2,FALSE)=0,"",VLOOKUP(D926,Resources!A:B,2,FALSE)),"")</f>
        <v>N</v>
      </c>
    </row>
    <row r="927" spans="1:9" x14ac:dyDescent="0.2">
      <c r="A927" t="s">
        <v>221</v>
      </c>
      <c r="B927" t="str">
        <f t="shared" si="14"/>
        <v>Barbara and Barre Seid Foundation_Chicago Opera Theater199967500</v>
      </c>
      <c r="C927" t="s">
        <v>4</v>
      </c>
      <c r="D927" t="s">
        <v>35</v>
      </c>
      <c r="E927" s="1">
        <v>67500</v>
      </c>
      <c r="F927">
        <v>1999</v>
      </c>
      <c r="I927" t="str">
        <f>IFERROR(IF(VLOOKUP(D927,Resources!A:B,2,FALSE)=0,"",VLOOKUP(D927,Resources!A:B,2,FALSE)),"")</f>
        <v>N</v>
      </c>
    </row>
    <row r="928" spans="1:9" x14ac:dyDescent="0.2">
      <c r="A928" t="s">
        <v>221</v>
      </c>
      <c r="B928" t="str">
        <f t="shared" si="14"/>
        <v>Barbara and Barre Seid Foundation_Chicago Shakespeare Theater19995000</v>
      </c>
      <c r="C928" t="s">
        <v>4</v>
      </c>
      <c r="D928" t="s">
        <v>36</v>
      </c>
      <c r="E928" s="1">
        <v>5000</v>
      </c>
      <c r="F928">
        <v>1999</v>
      </c>
      <c r="I928" t="str">
        <f>IFERROR(IF(VLOOKUP(D928,Resources!A:B,2,FALSE)=0,"",VLOOKUP(D928,Resources!A:B,2,FALSE)),"")</f>
        <v>N</v>
      </c>
    </row>
    <row r="929" spans="1:9" x14ac:dyDescent="0.2">
      <c r="A929" t="s">
        <v>221</v>
      </c>
      <c r="B929" t="str">
        <f t="shared" si="14"/>
        <v>Barbara and Barre Seid Foundation_Civic Orchestra of Chicago199920000</v>
      </c>
      <c r="C929" t="s">
        <v>4</v>
      </c>
      <c r="D929" t="s">
        <v>39</v>
      </c>
      <c r="E929" s="1">
        <v>20000</v>
      </c>
      <c r="F929">
        <v>1999</v>
      </c>
      <c r="I929" t="str">
        <f>IFERROR(IF(VLOOKUP(D929,Resources!A:B,2,FALSE)=0,"",VLOOKUP(D929,Resources!A:B,2,FALSE)),"")</f>
        <v>N</v>
      </c>
    </row>
    <row r="930" spans="1:9" x14ac:dyDescent="0.2">
      <c r="A930" t="s">
        <v>221</v>
      </c>
      <c r="B930" t="str">
        <f t="shared" si="14"/>
        <v>Barbara and Barre Seid Foundation_Corporation for Maintaining Editorial Diversity in America19995000</v>
      </c>
      <c r="C930" t="s">
        <v>4</v>
      </c>
      <c r="D930" t="s">
        <v>157</v>
      </c>
      <c r="E930" s="1">
        <v>5000</v>
      </c>
      <c r="F930">
        <v>1999</v>
      </c>
      <c r="I930" t="str">
        <f>IFERROR(IF(VLOOKUP(D930,Resources!A:B,2,FALSE)=0,"",VLOOKUP(D930,Resources!A:B,2,FALSE)),"")</f>
        <v/>
      </c>
    </row>
    <row r="931" spans="1:9" x14ac:dyDescent="0.2">
      <c r="A931" t="s">
        <v>221</v>
      </c>
      <c r="B931" t="str">
        <f t="shared" si="14"/>
        <v>Barbara and Barre Seid Foundation_Council for the Jewish Elderly1999100000</v>
      </c>
      <c r="C931" t="s">
        <v>4</v>
      </c>
      <c r="D931" t="s">
        <v>189</v>
      </c>
      <c r="E931" s="1">
        <v>100000</v>
      </c>
      <c r="F931">
        <v>1999</v>
      </c>
      <c r="I931" t="str">
        <f>IFERROR(IF(VLOOKUP(D931,Resources!A:B,2,FALSE)=0,"",VLOOKUP(D931,Resources!A:B,2,FALSE)),"")</f>
        <v>N</v>
      </c>
    </row>
    <row r="932" spans="1:9" x14ac:dyDescent="0.2">
      <c r="A932" t="s">
        <v>221</v>
      </c>
      <c r="B932" t="str">
        <f t="shared" si="14"/>
        <v>Barbara and Barre Seid Foundation_Council Urging Reform in Education199924500</v>
      </c>
      <c r="C932" t="s">
        <v>4</v>
      </c>
      <c r="D932" t="s">
        <v>207</v>
      </c>
      <c r="E932" s="1">
        <v>24500</v>
      </c>
      <c r="F932">
        <v>1999</v>
      </c>
      <c r="I932" t="str">
        <f>IFERROR(IF(VLOOKUP(D932,Resources!A:B,2,FALSE)=0,"",VLOOKUP(D932,Resources!A:B,2,FALSE)),"")</f>
        <v>Y</v>
      </c>
    </row>
    <row r="933" spans="1:9" x14ac:dyDescent="0.2">
      <c r="A933" t="s">
        <v>221</v>
      </c>
      <c r="B933" t="str">
        <f t="shared" si="14"/>
        <v>Barbara and Barre Seid Foundation_Da Corneto Opera Ensemble19997000</v>
      </c>
      <c r="C933" t="s">
        <v>4</v>
      </c>
      <c r="D933" t="s">
        <v>41</v>
      </c>
      <c r="E933" s="1">
        <v>7000</v>
      </c>
      <c r="F933">
        <v>1999</v>
      </c>
      <c r="I933" t="str">
        <f>IFERROR(IF(VLOOKUP(D933,Resources!A:B,2,FALSE)=0,"",VLOOKUP(D933,Resources!A:B,2,FALSE)),"")</f>
        <v>N</v>
      </c>
    </row>
    <row r="934" spans="1:9" x14ac:dyDescent="0.2">
      <c r="A934" t="s">
        <v>221</v>
      </c>
      <c r="B934" t="str">
        <f t="shared" si="14"/>
        <v>Barbara and Barre Seid Foundation_Grant Park Musical Festival1999500</v>
      </c>
      <c r="C934" t="s">
        <v>4</v>
      </c>
      <c r="D934" t="s">
        <v>168</v>
      </c>
      <c r="E934" s="1">
        <v>500</v>
      </c>
      <c r="F934">
        <v>1999</v>
      </c>
      <c r="I934" t="str">
        <f>IFERROR(IF(VLOOKUP(D934,Resources!A:B,2,FALSE)=0,"",VLOOKUP(D934,Resources!A:B,2,FALSE)),"")</f>
        <v>N</v>
      </c>
    </row>
    <row r="935" spans="1:9" x14ac:dyDescent="0.2">
      <c r="A935" t="s">
        <v>221</v>
      </c>
      <c r="B935" t="str">
        <f t="shared" si="14"/>
        <v>Barbara and Barre Seid Foundation_Greater Educational Opportunities Foundation199950000</v>
      </c>
      <c r="C935" t="s">
        <v>4</v>
      </c>
      <c r="D935" t="s">
        <v>94</v>
      </c>
      <c r="E935" s="1">
        <v>50000</v>
      </c>
      <c r="F935">
        <v>1999</v>
      </c>
      <c r="I935" t="str">
        <f>IFERROR(IF(VLOOKUP(D935,Resources!A:B,2,FALSE)=0,"",VLOOKUP(D935,Resources!A:B,2,FALSE)),"")</f>
        <v>Y</v>
      </c>
    </row>
    <row r="936" spans="1:9" x14ac:dyDescent="0.2">
      <c r="A936" t="s">
        <v>221</v>
      </c>
      <c r="B936" t="str">
        <f t="shared" si="14"/>
        <v>Barbara and Barre Seid Foundation_Heartland Institute199925000</v>
      </c>
      <c r="C936" t="s">
        <v>4</v>
      </c>
      <c r="D936" t="s">
        <v>95</v>
      </c>
      <c r="E936" s="1">
        <v>25000</v>
      </c>
      <c r="F936">
        <v>1999</v>
      </c>
      <c r="I936" t="str">
        <f>IFERROR(IF(VLOOKUP(D936,Resources!A:B,2,FALSE)=0,"",VLOOKUP(D936,Resources!A:B,2,FALSE)),"")</f>
        <v>Y</v>
      </c>
    </row>
    <row r="937" spans="1:9" x14ac:dyDescent="0.2">
      <c r="A937" t="s">
        <v>221</v>
      </c>
      <c r="B937" t="str">
        <f t="shared" si="14"/>
        <v>Barbara and Barre Seid Foundation_Illinois Family Institute199925000</v>
      </c>
      <c r="C937" t="s">
        <v>4</v>
      </c>
      <c r="D937" t="s">
        <v>159</v>
      </c>
      <c r="E937" s="1">
        <v>25000</v>
      </c>
      <c r="F937">
        <v>1999</v>
      </c>
      <c r="I937" t="str">
        <f>IFERROR(IF(VLOOKUP(D937,Resources!A:B,2,FALSE)=0,"",VLOOKUP(D937,Resources!A:B,2,FALSE)),"")</f>
        <v>Y</v>
      </c>
    </row>
    <row r="938" spans="1:9" x14ac:dyDescent="0.2">
      <c r="A938" t="s">
        <v>221</v>
      </c>
      <c r="B938" t="str">
        <f t="shared" si="14"/>
        <v>Barbara and Barre Seid Foundation_Illinois Taxpayer Education Foundation199915000</v>
      </c>
      <c r="C938" t="s">
        <v>4</v>
      </c>
      <c r="D938" t="s">
        <v>110</v>
      </c>
      <c r="E938" s="1">
        <v>15000</v>
      </c>
      <c r="F938">
        <v>1999</v>
      </c>
      <c r="I938" t="str">
        <f>IFERROR(IF(VLOOKUP(D938,Resources!A:B,2,FALSE)=0,"",VLOOKUP(D938,Resources!A:B,2,FALSE)),"")</f>
        <v>Y</v>
      </c>
    </row>
    <row r="939" spans="1:9" x14ac:dyDescent="0.2">
      <c r="A939" t="s">
        <v>221</v>
      </c>
      <c r="B939" t="str">
        <f t="shared" si="14"/>
        <v>Barbara and Barre Seid Foundation_IYSB1999500</v>
      </c>
      <c r="C939" t="s">
        <v>4</v>
      </c>
      <c r="D939" t="s">
        <v>208</v>
      </c>
      <c r="E939" s="1">
        <v>500</v>
      </c>
      <c r="F939">
        <v>1999</v>
      </c>
      <c r="I939" t="str">
        <f>IFERROR(IF(VLOOKUP(D939,Resources!A:B,2,FALSE)=0,"",VLOOKUP(D939,Resources!A:B,2,FALSE)),"")</f>
        <v/>
      </c>
    </row>
    <row r="940" spans="1:9" x14ac:dyDescent="0.2">
      <c r="A940" t="s">
        <v>221</v>
      </c>
      <c r="B940" t="str">
        <f t="shared" si="14"/>
        <v>Barbara and Barre Seid Foundation_Lincoln Central Association1999100</v>
      </c>
      <c r="C940" t="s">
        <v>4</v>
      </c>
      <c r="D940" t="s">
        <v>22</v>
      </c>
      <c r="E940" s="1">
        <v>100</v>
      </c>
      <c r="F940">
        <v>1999</v>
      </c>
      <c r="I940" t="str">
        <f>IFERROR(IF(VLOOKUP(D940,Resources!A:B,2,FALSE)=0,"",VLOOKUP(D940,Resources!A:B,2,FALSE)),"")</f>
        <v>N</v>
      </c>
    </row>
    <row r="941" spans="1:9" x14ac:dyDescent="0.2">
      <c r="A941" t="s">
        <v>221</v>
      </c>
      <c r="B941" t="str">
        <f t="shared" si="14"/>
        <v>Barbara and Barre Seid Foundation_Lincoln Legal Foundation199930000</v>
      </c>
      <c r="C941" t="s">
        <v>4</v>
      </c>
      <c r="D941" t="s">
        <v>162</v>
      </c>
      <c r="E941" s="1">
        <v>30000</v>
      </c>
      <c r="F941">
        <v>1999</v>
      </c>
      <c r="I941" t="str">
        <f>IFERROR(IF(VLOOKUP(D941,Resources!A:B,2,FALSE)=0,"",VLOOKUP(D941,Resources!A:B,2,FALSE)),"")</f>
        <v>Y</v>
      </c>
    </row>
    <row r="942" spans="1:9" x14ac:dyDescent="0.2">
      <c r="A942" t="s">
        <v>221</v>
      </c>
      <c r="B942" t="str">
        <f t="shared" si="14"/>
        <v>Barbara and Barre Seid Foundation_Metropolitan Opera Association19996500</v>
      </c>
      <c r="C942" t="s">
        <v>4</v>
      </c>
      <c r="D942" t="s">
        <v>19</v>
      </c>
      <c r="E942" s="1">
        <v>6500</v>
      </c>
      <c r="F942">
        <v>1999</v>
      </c>
      <c r="I942" t="str">
        <f>IFERROR(IF(VLOOKUP(D942,Resources!A:B,2,FALSE)=0,"",VLOOKUP(D942,Resources!A:B,2,FALSE)),"")</f>
        <v>N</v>
      </c>
    </row>
    <row r="943" spans="1:9" x14ac:dyDescent="0.2">
      <c r="A943" t="s">
        <v>221</v>
      </c>
      <c r="B943" t="str">
        <f t="shared" si="14"/>
        <v>Barbara and Barre Seid Foundation_National Gaucher Foundation19991000</v>
      </c>
      <c r="C943" t="s">
        <v>4</v>
      </c>
      <c r="D943" t="s">
        <v>199</v>
      </c>
      <c r="E943" s="1">
        <v>1000</v>
      </c>
      <c r="F943">
        <v>1999</v>
      </c>
      <c r="I943" t="str">
        <f>IFERROR(IF(VLOOKUP(D943,Resources!A:B,2,FALSE)=0,"",VLOOKUP(D943,Resources!A:B,2,FALSE)),"")</f>
        <v>N</v>
      </c>
    </row>
    <row r="944" spans="1:9" x14ac:dyDescent="0.2">
      <c r="A944" t="s">
        <v>221</v>
      </c>
      <c r="B944" t="str">
        <f t="shared" si="14"/>
        <v>Barbara and Barre Seid Foundation_Our Lady of Fatima School19995000</v>
      </c>
      <c r="C944" t="s">
        <v>4</v>
      </c>
      <c r="D944" t="s">
        <v>209</v>
      </c>
      <c r="E944" s="1">
        <v>5000</v>
      </c>
      <c r="F944">
        <v>1999</v>
      </c>
      <c r="I944" t="str">
        <f>IFERROR(IF(VLOOKUP(D944,Resources!A:B,2,FALSE)=0,"",VLOOKUP(D944,Resources!A:B,2,FALSE)),"")</f>
        <v/>
      </c>
    </row>
    <row r="945" spans="1:9" x14ac:dyDescent="0.2">
      <c r="A945" t="s">
        <v>221</v>
      </c>
      <c r="B945" t="str">
        <f t="shared" si="14"/>
        <v>Barbara and Barre Seid Foundation_Roosevelt University1999584800</v>
      </c>
      <c r="C945" t="s">
        <v>4</v>
      </c>
      <c r="D945" t="s">
        <v>52</v>
      </c>
      <c r="E945" s="1">
        <v>584800</v>
      </c>
      <c r="F945">
        <v>1999</v>
      </c>
      <c r="I945" t="str">
        <f>IFERROR(IF(VLOOKUP(D945,Resources!A:B,2,FALSE)=0,"",VLOOKUP(D945,Resources!A:B,2,FALSE)),"")</f>
        <v/>
      </c>
    </row>
    <row r="946" spans="1:9" x14ac:dyDescent="0.2">
      <c r="A946" t="s">
        <v>221</v>
      </c>
      <c r="B946" t="str">
        <f t="shared" si="14"/>
        <v>Barbara and Barre Seid Foundation_Santa Fe Opera19993000</v>
      </c>
      <c r="C946" t="s">
        <v>4</v>
      </c>
      <c r="D946" t="s">
        <v>15</v>
      </c>
      <c r="E946" s="1">
        <v>3000</v>
      </c>
      <c r="F946">
        <v>1999</v>
      </c>
      <c r="I946" t="str">
        <f>IFERROR(IF(VLOOKUP(D946,Resources!A:B,2,FALSE)=0,"",VLOOKUP(D946,Resources!A:B,2,FALSE)),"")</f>
        <v>N</v>
      </c>
    </row>
    <row r="947" spans="1:9" x14ac:dyDescent="0.2">
      <c r="A947" t="s">
        <v>221</v>
      </c>
      <c r="B947" t="str">
        <f t="shared" si="14"/>
        <v>Barbara and Barre Seid Foundation_SCT Productions199915000</v>
      </c>
      <c r="C947" t="s">
        <v>4</v>
      </c>
      <c r="D947" t="s">
        <v>60</v>
      </c>
      <c r="E947" s="1">
        <v>15000</v>
      </c>
      <c r="F947">
        <v>1999</v>
      </c>
      <c r="I947" t="str">
        <f>IFERROR(IF(VLOOKUP(D947,Resources!A:B,2,FALSE)=0,"",VLOOKUP(D947,Resources!A:B,2,FALSE)),"")</f>
        <v>N</v>
      </c>
    </row>
    <row r="948" spans="1:9" x14ac:dyDescent="0.2">
      <c r="A948" t="s">
        <v>221</v>
      </c>
      <c r="B948" t="str">
        <f t="shared" si="14"/>
        <v>Barbara and Barre Seid Foundation_Shepherd House199915000</v>
      </c>
      <c r="C948" t="s">
        <v>4</v>
      </c>
      <c r="D948" t="s">
        <v>210</v>
      </c>
      <c r="E948" s="1">
        <v>15000</v>
      </c>
      <c r="F948">
        <v>1999</v>
      </c>
      <c r="I948" t="str">
        <f>IFERROR(IF(VLOOKUP(D948,Resources!A:B,2,FALSE)=0,"",VLOOKUP(D948,Resources!A:B,2,FALSE)),"")</f>
        <v>N</v>
      </c>
    </row>
    <row r="949" spans="1:9" x14ac:dyDescent="0.2">
      <c r="A949" t="s">
        <v>221</v>
      </c>
      <c r="B949" t="str">
        <f t="shared" si="14"/>
        <v>Barbara and Barre Seid Foundation_Society of American Musicians19991500</v>
      </c>
      <c r="C949" t="s">
        <v>4</v>
      </c>
      <c r="D949" t="s">
        <v>98</v>
      </c>
      <c r="E949" s="1">
        <v>1500</v>
      </c>
      <c r="F949">
        <v>1999</v>
      </c>
      <c r="I949" t="str">
        <f>IFERROR(IF(VLOOKUP(D949,Resources!A:B,2,FALSE)=0,"",VLOOKUP(D949,Resources!A:B,2,FALSE)),"")</f>
        <v>N</v>
      </c>
    </row>
    <row r="950" spans="1:9" x14ac:dyDescent="0.2">
      <c r="A950" t="s">
        <v>221</v>
      </c>
      <c r="B950" t="str">
        <f t="shared" si="14"/>
        <v>Barbara and Barre Seid Foundation_Society of the Divine Saviour199915000</v>
      </c>
      <c r="C950" t="s">
        <v>4</v>
      </c>
      <c r="D950" t="s">
        <v>13</v>
      </c>
      <c r="E950" s="1">
        <v>15000</v>
      </c>
      <c r="F950">
        <v>1999</v>
      </c>
      <c r="I950" t="str">
        <f>IFERROR(IF(VLOOKUP(D950,Resources!A:B,2,FALSE)=0,"",VLOOKUP(D950,Resources!A:B,2,FALSE)),"")</f>
        <v>N</v>
      </c>
    </row>
    <row r="951" spans="1:9" x14ac:dyDescent="0.2">
      <c r="A951" t="s">
        <v>221</v>
      </c>
      <c r="B951" t="str">
        <f t="shared" si="14"/>
        <v>Barbara and Barre Seid Foundation_St. Albert the Great School19993500</v>
      </c>
      <c r="C951" t="s">
        <v>4</v>
      </c>
      <c r="D951" t="s">
        <v>99</v>
      </c>
      <c r="E951" s="1">
        <v>3500</v>
      </c>
      <c r="F951">
        <v>1999</v>
      </c>
      <c r="I951" t="str">
        <f>IFERROR(IF(VLOOKUP(D951,Resources!A:B,2,FALSE)=0,"",VLOOKUP(D951,Resources!A:B,2,FALSE)),"")</f>
        <v>N</v>
      </c>
    </row>
    <row r="952" spans="1:9" x14ac:dyDescent="0.2">
      <c r="A952" t="s">
        <v>221</v>
      </c>
      <c r="B952" t="str">
        <f t="shared" si="14"/>
        <v>Barbara and Barre Seid Foundation_St. Laurence High School19994500</v>
      </c>
      <c r="C952" t="s">
        <v>4</v>
      </c>
      <c r="D952" t="s">
        <v>11</v>
      </c>
      <c r="E952" s="1">
        <v>4500</v>
      </c>
      <c r="F952">
        <v>1999</v>
      </c>
      <c r="I952" t="str">
        <f>IFERROR(IF(VLOOKUP(D952,Resources!A:B,2,FALSE)=0,"",VLOOKUP(D952,Resources!A:B,2,FALSE)),"")</f>
        <v/>
      </c>
    </row>
    <row r="953" spans="1:9" x14ac:dyDescent="0.2">
      <c r="A953" t="s">
        <v>221</v>
      </c>
      <c r="B953" t="str">
        <f t="shared" si="14"/>
        <v>Barbara and Barre Seid Foundation_Temple Shalom19995000</v>
      </c>
      <c r="C953" t="s">
        <v>4</v>
      </c>
      <c r="D953" t="s">
        <v>211</v>
      </c>
      <c r="E953" s="1">
        <v>5000</v>
      </c>
      <c r="F953">
        <v>1999</v>
      </c>
      <c r="I953" t="str">
        <f>IFERROR(IF(VLOOKUP(D953,Resources!A:B,2,FALSE)=0,"",VLOOKUP(D953,Resources!A:B,2,FALSE)),"")</f>
        <v>N</v>
      </c>
    </row>
    <row r="954" spans="1:9" x14ac:dyDescent="0.2">
      <c r="A954" t="s">
        <v>221</v>
      </c>
      <c r="B954" t="str">
        <f t="shared" si="14"/>
        <v>Barbara and Barre Seid Foundation_The Fairness Foundation1999100000</v>
      </c>
      <c r="C954" t="s">
        <v>4</v>
      </c>
      <c r="D954" t="s">
        <v>212</v>
      </c>
      <c r="E954" s="1">
        <v>100000</v>
      </c>
      <c r="F954">
        <v>1999</v>
      </c>
      <c r="I954" t="str">
        <f>IFERROR(IF(VLOOKUP(D954,Resources!A:B,2,FALSE)=0,"",VLOOKUP(D954,Resources!A:B,2,FALSE)),"")</f>
        <v>N</v>
      </c>
    </row>
    <row r="955" spans="1:9" x14ac:dyDescent="0.2">
      <c r="A955" t="s">
        <v>221</v>
      </c>
      <c r="B955" t="str">
        <f t="shared" si="14"/>
        <v>Barbara and Barre Seid Foundation_The Goodman Theater19991000</v>
      </c>
      <c r="C955" t="s">
        <v>4</v>
      </c>
      <c r="D955" t="s">
        <v>75</v>
      </c>
      <c r="E955" s="1">
        <v>1000</v>
      </c>
      <c r="F955">
        <v>1999</v>
      </c>
      <c r="I955" t="str">
        <f>IFERROR(IF(VLOOKUP(D955,Resources!A:B,2,FALSE)=0,"",VLOOKUP(D955,Resources!A:B,2,FALSE)),"")</f>
        <v>N</v>
      </c>
    </row>
    <row r="956" spans="1:9" x14ac:dyDescent="0.2">
      <c r="A956" t="s">
        <v>221</v>
      </c>
      <c r="B956" t="str">
        <f t="shared" si="14"/>
        <v>Barbara and Barre Seid Foundation_The Opera Factory19992000</v>
      </c>
      <c r="C956" t="s">
        <v>4</v>
      </c>
      <c r="D956" t="s">
        <v>165</v>
      </c>
      <c r="E956" s="1">
        <v>2000</v>
      </c>
      <c r="F956">
        <v>1999</v>
      </c>
      <c r="I956" t="str">
        <f>IFERROR(IF(VLOOKUP(D956,Resources!A:B,2,FALSE)=0,"",VLOOKUP(D956,Resources!A:B,2,FALSE)),"")</f>
        <v>N</v>
      </c>
    </row>
    <row r="957" spans="1:9" x14ac:dyDescent="0.2">
      <c r="A957" t="s">
        <v>221</v>
      </c>
      <c r="B957" t="str">
        <f t="shared" si="14"/>
        <v>Barbara and Barre Seid Foundation_The Opera Studio of Highland Park19991000</v>
      </c>
      <c r="C957" t="s">
        <v>4</v>
      </c>
      <c r="D957" t="s">
        <v>213</v>
      </c>
      <c r="E957" s="1">
        <v>1000</v>
      </c>
      <c r="F957">
        <v>1999</v>
      </c>
      <c r="I957" t="str">
        <f>IFERROR(IF(VLOOKUP(D957,Resources!A:B,2,FALSE)=0,"",VLOOKUP(D957,Resources!A:B,2,FALSE)),"")</f>
        <v>N</v>
      </c>
    </row>
    <row r="958" spans="1:9" x14ac:dyDescent="0.2">
      <c r="A958" t="s">
        <v>221</v>
      </c>
      <c r="B958" t="str">
        <f t="shared" si="14"/>
        <v>Barbara and Barre Seid Foundation_The University of Chicago19992000000</v>
      </c>
      <c r="C958" t="s">
        <v>4</v>
      </c>
      <c r="D958" t="s">
        <v>63</v>
      </c>
      <c r="E958" s="1">
        <v>2000000</v>
      </c>
      <c r="F958">
        <v>1999</v>
      </c>
      <c r="I958" t="str">
        <f>IFERROR(IF(VLOOKUP(D958,Resources!A:B,2,FALSE)=0,"",VLOOKUP(D958,Resources!A:B,2,FALSE)),"")</f>
        <v/>
      </c>
    </row>
    <row r="959" spans="1:9" x14ac:dyDescent="0.2">
      <c r="A959" t="s">
        <v>221</v>
      </c>
      <c r="B959" t="str">
        <f t="shared" si="14"/>
        <v>Barbara and Barre Seid Foundation_U.S. Term Limits Foundation1999100000</v>
      </c>
      <c r="C959" t="s">
        <v>4</v>
      </c>
      <c r="D959" t="s">
        <v>203</v>
      </c>
      <c r="E959" s="1">
        <v>100000</v>
      </c>
      <c r="F959">
        <v>1999</v>
      </c>
      <c r="I959" t="str">
        <f>IFERROR(IF(VLOOKUP(D959,Resources!A:B,2,FALSE)=0,"",VLOOKUP(D959,Resources!A:B,2,FALSE)),"")</f>
        <v>Y</v>
      </c>
    </row>
    <row r="960" spans="1:9" x14ac:dyDescent="0.2">
      <c r="A960" t="s">
        <v>221</v>
      </c>
      <c r="B960" t="str">
        <f t="shared" si="14"/>
        <v>Barbara and Barre Seid Foundation_WFMT Public Radio19991000</v>
      </c>
      <c r="C960" t="s">
        <v>4</v>
      </c>
      <c r="D960" t="s">
        <v>5</v>
      </c>
      <c r="E960" s="1">
        <v>1000</v>
      </c>
      <c r="F960">
        <v>1999</v>
      </c>
      <c r="I960" t="str">
        <f>IFERROR(IF(VLOOKUP(D960,Resources!A:B,2,FALSE)=0,"",VLOOKUP(D960,Resources!A:B,2,FALSE)),"")</f>
        <v/>
      </c>
    </row>
    <row r="961" spans="1:9" x14ac:dyDescent="0.2">
      <c r="A961" t="s">
        <v>221</v>
      </c>
      <c r="B961" t="str">
        <f t="shared" si="14"/>
        <v>Barbara and Barre Seid Foundation_American Lung Association1998100</v>
      </c>
      <c r="C961" t="s">
        <v>4</v>
      </c>
      <c r="D961" t="s">
        <v>214</v>
      </c>
      <c r="E961" s="1">
        <v>100</v>
      </c>
      <c r="F961">
        <v>1998</v>
      </c>
      <c r="I961" t="str">
        <f>IFERROR(IF(VLOOKUP(D961,Resources!A:B,2,FALSE)=0,"",VLOOKUP(D961,Resources!A:B,2,FALSE)),"")</f>
        <v>N</v>
      </c>
    </row>
    <row r="962" spans="1:9" x14ac:dyDescent="0.2">
      <c r="A962" t="s">
        <v>221</v>
      </c>
      <c r="B962" t="str">
        <f t="shared" ref="B962:B1019" si="15">C962&amp;"_"&amp;D962&amp;F962&amp;E962</f>
        <v>Barbara and Barre Seid Foundation_Annual Catholic Appeal19981000</v>
      </c>
      <c r="C962" t="s">
        <v>4</v>
      </c>
      <c r="D962" t="s">
        <v>30</v>
      </c>
      <c r="E962" s="1">
        <v>1000</v>
      </c>
      <c r="F962">
        <v>1998</v>
      </c>
      <c r="I962" t="str">
        <f>IFERROR(IF(VLOOKUP(D962,Resources!A:B,2,FALSE)=0,"",VLOOKUP(D962,Resources!A:B,2,FALSE)),"")</f>
        <v>N</v>
      </c>
    </row>
    <row r="963" spans="1:9" x14ac:dyDescent="0.2">
      <c r="A963" t="s">
        <v>221</v>
      </c>
      <c r="B963" t="str">
        <f t="shared" si="15"/>
        <v>Barbara and Barre Seid Foundation_Anshe Emet Synagogue19981000</v>
      </c>
      <c r="C963" t="s">
        <v>4</v>
      </c>
      <c r="D963" t="s">
        <v>31</v>
      </c>
      <c r="E963" s="1">
        <v>1000</v>
      </c>
      <c r="F963">
        <v>1998</v>
      </c>
      <c r="I963" t="str">
        <f>IFERROR(IF(VLOOKUP(D963,Resources!A:B,2,FALSE)=0,"",VLOOKUP(D963,Resources!A:B,2,FALSE)),"")</f>
        <v>N</v>
      </c>
    </row>
    <row r="964" spans="1:9" x14ac:dyDescent="0.2">
      <c r="A964" t="s">
        <v>221</v>
      </c>
      <c r="B964" t="str">
        <f t="shared" si="15"/>
        <v>Barbara and Barre Seid Foundation_ARCS Foundation19982500</v>
      </c>
      <c r="C964" t="s">
        <v>4</v>
      </c>
      <c r="D964" t="s">
        <v>215</v>
      </c>
      <c r="E964" s="1">
        <v>2500</v>
      </c>
      <c r="F964">
        <v>1998</v>
      </c>
      <c r="I964" t="str">
        <f>IFERROR(IF(VLOOKUP(D964,Resources!A:B,2,FALSE)=0,"",VLOOKUP(D964,Resources!A:B,2,FALSE)),"")</f>
        <v>N</v>
      </c>
    </row>
    <row r="965" spans="1:9" x14ac:dyDescent="0.2">
      <c r="A965" t="s">
        <v>221</v>
      </c>
      <c r="B965" t="str">
        <f t="shared" si="15"/>
        <v>Barbara and Barre Seid Foundation_Boy Scouts of America - Chicago Area Council19982500</v>
      </c>
      <c r="C965" t="s">
        <v>4</v>
      </c>
      <c r="D965" t="s">
        <v>33</v>
      </c>
      <c r="E965" s="1">
        <v>2500</v>
      </c>
      <c r="F965">
        <v>1998</v>
      </c>
      <c r="I965" t="str">
        <f>IFERROR(IF(VLOOKUP(D965,Resources!A:B,2,FALSE)=0,"",VLOOKUP(D965,Resources!A:B,2,FALSE)),"")</f>
        <v>N</v>
      </c>
    </row>
    <row r="966" spans="1:9" x14ac:dyDescent="0.2">
      <c r="A966" t="s">
        <v>221</v>
      </c>
      <c r="B966" t="str">
        <f t="shared" si="15"/>
        <v>Barbara and Barre Seid Foundation_Boys &amp; Girls Clubs of Chicago19982000</v>
      </c>
      <c r="C966" t="s">
        <v>4</v>
      </c>
      <c r="D966" t="s">
        <v>231</v>
      </c>
      <c r="E966" s="1">
        <v>2000</v>
      </c>
      <c r="F966">
        <v>1998</v>
      </c>
      <c r="I966" t="str">
        <f>IFERROR(IF(VLOOKUP(D966,Resources!A:B,2,FALSE)=0,"",VLOOKUP(D966,Resources!A:B,2,FALSE)),"")</f>
        <v>N</v>
      </c>
    </row>
    <row r="967" spans="1:9" x14ac:dyDescent="0.2">
      <c r="A967" t="s">
        <v>221</v>
      </c>
      <c r="B967" t="str">
        <f t="shared" si="15"/>
        <v>Barbara and Barre Seid Foundation_Capital Research Center199824000</v>
      </c>
      <c r="C967" t="s">
        <v>4</v>
      </c>
      <c r="D967" t="s">
        <v>167</v>
      </c>
      <c r="E967" s="1">
        <v>24000</v>
      </c>
      <c r="F967">
        <v>1998</v>
      </c>
      <c r="I967" t="str">
        <f>IFERROR(IF(VLOOKUP(D967,Resources!A:B,2,FALSE)=0,"",VLOOKUP(D967,Resources!A:B,2,FALSE)),"")</f>
        <v>Y</v>
      </c>
    </row>
    <row r="968" spans="1:9" x14ac:dyDescent="0.2">
      <c r="A968" t="s">
        <v>221</v>
      </c>
      <c r="B968" t="str">
        <f t="shared" si="15"/>
        <v>Barbara and Barre Seid Foundation_Cato Institute1998104286</v>
      </c>
      <c r="C968" t="s">
        <v>4</v>
      </c>
      <c r="D968" t="s">
        <v>129</v>
      </c>
      <c r="E968" s="1">
        <v>104286</v>
      </c>
      <c r="F968">
        <v>1998</v>
      </c>
      <c r="I968" t="str">
        <f>IFERROR(IF(VLOOKUP(D968,Resources!A:B,2,FALSE)=0,"",VLOOKUP(D968,Resources!A:B,2,FALSE)),"")</f>
        <v>Y</v>
      </c>
    </row>
    <row r="969" spans="1:9" x14ac:dyDescent="0.2">
      <c r="A969" t="s">
        <v>221</v>
      </c>
      <c r="B969" t="str">
        <f t="shared" si="15"/>
        <v>Barbara and Barre Seid Foundation_Center for Individual Rights199810000</v>
      </c>
      <c r="C969" t="s">
        <v>4</v>
      </c>
      <c r="D969" t="s">
        <v>192</v>
      </c>
      <c r="E969" s="1">
        <v>10000</v>
      </c>
      <c r="F969">
        <v>1998</v>
      </c>
      <c r="I969" t="str">
        <f>IFERROR(IF(VLOOKUP(D969,Resources!A:B,2,FALSE)=0,"",VLOOKUP(D969,Resources!A:B,2,FALSE)),"")</f>
        <v>Y</v>
      </c>
    </row>
    <row r="970" spans="1:9" x14ac:dyDescent="0.2">
      <c r="A970" t="s">
        <v>221</v>
      </c>
      <c r="B970" t="str">
        <f t="shared" si="15"/>
        <v>Barbara and Barre Seid Foundation_Chicago Academy for the Arts19985000</v>
      </c>
      <c r="C970" t="s">
        <v>4</v>
      </c>
      <c r="D970" t="s">
        <v>28</v>
      </c>
      <c r="E970" s="1">
        <v>5000</v>
      </c>
      <c r="F970">
        <v>1998</v>
      </c>
      <c r="I970" t="str">
        <f>IFERROR(IF(VLOOKUP(D970,Resources!A:B,2,FALSE)=0,"",VLOOKUP(D970,Resources!A:B,2,FALSE)),"")</f>
        <v>N</v>
      </c>
    </row>
    <row r="971" spans="1:9" x14ac:dyDescent="0.2">
      <c r="A971" t="s">
        <v>221</v>
      </c>
      <c r="B971" t="str">
        <f t="shared" si="15"/>
        <v>Barbara and Barre Seid Foundation_Chicago AIDS Ride1998100</v>
      </c>
      <c r="C971" t="s">
        <v>4</v>
      </c>
      <c r="D971" t="s">
        <v>197</v>
      </c>
      <c r="E971" s="1">
        <v>100</v>
      </c>
      <c r="F971">
        <v>1998</v>
      </c>
      <c r="I971" t="str">
        <f>IFERROR(IF(VLOOKUP(D971,Resources!A:B,2,FALSE)=0,"",VLOOKUP(D971,Resources!A:B,2,FALSE)),"")</f>
        <v>N</v>
      </c>
    </row>
    <row r="972" spans="1:9" x14ac:dyDescent="0.2">
      <c r="A972" t="s">
        <v>221</v>
      </c>
      <c r="B972" t="str">
        <f t="shared" si="15"/>
        <v>Barbara and Barre Seid Foundation_Chicago Shakespeare Theater19985000</v>
      </c>
      <c r="C972" t="s">
        <v>4</v>
      </c>
      <c r="D972" t="s">
        <v>36</v>
      </c>
      <c r="E972" s="1">
        <v>5000</v>
      </c>
      <c r="F972">
        <v>1998</v>
      </c>
      <c r="I972" t="str">
        <f>IFERROR(IF(VLOOKUP(D972,Resources!A:B,2,FALSE)=0,"",VLOOKUP(D972,Resources!A:B,2,FALSE)),"")</f>
        <v>N</v>
      </c>
    </row>
    <row r="973" spans="1:9" x14ac:dyDescent="0.2">
      <c r="A973" t="s">
        <v>221</v>
      </c>
      <c r="B973" t="str">
        <f t="shared" si="15"/>
        <v>Barbara and Barre Seid Foundation_Civic Orchestra of Chicago199810000</v>
      </c>
      <c r="C973" t="s">
        <v>4</v>
      </c>
      <c r="D973" t="s">
        <v>39</v>
      </c>
      <c r="E973" s="1">
        <v>10000</v>
      </c>
      <c r="F973">
        <v>1998</v>
      </c>
      <c r="I973" t="str">
        <f>IFERROR(IF(VLOOKUP(D973,Resources!A:B,2,FALSE)=0,"",VLOOKUP(D973,Resources!A:B,2,FALSE)),"")</f>
        <v>N</v>
      </c>
    </row>
    <row r="974" spans="1:9" x14ac:dyDescent="0.2">
      <c r="A974" t="s">
        <v>221</v>
      </c>
      <c r="B974" t="str">
        <f t="shared" si="15"/>
        <v>Barbara and Barre Seid Foundation_Competitive Enterprise Institute199825000</v>
      </c>
      <c r="C974" t="s">
        <v>4</v>
      </c>
      <c r="D974" t="s">
        <v>130</v>
      </c>
      <c r="E974" s="1">
        <v>25000</v>
      </c>
      <c r="F974">
        <v>1998</v>
      </c>
      <c r="I974" t="str">
        <f>IFERROR(IF(VLOOKUP(D974,Resources!A:B,2,FALSE)=0,"",VLOOKUP(D974,Resources!A:B,2,FALSE)),"")</f>
        <v>Y</v>
      </c>
    </row>
    <row r="975" spans="1:9" x14ac:dyDescent="0.2">
      <c r="A975" t="s">
        <v>221</v>
      </c>
      <c r="B975" t="str">
        <f t="shared" si="15"/>
        <v>Barbara and Barre Seid Foundation_Corporation for Maintaining Editorial Diversity in America19985000</v>
      </c>
      <c r="C975" t="s">
        <v>4</v>
      </c>
      <c r="D975" t="s">
        <v>157</v>
      </c>
      <c r="E975" s="1">
        <v>5000</v>
      </c>
      <c r="F975">
        <v>1998</v>
      </c>
      <c r="I975" t="str">
        <f>IFERROR(IF(VLOOKUP(D975,Resources!A:B,2,FALSE)=0,"",VLOOKUP(D975,Resources!A:B,2,FALSE)),"")</f>
        <v/>
      </c>
    </row>
    <row r="976" spans="1:9" x14ac:dyDescent="0.2">
      <c r="A976" t="s">
        <v>221</v>
      </c>
      <c r="B976" t="str">
        <f t="shared" si="15"/>
        <v>Barbara and Barre Seid Foundation_Council Urging Reform in Education199863030</v>
      </c>
      <c r="C976" t="s">
        <v>4</v>
      </c>
      <c r="D976" t="s">
        <v>207</v>
      </c>
      <c r="E976" s="1">
        <v>63030</v>
      </c>
      <c r="F976">
        <v>1998</v>
      </c>
      <c r="I976" t="str">
        <f>IFERROR(IF(VLOOKUP(D976,Resources!A:B,2,FALSE)=0,"",VLOOKUP(D976,Resources!A:B,2,FALSE)),"")</f>
        <v>Y</v>
      </c>
    </row>
    <row r="977" spans="1:9" x14ac:dyDescent="0.2">
      <c r="A977" t="s">
        <v>221</v>
      </c>
      <c r="B977" t="str">
        <f t="shared" si="15"/>
        <v>Barbara and Barre Seid Foundation_Da Corneto Opera Ensemble19983500</v>
      </c>
      <c r="C977" t="s">
        <v>4</v>
      </c>
      <c r="D977" t="s">
        <v>41</v>
      </c>
      <c r="E977" s="1">
        <v>3500</v>
      </c>
      <c r="F977">
        <v>1998</v>
      </c>
      <c r="I977" t="str">
        <f>IFERROR(IF(VLOOKUP(D977,Resources!A:B,2,FALSE)=0,"",VLOOKUP(D977,Resources!A:B,2,FALSE)),"")</f>
        <v>N</v>
      </c>
    </row>
    <row r="978" spans="1:9" x14ac:dyDescent="0.2">
      <c r="A978" t="s">
        <v>221</v>
      </c>
      <c r="B978" t="str">
        <f t="shared" si="15"/>
        <v>Barbara and Barre Seid Foundation_Education Freedom Fund1998100000</v>
      </c>
      <c r="C978" t="s">
        <v>4</v>
      </c>
      <c r="D978" t="s">
        <v>216</v>
      </c>
      <c r="E978" s="1">
        <v>100000</v>
      </c>
      <c r="F978">
        <v>1998</v>
      </c>
      <c r="I978" t="str">
        <f>IFERROR(IF(VLOOKUP(D978,Resources!A:B,2,FALSE)=0,"",VLOOKUP(D978,Resources!A:B,2,FALSE)),"")</f>
        <v>Y</v>
      </c>
    </row>
    <row r="979" spans="1:9" x14ac:dyDescent="0.2">
      <c r="A979" t="s">
        <v>221</v>
      </c>
      <c r="B979" t="str">
        <f t="shared" si="15"/>
        <v>Barbara and Barre Seid Foundation_George Mason University199810000</v>
      </c>
      <c r="C979" t="s">
        <v>4</v>
      </c>
      <c r="D979" t="s">
        <v>109</v>
      </c>
      <c r="E979" s="1">
        <v>10000</v>
      </c>
      <c r="F979">
        <v>1998</v>
      </c>
      <c r="I979" t="str">
        <f>IFERROR(IF(VLOOKUP(D979,Resources!A:B,2,FALSE)=0,"",VLOOKUP(D979,Resources!A:B,2,FALSE)),"")</f>
        <v>Y</v>
      </c>
    </row>
    <row r="980" spans="1:9" x14ac:dyDescent="0.2">
      <c r="A980" t="s">
        <v>221</v>
      </c>
      <c r="B980" t="str">
        <f t="shared" si="15"/>
        <v>Barbara and Barre Seid Foundation_Greater Educational Opportunities Foundation199850000</v>
      </c>
      <c r="C980" t="s">
        <v>4</v>
      </c>
      <c r="D980" t="s">
        <v>94</v>
      </c>
      <c r="E980" s="1">
        <v>50000</v>
      </c>
      <c r="F980">
        <v>1998</v>
      </c>
      <c r="I980" t="str">
        <f>IFERROR(IF(VLOOKUP(D980,Resources!A:B,2,FALSE)=0,"",VLOOKUP(D980,Resources!A:B,2,FALSE)),"")</f>
        <v>Y</v>
      </c>
    </row>
    <row r="981" spans="1:9" x14ac:dyDescent="0.2">
      <c r="A981" t="s">
        <v>221</v>
      </c>
      <c r="B981" t="str">
        <f t="shared" si="15"/>
        <v>Barbara and Barre Seid Foundation_Heartland Institute1998150000</v>
      </c>
      <c r="C981" t="s">
        <v>4</v>
      </c>
      <c r="D981" t="s">
        <v>95</v>
      </c>
      <c r="E981" s="1">
        <v>150000</v>
      </c>
      <c r="F981">
        <v>1998</v>
      </c>
      <c r="I981" t="str">
        <f>IFERROR(IF(VLOOKUP(D981,Resources!A:B,2,FALSE)=0,"",VLOOKUP(D981,Resources!A:B,2,FALSE)),"")</f>
        <v>Y</v>
      </c>
    </row>
    <row r="982" spans="1:9" x14ac:dyDescent="0.2">
      <c r="A982" t="s">
        <v>221</v>
      </c>
      <c r="B982" t="str">
        <f t="shared" si="15"/>
        <v>Barbara and Barre Seid Foundation_Illinois Taxpayer Education Foundation199820000</v>
      </c>
      <c r="C982" t="s">
        <v>4</v>
      </c>
      <c r="D982" t="s">
        <v>110</v>
      </c>
      <c r="E982" s="1">
        <v>20000</v>
      </c>
      <c r="F982">
        <v>1998</v>
      </c>
      <c r="I982" t="str">
        <f>IFERROR(IF(VLOOKUP(D982,Resources!A:B,2,FALSE)=0,"",VLOOKUP(D982,Resources!A:B,2,FALSE)),"")</f>
        <v>Y</v>
      </c>
    </row>
    <row r="983" spans="1:9" x14ac:dyDescent="0.2">
      <c r="A983" t="s">
        <v>221</v>
      </c>
      <c r="B983" t="str">
        <f t="shared" si="15"/>
        <v>Barbara and Barre Seid Foundation_Intercollegiate Studies Institute199820000</v>
      </c>
      <c r="C983" t="s">
        <v>4</v>
      </c>
      <c r="D983" t="s">
        <v>138</v>
      </c>
      <c r="E983" s="1">
        <v>20000</v>
      </c>
      <c r="F983">
        <v>1998</v>
      </c>
      <c r="I983" t="str">
        <f>IFERROR(IF(VLOOKUP(D983,Resources!A:B,2,FALSE)=0,"",VLOOKUP(D983,Resources!A:B,2,FALSE)),"")</f>
        <v>Y</v>
      </c>
    </row>
    <row r="984" spans="1:9" x14ac:dyDescent="0.2">
      <c r="A984" t="s">
        <v>221</v>
      </c>
      <c r="B984" t="str">
        <f t="shared" si="15"/>
        <v>Barbara and Barre Seid Foundation_IYSB1998500</v>
      </c>
      <c r="C984" t="s">
        <v>4</v>
      </c>
      <c r="D984" t="s">
        <v>208</v>
      </c>
      <c r="E984" s="1">
        <v>500</v>
      </c>
      <c r="F984">
        <v>1998</v>
      </c>
      <c r="I984" t="str">
        <f>IFERROR(IF(VLOOKUP(D984,Resources!A:B,2,FALSE)=0,"",VLOOKUP(D984,Resources!A:B,2,FALSE)),"")</f>
        <v/>
      </c>
    </row>
    <row r="985" spans="1:9" x14ac:dyDescent="0.2">
      <c r="A985" t="s">
        <v>221</v>
      </c>
      <c r="B985" t="str">
        <f t="shared" si="15"/>
        <v>Barbara and Barre Seid Foundation_Jewish United Fund1998100000</v>
      </c>
      <c r="C985" t="s">
        <v>4</v>
      </c>
      <c r="D985" t="s">
        <v>24</v>
      </c>
      <c r="E985" s="1">
        <v>100000</v>
      </c>
      <c r="F985">
        <v>1998</v>
      </c>
      <c r="I985" t="str">
        <f>IFERROR(IF(VLOOKUP(D985,Resources!A:B,2,FALSE)=0,"",VLOOKUP(D985,Resources!A:B,2,FALSE)),"")</f>
        <v>N</v>
      </c>
    </row>
    <row r="986" spans="1:9" x14ac:dyDescent="0.2">
      <c r="A986" t="s">
        <v>221</v>
      </c>
      <c r="B986" t="str">
        <f t="shared" si="15"/>
        <v>Barbara and Barre Seid Foundation_Light Opera Works199825000</v>
      </c>
      <c r="C986" t="s">
        <v>4</v>
      </c>
      <c r="D986" t="s">
        <v>23</v>
      </c>
      <c r="E986" s="1">
        <v>25000</v>
      </c>
      <c r="F986">
        <v>1998</v>
      </c>
      <c r="I986" t="str">
        <f>IFERROR(IF(VLOOKUP(D986,Resources!A:B,2,FALSE)=0,"",VLOOKUP(D986,Resources!A:B,2,FALSE)),"")</f>
        <v>N</v>
      </c>
    </row>
    <row r="987" spans="1:9" x14ac:dyDescent="0.2">
      <c r="A987" t="s">
        <v>221</v>
      </c>
      <c r="B987" t="str">
        <f t="shared" si="15"/>
        <v>Barbara and Barre Seid Foundation_Lincoln Central Association1998100</v>
      </c>
      <c r="C987" t="s">
        <v>4</v>
      </c>
      <c r="D987" t="s">
        <v>22</v>
      </c>
      <c r="E987" s="1">
        <v>100</v>
      </c>
      <c r="F987">
        <v>1998</v>
      </c>
      <c r="I987" t="str">
        <f>IFERROR(IF(VLOOKUP(D987,Resources!A:B,2,FALSE)=0,"",VLOOKUP(D987,Resources!A:B,2,FALSE)),"")</f>
        <v>N</v>
      </c>
    </row>
    <row r="988" spans="1:9" x14ac:dyDescent="0.2">
      <c r="A988" t="s">
        <v>221</v>
      </c>
      <c r="B988" t="str">
        <f t="shared" si="15"/>
        <v>Barbara and Barre Seid Foundation_Lincoln Legal Foundation19985000</v>
      </c>
      <c r="C988" t="s">
        <v>4</v>
      </c>
      <c r="D988" t="s">
        <v>162</v>
      </c>
      <c r="E988" s="1">
        <v>5000</v>
      </c>
      <c r="F988">
        <v>1998</v>
      </c>
      <c r="I988" t="str">
        <f>IFERROR(IF(VLOOKUP(D988,Resources!A:B,2,FALSE)=0,"",VLOOKUP(D988,Resources!A:B,2,FALSE)),"")</f>
        <v>Y</v>
      </c>
    </row>
    <row r="989" spans="1:9" x14ac:dyDescent="0.2">
      <c r="A989" t="s">
        <v>221</v>
      </c>
      <c r="B989" t="str">
        <f t="shared" si="15"/>
        <v>Barbara and Barre Seid Foundation_Lincoln Park Conservation Association19981000</v>
      </c>
      <c r="C989" t="s">
        <v>4</v>
      </c>
      <c r="D989" t="s">
        <v>183</v>
      </c>
      <c r="E989" s="1">
        <v>1000</v>
      </c>
      <c r="F989">
        <v>1998</v>
      </c>
      <c r="I989" t="str">
        <f>IFERROR(IF(VLOOKUP(D989,Resources!A:B,2,FALSE)=0,"",VLOOKUP(D989,Resources!A:B,2,FALSE)),"")</f>
        <v>N</v>
      </c>
    </row>
    <row r="990" spans="1:9" x14ac:dyDescent="0.2">
      <c r="A990" t="s">
        <v>221</v>
      </c>
      <c r="B990" t="str">
        <f t="shared" si="15"/>
        <v>Barbara and Barre Seid Foundation_Lincoln Park Zoological Society19981000</v>
      </c>
      <c r="C990" t="s">
        <v>4</v>
      </c>
      <c r="D990" t="s">
        <v>21</v>
      </c>
      <c r="E990" s="1">
        <v>1000</v>
      </c>
      <c r="F990">
        <v>1998</v>
      </c>
      <c r="I990" t="str">
        <f>IFERROR(IF(VLOOKUP(D990,Resources!A:B,2,FALSE)=0,"",VLOOKUP(D990,Resources!A:B,2,FALSE)),"")</f>
        <v>N</v>
      </c>
    </row>
    <row r="991" spans="1:9" x14ac:dyDescent="0.2">
      <c r="A991" t="s">
        <v>221</v>
      </c>
      <c r="B991" t="str">
        <f t="shared" si="15"/>
        <v>Barbara and Barre Seid Foundation_Lyric Opera of Chicago199825000</v>
      </c>
      <c r="C991" t="s">
        <v>4</v>
      </c>
      <c r="D991" t="s">
        <v>20</v>
      </c>
      <c r="E991" s="1">
        <v>25000</v>
      </c>
      <c r="F991">
        <v>1998</v>
      </c>
      <c r="I991" t="str">
        <f>IFERROR(IF(VLOOKUP(D991,Resources!A:B,2,FALSE)=0,"",VLOOKUP(D991,Resources!A:B,2,FALSE)),"")</f>
        <v>N</v>
      </c>
    </row>
    <row r="992" spans="1:9" x14ac:dyDescent="0.2">
      <c r="A992" t="s">
        <v>221</v>
      </c>
      <c r="B992" t="str">
        <f t="shared" si="15"/>
        <v>Barbara and Barre Seid Foundation_Metropolitan Opera Association19985000</v>
      </c>
      <c r="C992" t="s">
        <v>4</v>
      </c>
      <c r="D992" t="s">
        <v>19</v>
      </c>
      <c r="E992" s="1">
        <v>5000</v>
      </c>
      <c r="F992">
        <v>1998</v>
      </c>
      <c r="I992" t="str">
        <f>IFERROR(IF(VLOOKUP(D992,Resources!A:B,2,FALSE)=0,"",VLOOKUP(D992,Resources!A:B,2,FALSE)),"")</f>
        <v>N</v>
      </c>
    </row>
    <row r="993" spans="1:9" x14ac:dyDescent="0.2">
      <c r="A993" t="s">
        <v>221</v>
      </c>
      <c r="B993" t="str">
        <f t="shared" si="15"/>
        <v>Barbara and Barre Seid Foundation_Morehouse College19985000</v>
      </c>
      <c r="C993" t="s">
        <v>4</v>
      </c>
      <c r="D993" t="s">
        <v>18</v>
      </c>
      <c r="E993" s="1">
        <v>5000</v>
      </c>
      <c r="F993">
        <v>1998</v>
      </c>
      <c r="I993" t="str">
        <f>IFERROR(IF(VLOOKUP(D993,Resources!A:B,2,FALSE)=0,"",VLOOKUP(D993,Resources!A:B,2,FALSE)),"")</f>
        <v/>
      </c>
    </row>
    <row r="994" spans="1:9" x14ac:dyDescent="0.2">
      <c r="A994" t="s">
        <v>221</v>
      </c>
      <c r="B994" t="str">
        <f t="shared" si="15"/>
        <v>Barbara and Barre Seid Foundation_National Legal and Policy Center19982500</v>
      </c>
      <c r="C994" t="s">
        <v>4</v>
      </c>
      <c r="D994" t="s">
        <v>171</v>
      </c>
      <c r="E994" s="1">
        <v>2500</v>
      </c>
      <c r="F994">
        <v>1998</v>
      </c>
      <c r="I994" t="str">
        <f>IFERROR(IF(VLOOKUP(D994,Resources!A:B,2,FALSE)=0,"",VLOOKUP(D994,Resources!A:B,2,FALSE)),"")</f>
        <v>Y</v>
      </c>
    </row>
    <row r="995" spans="1:9" x14ac:dyDescent="0.2">
      <c r="A995" t="s">
        <v>221</v>
      </c>
      <c r="B995" t="str">
        <f t="shared" si="15"/>
        <v>Barbara and Barre Seid Foundation_National Louis University199825000</v>
      </c>
      <c r="C995" t="s">
        <v>4</v>
      </c>
      <c r="D995" t="s">
        <v>185</v>
      </c>
      <c r="E995" s="1">
        <v>25000</v>
      </c>
      <c r="F995">
        <v>1998</v>
      </c>
      <c r="I995" t="str">
        <f>IFERROR(IF(VLOOKUP(D995,Resources!A:B,2,FALSE)=0,"",VLOOKUP(D995,Resources!A:B,2,FALSE)),"")</f>
        <v/>
      </c>
    </row>
    <row r="996" spans="1:9" x14ac:dyDescent="0.2">
      <c r="A996" t="s">
        <v>221</v>
      </c>
      <c r="B996" t="str">
        <f t="shared" si="15"/>
        <v>Barbara and Barre Seid Foundation_Old Town Triangle Association1998100</v>
      </c>
      <c r="C996" t="s">
        <v>4</v>
      </c>
      <c r="D996" t="s">
        <v>17</v>
      </c>
      <c r="E996" s="1">
        <v>100</v>
      </c>
      <c r="F996">
        <v>1998</v>
      </c>
      <c r="I996" t="str">
        <f>IFERROR(IF(VLOOKUP(D996,Resources!A:B,2,FALSE)=0,"",VLOOKUP(D996,Resources!A:B,2,FALSE)),"")</f>
        <v>N</v>
      </c>
    </row>
    <row r="997" spans="1:9" x14ac:dyDescent="0.2">
      <c r="A997" t="s">
        <v>221</v>
      </c>
      <c r="B997" t="str">
        <f t="shared" si="15"/>
        <v>Barbara and Barre Seid Foundation_Our Lady of Fatima School19984500</v>
      </c>
      <c r="C997" t="s">
        <v>4</v>
      </c>
      <c r="D997" t="s">
        <v>209</v>
      </c>
      <c r="E997" s="1">
        <v>4500</v>
      </c>
      <c r="F997">
        <v>1998</v>
      </c>
      <c r="I997" t="str">
        <f>IFERROR(IF(VLOOKUP(D997,Resources!A:B,2,FALSE)=0,"",VLOOKUP(D997,Resources!A:B,2,FALSE)),"")</f>
        <v/>
      </c>
    </row>
    <row r="998" spans="1:9" x14ac:dyDescent="0.2">
      <c r="A998" t="s">
        <v>221</v>
      </c>
      <c r="B998" t="str">
        <f t="shared" si="15"/>
        <v>Barbara and Barre Seid Foundation_PCA Chicago Region19981500</v>
      </c>
      <c r="C998" t="s">
        <v>4</v>
      </c>
      <c r="D998" t="s">
        <v>217</v>
      </c>
      <c r="E998" s="1">
        <v>1500</v>
      </c>
      <c r="F998">
        <v>1998</v>
      </c>
      <c r="I998" t="str">
        <f>IFERROR(IF(VLOOKUP(D998,Resources!A:B,2,FALSE)=0,"",VLOOKUP(D998,Resources!A:B,2,FALSE)),"")</f>
        <v>N</v>
      </c>
    </row>
    <row r="999" spans="1:9" x14ac:dyDescent="0.2">
      <c r="A999" t="s">
        <v>221</v>
      </c>
      <c r="B999" t="str">
        <f t="shared" si="15"/>
        <v>Barbara and Barre Seid Foundation_Philanthropy Roundtable19982500</v>
      </c>
      <c r="C999" t="s">
        <v>4</v>
      </c>
      <c r="D999" t="s">
        <v>116</v>
      </c>
      <c r="E999" s="1">
        <v>2500</v>
      </c>
      <c r="F999">
        <v>1998</v>
      </c>
      <c r="I999" t="str">
        <f>IFERROR(IF(VLOOKUP(D999,Resources!A:B,2,FALSE)=0,"",VLOOKUP(D999,Resources!A:B,2,FALSE)),"")</f>
        <v>Y</v>
      </c>
    </row>
    <row r="1000" spans="1:9" x14ac:dyDescent="0.2">
      <c r="A1000" t="s">
        <v>221</v>
      </c>
      <c r="B1000" t="str">
        <f t="shared" si="15"/>
        <v>Barbara and Barre Seid Foundation_Project LEAP19982500</v>
      </c>
      <c r="C1000" t="s">
        <v>4</v>
      </c>
      <c r="D1000" t="s">
        <v>200</v>
      </c>
      <c r="E1000" s="1">
        <v>2500</v>
      </c>
      <c r="F1000">
        <v>1998</v>
      </c>
      <c r="I1000" t="str">
        <f>IFERROR(IF(VLOOKUP(D1000,Resources!A:B,2,FALSE)=0,"",VLOOKUP(D1000,Resources!A:B,2,FALSE)),"")</f>
        <v>N</v>
      </c>
    </row>
    <row r="1001" spans="1:9" x14ac:dyDescent="0.2">
      <c r="A1001" t="s">
        <v>221</v>
      </c>
      <c r="B1001" t="str">
        <f t="shared" si="15"/>
        <v>Barbara and Barre Seid Foundation_Public Service Research Foundation19982500</v>
      </c>
      <c r="C1001" t="s">
        <v>4</v>
      </c>
      <c r="D1001" t="s">
        <v>164</v>
      </c>
      <c r="E1001" s="1">
        <v>2500</v>
      </c>
      <c r="F1001">
        <v>1998</v>
      </c>
      <c r="I1001" t="str">
        <f>IFERROR(IF(VLOOKUP(D1001,Resources!A:B,2,FALSE)=0,"",VLOOKUP(D1001,Resources!A:B,2,FALSE)),"")</f>
        <v>Y</v>
      </c>
    </row>
    <row r="1002" spans="1:9" x14ac:dyDescent="0.2">
      <c r="A1002" t="s">
        <v>221</v>
      </c>
      <c r="B1002" t="str">
        <f t="shared" si="15"/>
        <v>Barbara and Barre Seid Foundation_Salvation Army - Chicago19982500</v>
      </c>
      <c r="C1002" t="s">
        <v>4</v>
      </c>
      <c r="D1002" t="s">
        <v>16</v>
      </c>
      <c r="E1002" s="1">
        <v>2500</v>
      </c>
      <c r="F1002">
        <v>1998</v>
      </c>
      <c r="I1002" t="str">
        <f>IFERROR(IF(VLOOKUP(D1002,Resources!A:B,2,FALSE)=0,"",VLOOKUP(D1002,Resources!A:B,2,FALSE)),"")</f>
        <v>N</v>
      </c>
    </row>
    <row r="1003" spans="1:9" x14ac:dyDescent="0.2">
      <c r="A1003" t="s">
        <v>221</v>
      </c>
      <c r="B1003" t="str">
        <f t="shared" si="15"/>
        <v>Barbara and Barre Seid Foundation_Santa Fe Opera19983000</v>
      </c>
      <c r="C1003" t="s">
        <v>4</v>
      </c>
      <c r="D1003" t="s">
        <v>15</v>
      </c>
      <c r="E1003" s="1">
        <v>3000</v>
      </c>
      <c r="F1003">
        <v>1998</v>
      </c>
      <c r="I1003" t="str">
        <f>IFERROR(IF(VLOOKUP(D1003,Resources!A:B,2,FALSE)=0,"",VLOOKUP(D1003,Resources!A:B,2,FALSE)),"")</f>
        <v>N</v>
      </c>
    </row>
    <row r="1004" spans="1:9" x14ac:dyDescent="0.2">
      <c r="A1004" t="s">
        <v>221</v>
      </c>
      <c r="B1004" t="str">
        <f t="shared" si="15"/>
        <v>Barbara and Barre Seid Foundation_School of the Art Institute of Chicago199850000</v>
      </c>
      <c r="C1004" t="s">
        <v>4</v>
      </c>
      <c r="D1004" t="s">
        <v>14</v>
      </c>
      <c r="E1004" s="1">
        <v>50000</v>
      </c>
      <c r="F1004">
        <v>1998</v>
      </c>
      <c r="I1004" t="str">
        <f>IFERROR(IF(VLOOKUP(D1004,Resources!A:B,2,FALSE)=0,"",VLOOKUP(D1004,Resources!A:B,2,FALSE)),"")</f>
        <v>N</v>
      </c>
    </row>
    <row r="1005" spans="1:9" x14ac:dyDescent="0.2">
      <c r="A1005" t="s">
        <v>221</v>
      </c>
      <c r="B1005" t="str">
        <f t="shared" si="15"/>
        <v>Barbara and Barre Seid Foundation_Society of American Musicians19981500</v>
      </c>
      <c r="C1005" t="s">
        <v>4</v>
      </c>
      <c r="D1005" t="s">
        <v>98</v>
      </c>
      <c r="E1005" s="1">
        <v>1500</v>
      </c>
      <c r="F1005">
        <v>1998</v>
      </c>
      <c r="I1005" t="str">
        <f>IFERROR(IF(VLOOKUP(D1005,Resources!A:B,2,FALSE)=0,"",VLOOKUP(D1005,Resources!A:B,2,FALSE)),"")</f>
        <v>N</v>
      </c>
    </row>
    <row r="1006" spans="1:9" x14ac:dyDescent="0.2">
      <c r="A1006" t="s">
        <v>221</v>
      </c>
      <c r="B1006" t="str">
        <f t="shared" si="15"/>
        <v>Barbara and Barre Seid Foundation_Society of the Divine Saviour199813000</v>
      </c>
      <c r="C1006" t="s">
        <v>4</v>
      </c>
      <c r="D1006" t="s">
        <v>13</v>
      </c>
      <c r="E1006" s="1">
        <v>13000</v>
      </c>
      <c r="F1006">
        <v>1998</v>
      </c>
      <c r="I1006" t="str">
        <f>IFERROR(IF(VLOOKUP(D1006,Resources!A:B,2,FALSE)=0,"",VLOOKUP(D1006,Resources!A:B,2,FALSE)),"")</f>
        <v>N</v>
      </c>
    </row>
    <row r="1007" spans="1:9" x14ac:dyDescent="0.2">
      <c r="A1007" t="s">
        <v>221</v>
      </c>
      <c r="B1007" t="str">
        <f t="shared" si="15"/>
        <v>Barbara and Barre Seid Foundation_St. Albert the Great School19983500</v>
      </c>
      <c r="C1007" t="s">
        <v>4</v>
      </c>
      <c r="D1007" t="s">
        <v>99</v>
      </c>
      <c r="E1007" s="1">
        <v>3500</v>
      </c>
      <c r="F1007">
        <v>1998</v>
      </c>
      <c r="I1007" t="str">
        <f>IFERROR(IF(VLOOKUP(D1007,Resources!A:B,2,FALSE)=0,"",VLOOKUP(D1007,Resources!A:B,2,FALSE)),"")</f>
        <v>N</v>
      </c>
    </row>
    <row r="1008" spans="1:9" x14ac:dyDescent="0.2">
      <c r="A1008" t="s">
        <v>221</v>
      </c>
      <c r="B1008" t="str">
        <f t="shared" si="15"/>
        <v>Barbara and Barre Seid Foundation_St. Laurence High School19984500</v>
      </c>
      <c r="C1008" t="s">
        <v>4</v>
      </c>
      <c r="D1008" t="s">
        <v>11</v>
      </c>
      <c r="E1008" s="1">
        <v>4500</v>
      </c>
      <c r="F1008">
        <v>1998</v>
      </c>
      <c r="I1008" t="str">
        <f>IFERROR(IF(VLOOKUP(D1008,Resources!A:B,2,FALSE)=0,"",VLOOKUP(D1008,Resources!A:B,2,FALSE)),"")</f>
        <v/>
      </c>
    </row>
    <row r="1009" spans="1:9" x14ac:dyDescent="0.2">
      <c r="A1009" t="s">
        <v>221</v>
      </c>
      <c r="B1009" t="str">
        <f t="shared" si="15"/>
        <v>Barbara and Barre Seid Foundation_St. Michael's Church19981000</v>
      </c>
      <c r="C1009" t="s">
        <v>4</v>
      </c>
      <c r="D1009" t="s">
        <v>175</v>
      </c>
      <c r="E1009" s="1">
        <v>1000</v>
      </c>
      <c r="F1009">
        <v>1998</v>
      </c>
      <c r="I1009" t="str">
        <f>IFERROR(IF(VLOOKUP(D1009,Resources!A:B,2,FALSE)=0,"",VLOOKUP(D1009,Resources!A:B,2,FALSE)),"")</f>
        <v>N</v>
      </c>
    </row>
    <row r="1010" spans="1:9" x14ac:dyDescent="0.2">
      <c r="A1010" t="s">
        <v>221</v>
      </c>
      <c r="B1010" t="str">
        <f t="shared" si="15"/>
        <v>Barbara and Barre Seid Foundation_The Education &amp; Research Institute199850000</v>
      </c>
      <c r="C1010" t="s">
        <v>4</v>
      </c>
      <c r="D1010" t="s">
        <v>229</v>
      </c>
      <c r="E1010" s="1">
        <v>50000</v>
      </c>
      <c r="F1010">
        <v>1998</v>
      </c>
      <c r="I1010" t="str">
        <f>IFERROR(IF(VLOOKUP(D1010,Resources!A:B,2,FALSE)=0,"",VLOOKUP(D1010,Resources!A:B,2,FALSE)),"")</f>
        <v>Y</v>
      </c>
    </row>
    <row r="1011" spans="1:9" x14ac:dyDescent="0.2">
      <c r="A1011" t="s">
        <v>221</v>
      </c>
      <c r="B1011" t="str">
        <f t="shared" si="15"/>
        <v>Barbara and Barre Seid Foundation_The Goodman Theater19981000</v>
      </c>
      <c r="C1011" t="s">
        <v>4</v>
      </c>
      <c r="D1011" t="s">
        <v>75</v>
      </c>
      <c r="E1011" s="1">
        <v>1000</v>
      </c>
      <c r="F1011">
        <v>1998</v>
      </c>
      <c r="I1011" t="str">
        <f>IFERROR(IF(VLOOKUP(D1011,Resources!A:B,2,FALSE)=0,"",VLOOKUP(D1011,Resources!A:B,2,FALSE)),"")</f>
        <v>N</v>
      </c>
    </row>
    <row r="1012" spans="1:9" x14ac:dyDescent="0.2">
      <c r="A1012" t="s">
        <v>221</v>
      </c>
      <c r="B1012" t="str">
        <f t="shared" si="15"/>
        <v>Barbara and Barre Seid Foundation_The Unity Foundation199810000</v>
      </c>
      <c r="C1012" t="s">
        <v>4</v>
      </c>
      <c r="D1012" t="s">
        <v>218</v>
      </c>
      <c r="E1012" s="1">
        <v>10000</v>
      </c>
      <c r="F1012">
        <v>1998</v>
      </c>
      <c r="I1012" t="str">
        <f>IFERROR(IF(VLOOKUP(D1012,Resources!A:B,2,FALSE)=0,"",VLOOKUP(D1012,Resources!A:B,2,FALSE)),"")</f>
        <v/>
      </c>
    </row>
    <row r="1013" spans="1:9" x14ac:dyDescent="0.2">
      <c r="A1013" t="s">
        <v>221</v>
      </c>
      <c r="B1013" t="str">
        <f t="shared" si="15"/>
        <v>Barbara and Barre Seid Foundation_U.S. Term Limits Foundation1998240000</v>
      </c>
      <c r="C1013" t="s">
        <v>4</v>
      </c>
      <c r="D1013" t="s">
        <v>203</v>
      </c>
      <c r="E1013" s="1">
        <v>240000</v>
      </c>
      <c r="F1013">
        <v>1998</v>
      </c>
      <c r="I1013" t="str">
        <f>IFERROR(IF(VLOOKUP(D1013,Resources!A:B,2,FALSE)=0,"",VLOOKUP(D1013,Resources!A:B,2,FALSE)),"")</f>
        <v>Y</v>
      </c>
    </row>
    <row r="1014" spans="1:9" x14ac:dyDescent="0.2">
      <c r="A1014" t="s">
        <v>221</v>
      </c>
      <c r="B1014" t="str">
        <f t="shared" si="15"/>
        <v>Barbara and Barre Seid Foundation_United Way/Crusade of Mercy19982500</v>
      </c>
      <c r="C1014" t="s">
        <v>4</v>
      </c>
      <c r="D1014" t="s">
        <v>153</v>
      </c>
      <c r="E1014" s="1">
        <v>2500</v>
      </c>
      <c r="F1014">
        <v>1998</v>
      </c>
      <c r="I1014" t="str">
        <f>IFERROR(IF(VLOOKUP(D1014,Resources!A:B,2,FALSE)=0,"",VLOOKUP(D1014,Resources!A:B,2,FALSE)),"")</f>
        <v>N</v>
      </c>
    </row>
    <row r="1015" spans="1:9" x14ac:dyDescent="0.2">
      <c r="A1015" t="s">
        <v>221</v>
      </c>
      <c r="B1015" t="str">
        <f t="shared" si="15"/>
        <v>Barbara and Barre Seid Foundation_University of Chicago Laboratory Schools199810000</v>
      </c>
      <c r="C1015" t="s">
        <v>4</v>
      </c>
      <c r="D1015" t="s">
        <v>6</v>
      </c>
      <c r="E1015" s="1">
        <v>10000</v>
      </c>
      <c r="F1015">
        <v>1998</v>
      </c>
      <c r="I1015" t="str">
        <f>IFERROR(IF(VLOOKUP(D1015,Resources!A:B,2,FALSE)=0,"",VLOOKUP(D1015,Resources!A:B,2,FALSE)),"")</f>
        <v/>
      </c>
    </row>
    <row r="1016" spans="1:9" x14ac:dyDescent="0.2">
      <c r="A1016" t="s">
        <v>221</v>
      </c>
      <c r="B1016" t="str">
        <f t="shared" si="15"/>
        <v>Barbara and Barre Seid Foundation_WFMT Public Radio19981500</v>
      </c>
      <c r="C1016" t="s">
        <v>4</v>
      </c>
      <c r="D1016" t="s">
        <v>5</v>
      </c>
      <c r="E1016" s="1">
        <v>1500</v>
      </c>
      <c r="F1016">
        <v>1998</v>
      </c>
      <c r="I1016" t="str">
        <f>IFERROR(IF(VLOOKUP(D1016,Resources!A:B,2,FALSE)=0,"",VLOOKUP(D1016,Resources!A:B,2,FALSE)),"")</f>
        <v/>
      </c>
    </row>
    <row r="1017" spans="1:9" x14ac:dyDescent="0.2">
      <c r="A1017" t="s">
        <v>221</v>
      </c>
      <c r="B1017" t="str">
        <f t="shared" si="15"/>
        <v>Barbara and Barre Seid Foundation_WNIB Radio19981000</v>
      </c>
      <c r="C1017" t="s">
        <v>4</v>
      </c>
      <c r="D1017" t="s">
        <v>204</v>
      </c>
      <c r="E1017" s="1">
        <v>1000</v>
      </c>
      <c r="F1017">
        <v>1998</v>
      </c>
      <c r="I1017" t="str">
        <f>IFERROR(IF(VLOOKUP(D1017,Resources!A:B,2,FALSE)=0,"",VLOOKUP(D1017,Resources!A:B,2,FALSE)),"")</f>
        <v/>
      </c>
    </row>
    <row r="1018" spans="1:9" x14ac:dyDescent="0.2">
      <c r="A1018" t="s">
        <v>221</v>
      </c>
      <c r="B1018" t="str">
        <f t="shared" si="15"/>
        <v>Barbara and Barre Seid Foundation_WTTW Public Television19981000</v>
      </c>
      <c r="C1018" t="s">
        <v>4</v>
      </c>
      <c r="D1018" t="s">
        <v>26</v>
      </c>
      <c r="E1018" s="1">
        <v>1000</v>
      </c>
      <c r="F1018">
        <v>1998</v>
      </c>
      <c r="I1018" t="str">
        <f>IFERROR(IF(VLOOKUP(D1018,Resources!A:B,2,FALSE)=0,"",VLOOKUP(D1018,Resources!A:B,2,FALSE)),"")</f>
        <v/>
      </c>
    </row>
    <row r="1019" spans="1:9" x14ac:dyDescent="0.2">
      <c r="A1019" t="s">
        <v>221</v>
      </c>
      <c r="B1019" t="str">
        <f t="shared" si="15"/>
        <v>Barbara and Barre Seid Foundation_Young America's Foundation19982500</v>
      </c>
      <c r="C1019" t="s">
        <v>4</v>
      </c>
      <c r="D1019" t="s">
        <v>194</v>
      </c>
      <c r="E1019" s="1">
        <v>2500</v>
      </c>
      <c r="F1019">
        <v>1998</v>
      </c>
      <c r="I1019" t="str">
        <f>IFERROR(IF(VLOOKUP(D1019,Resources!A:B,2,FALSE)=0,"",VLOOKUP(D1019,Resources!A:B,2,FALSE)),"")</f>
        <v>Y</v>
      </c>
    </row>
    <row r="1020" spans="1:9" x14ac:dyDescent="0.2">
      <c r="A1020">
        <v>990</v>
      </c>
      <c r="B1020" t="str">
        <f t="shared" ref="B1020" si="16">C1020&amp;"_"&amp;D1020&amp;F1020&amp;E1020</f>
        <v>Barbara and Barre Seid Foundation_American Heart Association2012100</v>
      </c>
      <c r="C1020" t="s">
        <v>4</v>
      </c>
      <c r="D1020" t="s">
        <v>320</v>
      </c>
      <c r="E1020" s="1">
        <v>100</v>
      </c>
      <c r="F1020">
        <v>2012</v>
      </c>
      <c r="I1020" t="str">
        <f>IFERROR(IF(VLOOKUP(D1020,Resources!A:B,2,FALSE)=0,"",VLOOKUP(D1020,Resources!A:B,2,FALSE)),"")</f>
        <v>N</v>
      </c>
    </row>
    <row r="1021" spans="1:9" x14ac:dyDescent="0.2">
      <c r="A1021">
        <v>990</v>
      </c>
      <c r="B1021" t="str">
        <f t="shared" ref="B1021:B1042" si="17">C1021&amp;"_"&amp;D1021&amp;F1021&amp;E1021</f>
        <v>Barbara and Barre Seid Foundation_Anshe Emet Synagogue20121000</v>
      </c>
      <c r="C1021" t="s">
        <v>4</v>
      </c>
      <c r="D1021" t="s">
        <v>31</v>
      </c>
      <c r="E1021" s="1">
        <v>1000</v>
      </c>
      <c r="F1021">
        <v>2012</v>
      </c>
      <c r="I1021" t="str">
        <f>IFERROR(IF(VLOOKUP(D1021,Resources!A:B,2,FALSE)=0,"",VLOOKUP(D1021,Resources!A:B,2,FALSE)),"")</f>
        <v>N</v>
      </c>
    </row>
    <row r="1022" spans="1:9" x14ac:dyDescent="0.2">
      <c r="A1022">
        <v>990</v>
      </c>
      <c r="B1022" t="str">
        <f t="shared" si="17"/>
        <v>Barbara and Barre Seid Foundation_Avon Walk for Breast Cancer2012500</v>
      </c>
      <c r="C1022" t="s">
        <v>4</v>
      </c>
      <c r="D1022" t="s">
        <v>32</v>
      </c>
      <c r="E1022" s="1">
        <v>500</v>
      </c>
      <c r="F1022">
        <v>2012</v>
      </c>
      <c r="I1022" t="str">
        <f>IFERROR(IF(VLOOKUP(D1022,Resources!A:B,2,FALSE)=0,"",VLOOKUP(D1022,Resources!A:B,2,FALSE)),"")</f>
        <v>N</v>
      </c>
    </row>
    <row r="1023" spans="1:9" x14ac:dyDescent="0.2">
      <c r="A1023">
        <v>990</v>
      </c>
      <c r="B1023" t="str">
        <f t="shared" si="17"/>
        <v>Barbara and Barre Seid Foundation_Blessed Sacrament Youth Center20121000</v>
      </c>
      <c r="C1023" t="s">
        <v>4</v>
      </c>
      <c r="D1023" t="s">
        <v>50</v>
      </c>
      <c r="E1023" s="1">
        <v>1000</v>
      </c>
      <c r="F1023">
        <v>2012</v>
      </c>
      <c r="I1023" t="str">
        <f>IFERROR(IF(VLOOKUP(D1023,Resources!A:B,2,FALSE)=0,"",VLOOKUP(D1023,Resources!A:B,2,FALSE)),"")</f>
        <v>N</v>
      </c>
    </row>
    <row r="1024" spans="1:9" x14ac:dyDescent="0.2">
      <c r="A1024">
        <v>990</v>
      </c>
      <c r="B1024" t="str">
        <f t="shared" si="17"/>
        <v>Barbara and Barre Seid Foundation_Chamber Opera Chicago2012575000</v>
      </c>
      <c r="C1024" t="s">
        <v>4</v>
      </c>
      <c r="D1024" t="s">
        <v>27</v>
      </c>
      <c r="E1024" s="1">
        <v>575000</v>
      </c>
      <c r="F1024">
        <v>2012</v>
      </c>
      <c r="I1024" t="str">
        <f>IFERROR(IF(VLOOKUP(D1024,Resources!A:B,2,FALSE)=0,"",VLOOKUP(D1024,Resources!A:B,2,FALSE)),"")</f>
        <v>N</v>
      </c>
    </row>
    <row r="1025" spans="1:9" x14ac:dyDescent="0.2">
      <c r="A1025">
        <v>990</v>
      </c>
      <c r="B1025" t="str">
        <f t="shared" si="17"/>
        <v>Barbara and Barre Seid Foundation_Chicago Shakespeare Theater201225000</v>
      </c>
      <c r="C1025" t="s">
        <v>4</v>
      </c>
      <c r="D1025" t="s">
        <v>36</v>
      </c>
      <c r="E1025" s="1">
        <v>25000</v>
      </c>
      <c r="F1025">
        <v>2012</v>
      </c>
      <c r="I1025" t="str">
        <f>IFERROR(IF(VLOOKUP(D1025,Resources!A:B,2,FALSE)=0,"",VLOOKUP(D1025,Resources!A:B,2,FALSE)),"")</f>
        <v>N</v>
      </c>
    </row>
    <row r="1026" spans="1:9" x14ac:dyDescent="0.2">
      <c r="A1026">
        <v>990</v>
      </c>
      <c r="B1026" t="str">
        <f t="shared" si="17"/>
        <v>Barbara and Barre Seid Foundation_Chicago Symphony Orchestra201210000</v>
      </c>
      <c r="C1026" t="s">
        <v>4</v>
      </c>
      <c r="D1026" t="s">
        <v>37</v>
      </c>
      <c r="E1026" s="1">
        <v>10000</v>
      </c>
      <c r="F1026">
        <v>2012</v>
      </c>
      <c r="I1026" t="str">
        <f>IFERROR(IF(VLOOKUP(D1026,Resources!A:B,2,FALSE)=0,"",VLOOKUP(D1026,Resources!A:B,2,FALSE)),"")</f>
        <v>N</v>
      </c>
    </row>
    <row r="1027" spans="1:9" x14ac:dyDescent="0.2">
      <c r="A1027">
        <v>990</v>
      </c>
      <c r="B1027" t="str">
        <f t="shared" si="17"/>
        <v>Barbara and Barre Seid Foundation_Church of the Three Crosses2012400</v>
      </c>
      <c r="C1027" t="s">
        <v>4</v>
      </c>
      <c r="D1027" t="s">
        <v>38</v>
      </c>
      <c r="E1027" s="1">
        <v>400</v>
      </c>
      <c r="F1027">
        <v>2012</v>
      </c>
      <c r="I1027" t="str">
        <f>IFERROR(IF(VLOOKUP(D1027,Resources!A:B,2,FALSE)=0,"",VLOOKUP(D1027,Resources!A:B,2,FALSE)),"")</f>
        <v>N</v>
      </c>
    </row>
    <row r="1028" spans="1:9" x14ac:dyDescent="0.2">
      <c r="A1028">
        <v>990</v>
      </c>
      <c r="B1028" t="str">
        <f t="shared" si="17"/>
        <v>Barbara and Barre Seid Foundation_Classical Symphony Orchestra20125000</v>
      </c>
      <c r="C1028" t="s">
        <v>4</v>
      </c>
      <c r="D1028" t="s">
        <v>40</v>
      </c>
      <c r="E1028" s="1">
        <v>5000</v>
      </c>
      <c r="F1028">
        <v>2012</v>
      </c>
      <c r="I1028" t="str">
        <f>IFERROR(IF(VLOOKUP(D1028,Resources!A:B,2,FALSE)=0,"",VLOOKUP(D1028,Resources!A:B,2,FALSE)),"")</f>
        <v>N</v>
      </c>
    </row>
    <row r="1029" spans="1:9" x14ac:dyDescent="0.2">
      <c r="A1029">
        <v>990</v>
      </c>
      <c r="B1029" t="str">
        <f t="shared" si="17"/>
        <v>Barbara and Barre Seid Foundation_Cohn Well MS Game Day20121000</v>
      </c>
      <c r="C1029" t="s">
        <v>4</v>
      </c>
      <c r="D1029" t="s">
        <v>321</v>
      </c>
      <c r="E1029" s="1">
        <v>1000</v>
      </c>
      <c r="F1029">
        <v>2012</v>
      </c>
      <c r="I1029" t="str">
        <f>IFERROR(IF(VLOOKUP(D1029,Resources!A:B,2,FALSE)=0,"",VLOOKUP(D1029,Resources!A:B,2,FALSE)),"")</f>
        <v>N</v>
      </c>
    </row>
    <row r="1030" spans="1:9" x14ac:dyDescent="0.2">
      <c r="A1030">
        <v>990</v>
      </c>
      <c r="B1030" t="str">
        <f t="shared" si="17"/>
        <v>Barbara and Barre Seid Foundation_Dead Writers Threatre Collective20125000</v>
      </c>
      <c r="C1030" t="s">
        <v>4</v>
      </c>
      <c r="D1030" t="s">
        <v>236</v>
      </c>
      <c r="E1030" s="1">
        <v>5000</v>
      </c>
      <c r="F1030">
        <v>2012</v>
      </c>
      <c r="I1030" t="str">
        <f>IFERROR(IF(VLOOKUP(D1030,Resources!A:B,2,FALSE)=0,"",VLOOKUP(D1030,Resources!A:B,2,FALSE)),"")</f>
        <v>N</v>
      </c>
    </row>
    <row r="1031" spans="1:9" x14ac:dyDescent="0.2">
      <c r="A1031">
        <v>990</v>
      </c>
      <c r="B1031" t="str">
        <f t="shared" si="17"/>
        <v>Barbara and Barre Seid Foundation_Ensemble Espanol20121000</v>
      </c>
      <c r="C1031" t="s">
        <v>4</v>
      </c>
      <c r="D1031" t="s">
        <v>45</v>
      </c>
      <c r="E1031" s="1">
        <v>1000</v>
      </c>
      <c r="F1031">
        <v>2012</v>
      </c>
      <c r="I1031" t="str">
        <f>IFERROR(IF(VLOOKUP(D1031,Resources!A:B,2,FALSE)=0,"",VLOOKUP(D1031,Resources!A:B,2,FALSE)),"")</f>
        <v>N</v>
      </c>
    </row>
    <row r="1032" spans="1:9" x14ac:dyDescent="0.2">
      <c r="A1032">
        <v>990</v>
      </c>
      <c r="B1032" t="str">
        <f t="shared" si="17"/>
        <v>Barbara and Barre Seid Foundation_Light Opera Works201269280</v>
      </c>
      <c r="C1032" t="s">
        <v>4</v>
      </c>
      <c r="D1032" t="s">
        <v>23</v>
      </c>
      <c r="E1032" s="1">
        <v>69280</v>
      </c>
      <c r="F1032">
        <v>2012</v>
      </c>
      <c r="I1032" t="str">
        <f>IFERROR(IF(VLOOKUP(D1032,Resources!A:B,2,FALSE)=0,"",VLOOKUP(D1032,Resources!A:B,2,FALSE)),"")</f>
        <v>N</v>
      </c>
    </row>
    <row r="1033" spans="1:9" x14ac:dyDescent="0.2">
      <c r="A1033">
        <v>990</v>
      </c>
      <c r="B1033" t="str">
        <f t="shared" si="17"/>
        <v>Barbara and Barre Seid Foundation_Lincoln Central Association2012100</v>
      </c>
      <c r="C1033" t="s">
        <v>4</v>
      </c>
      <c r="D1033" t="s">
        <v>22</v>
      </c>
      <c r="E1033" s="1">
        <v>100</v>
      </c>
      <c r="F1033">
        <v>2012</v>
      </c>
      <c r="I1033" t="str">
        <f>IFERROR(IF(VLOOKUP(D1033,Resources!A:B,2,FALSE)=0,"",VLOOKUP(D1033,Resources!A:B,2,FALSE)),"")</f>
        <v>N</v>
      </c>
    </row>
    <row r="1034" spans="1:9" x14ac:dyDescent="0.2">
      <c r="A1034">
        <v>990</v>
      </c>
      <c r="B1034" t="str">
        <f t="shared" si="17"/>
        <v>Barbara and Barre Seid Foundation_Melta Theater20122500</v>
      </c>
      <c r="C1034" t="s">
        <v>4</v>
      </c>
      <c r="D1034" t="s">
        <v>322</v>
      </c>
      <c r="E1034" s="1">
        <v>2500</v>
      </c>
      <c r="F1034">
        <v>2012</v>
      </c>
      <c r="I1034" t="str">
        <f>IFERROR(IF(VLOOKUP(D1034,Resources!A:B,2,FALSE)=0,"",VLOOKUP(D1034,Resources!A:B,2,FALSE)),"")</f>
        <v>N</v>
      </c>
    </row>
    <row r="1035" spans="1:9" x14ac:dyDescent="0.2">
      <c r="A1035">
        <v>990</v>
      </c>
      <c r="B1035" t="str">
        <f t="shared" si="17"/>
        <v>Barbara and Barre Seid Foundation_Mercy Home for Boys &amp; Girls20125000</v>
      </c>
      <c r="C1035" t="s">
        <v>4</v>
      </c>
      <c r="D1035" t="s">
        <v>223</v>
      </c>
      <c r="E1035" s="1">
        <v>5000</v>
      </c>
      <c r="F1035">
        <v>2012</v>
      </c>
      <c r="I1035" t="str">
        <f>IFERROR(IF(VLOOKUP(D1035,Resources!A:B,2,FALSE)=0,"",VLOOKUP(D1035,Resources!A:B,2,FALSE)),"")</f>
        <v>N</v>
      </c>
    </row>
    <row r="1036" spans="1:9" x14ac:dyDescent="0.2">
      <c r="A1036">
        <v>990</v>
      </c>
      <c r="B1036" t="str">
        <f t="shared" si="17"/>
        <v>Barbara and Barre Seid Foundation_Metropolitan Museum of Art20121200</v>
      </c>
      <c r="C1036" t="s">
        <v>4</v>
      </c>
      <c r="D1036" t="s">
        <v>239</v>
      </c>
      <c r="E1036" s="1">
        <v>1200</v>
      </c>
      <c r="F1036">
        <v>2012</v>
      </c>
      <c r="I1036" t="str">
        <f>IFERROR(IF(VLOOKUP(D1036,Resources!A:B,2,FALSE)=0,"",VLOOKUP(D1036,Resources!A:B,2,FALSE)),"")</f>
        <v>N</v>
      </c>
    </row>
    <row r="1037" spans="1:9" x14ac:dyDescent="0.2">
      <c r="A1037">
        <v>990</v>
      </c>
      <c r="B1037" t="str">
        <f t="shared" si="17"/>
        <v>Barbara and Barre Seid Foundation_Santa Fe Opera201225000</v>
      </c>
      <c r="C1037" t="s">
        <v>4</v>
      </c>
      <c r="D1037" t="s">
        <v>15</v>
      </c>
      <c r="E1037" s="1">
        <v>25000</v>
      </c>
      <c r="F1037">
        <v>2012</v>
      </c>
      <c r="I1037" t="str">
        <f>IFERROR(IF(VLOOKUP(D1037,Resources!A:B,2,FALSE)=0,"",VLOOKUP(D1037,Resources!A:B,2,FALSE)),"")</f>
        <v>N</v>
      </c>
    </row>
    <row r="1038" spans="1:9" x14ac:dyDescent="0.2">
      <c r="A1038">
        <v>990</v>
      </c>
      <c r="B1038" t="str">
        <f t="shared" si="17"/>
        <v>Barbara and Barre Seid Foundation_Society of American Musicians20121500</v>
      </c>
      <c r="C1038" t="s">
        <v>4</v>
      </c>
      <c r="D1038" t="s">
        <v>98</v>
      </c>
      <c r="E1038" s="1">
        <v>1500</v>
      </c>
      <c r="F1038">
        <v>2012</v>
      </c>
      <c r="I1038" t="str">
        <f>IFERROR(IF(VLOOKUP(D1038,Resources!A:B,2,FALSE)=0,"",VLOOKUP(D1038,Resources!A:B,2,FALSE)),"")</f>
        <v>N</v>
      </c>
    </row>
    <row r="1039" spans="1:9" x14ac:dyDescent="0.2">
      <c r="A1039">
        <v>990</v>
      </c>
      <c r="B1039" t="str">
        <f t="shared" si="17"/>
        <v>Barbara and Barre Seid Foundation_St. Jude's Children's Hospital20123500</v>
      </c>
      <c r="C1039" t="s">
        <v>4</v>
      </c>
      <c r="D1039" t="s">
        <v>245</v>
      </c>
      <c r="E1039" s="1">
        <v>3500</v>
      </c>
      <c r="F1039">
        <v>2012</v>
      </c>
      <c r="I1039" t="str">
        <f>IFERROR(IF(VLOOKUP(D1039,Resources!A:B,2,FALSE)=0,"",VLOOKUP(D1039,Resources!A:B,2,FALSE)),"")</f>
        <v>N</v>
      </c>
    </row>
    <row r="1040" spans="1:9" x14ac:dyDescent="0.2">
      <c r="A1040">
        <v>990</v>
      </c>
      <c r="B1040" t="str">
        <f t="shared" si="17"/>
        <v>Barbara and Barre Seid Foundation_Jewish Federations of North America2012100000</v>
      </c>
      <c r="C1040" t="s">
        <v>4</v>
      </c>
      <c r="D1040" t="s">
        <v>323</v>
      </c>
      <c r="E1040" s="1">
        <v>100000</v>
      </c>
      <c r="F1040">
        <v>2012</v>
      </c>
      <c r="I1040" t="str">
        <f>IFERROR(IF(VLOOKUP(D1040,Resources!A:B,2,FALSE)=0,"",VLOOKUP(D1040,Resources!A:B,2,FALSE)),"")</f>
        <v>N</v>
      </c>
    </row>
    <row r="1041" spans="1:9" x14ac:dyDescent="0.2">
      <c r="A1041">
        <v>990</v>
      </c>
      <c r="B1041" t="str">
        <f t="shared" si="17"/>
        <v>Barbara and Barre Seid Foundation_Visitation Church20121000</v>
      </c>
      <c r="C1041" t="s">
        <v>4</v>
      </c>
      <c r="D1041" t="s">
        <v>7</v>
      </c>
      <c r="E1041" s="1">
        <v>1000</v>
      </c>
      <c r="F1041">
        <v>2012</v>
      </c>
      <c r="I1041" t="str">
        <f>IFERROR(IF(VLOOKUP(D1041,Resources!A:B,2,FALSE)=0,"",VLOOKUP(D1041,Resources!A:B,2,FALSE)),"")</f>
        <v>N</v>
      </c>
    </row>
    <row r="1042" spans="1:9" x14ac:dyDescent="0.2">
      <c r="A1042">
        <v>990</v>
      </c>
      <c r="B1042" t="str">
        <f t="shared" si="17"/>
        <v>Barbara and Barre Seid Foundation_Boy Scouts of America Chicago Chapter20182500</v>
      </c>
      <c r="C1042" t="s">
        <v>4</v>
      </c>
      <c r="D1042" t="s">
        <v>232</v>
      </c>
      <c r="E1042" s="1">
        <v>2500</v>
      </c>
      <c r="F1042">
        <v>2018</v>
      </c>
      <c r="I1042" t="str">
        <f>IFERROR(IF(VLOOKUP(D1042,Resources!A:B,2,FALSE)=0,"",VLOOKUP(D1042,Resources!A:B,2,FALSE)),"")</f>
        <v>N</v>
      </c>
    </row>
    <row r="1043" spans="1:9" x14ac:dyDescent="0.2">
      <c r="A1043">
        <v>990</v>
      </c>
      <c r="B1043" t="str">
        <f t="shared" ref="B1043:B1090" si="18">C1043&amp;"_"&amp;D1043&amp;F1043&amp;E1043</f>
        <v>Barbara and Barre Seid Foundation_Center for America201810000</v>
      </c>
      <c r="C1043" t="s">
        <v>4</v>
      </c>
      <c r="D1043" t="s">
        <v>325</v>
      </c>
      <c r="E1043" s="1">
        <v>10000</v>
      </c>
      <c r="F1043">
        <v>2018</v>
      </c>
      <c r="I1043" t="str">
        <f>IFERROR(IF(VLOOKUP(D1043,Resources!A:B,2,FALSE)=0,"",VLOOKUP(D1043,Resources!A:B,2,FALSE)),"")</f>
        <v>Y</v>
      </c>
    </row>
    <row r="1044" spans="1:9" x14ac:dyDescent="0.2">
      <c r="A1044">
        <v>990</v>
      </c>
      <c r="B1044" t="str">
        <f t="shared" si="18"/>
        <v>Barbara and Barre Seid Foundation_Chamber Opera Chicago201850000</v>
      </c>
      <c r="C1044" t="s">
        <v>4</v>
      </c>
      <c r="D1044" t="s">
        <v>27</v>
      </c>
      <c r="E1044" s="1">
        <v>50000</v>
      </c>
      <c r="F1044">
        <v>2018</v>
      </c>
      <c r="I1044" t="str">
        <f>IFERROR(IF(VLOOKUP(D1044,Resources!A:B,2,FALSE)=0,"",VLOOKUP(D1044,Resources!A:B,2,FALSE)),"")</f>
        <v>N</v>
      </c>
    </row>
    <row r="1045" spans="1:9" x14ac:dyDescent="0.2">
      <c r="A1045">
        <v>990</v>
      </c>
      <c r="B1045" t="str">
        <f t="shared" si="18"/>
        <v>Barbara and Barre Seid Foundation_Chamber Opera Chicago201850000</v>
      </c>
      <c r="C1045" t="s">
        <v>4</v>
      </c>
      <c r="D1045" t="s">
        <v>27</v>
      </c>
      <c r="E1045" s="1">
        <v>50000</v>
      </c>
      <c r="F1045">
        <v>2018</v>
      </c>
      <c r="I1045" t="str">
        <f>IFERROR(IF(VLOOKUP(D1045,Resources!A:B,2,FALSE)=0,"",VLOOKUP(D1045,Resources!A:B,2,FALSE)),"")</f>
        <v>N</v>
      </c>
    </row>
    <row r="1046" spans="1:9" x14ac:dyDescent="0.2">
      <c r="A1046">
        <v>990</v>
      </c>
      <c r="B1046" t="str">
        <f t="shared" si="18"/>
        <v>Barbara and Barre Seid Foundation_Chamber Opera Chicago201840000</v>
      </c>
      <c r="C1046" t="s">
        <v>4</v>
      </c>
      <c r="D1046" t="s">
        <v>27</v>
      </c>
      <c r="E1046" s="1">
        <v>40000</v>
      </c>
      <c r="F1046">
        <v>2018</v>
      </c>
      <c r="I1046" t="str">
        <f>IFERROR(IF(VLOOKUP(D1046,Resources!A:B,2,FALSE)=0,"",VLOOKUP(D1046,Resources!A:B,2,FALSE)),"")</f>
        <v>N</v>
      </c>
    </row>
    <row r="1047" spans="1:9" x14ac:dyDescent="0.2">
      <c r="A1047">
        <v>990</v>
      </c>
      <c r="B1047" t="str">
        <f t="shared" si="18"/>
        <v>Barbara and Barre Seid Foundation_Chamber Opera Chicago201850000</v>
      </c>
      <c r="C1047" t="s">
        <v>4</v>
      </c>
      <c r="D1047" t="s">
        <v>27</v>
      </c>
      <c r="E1047" s="1">
        <v>50000</v>
      </c>
      <c r="F1047">
        <v>2018</v>
      </c>
      <c r="I1047" t="str">
        <f>IFERROR(IF(VLOOKUP(D1047,Resources!A:B,2,FALSE)=0,"",VLOOKUP(D1047,Resources!A:B,2,FALSE)),"")</f>
        <v>N</v>
      </c>
    </row>
    <row r="1048" spans="1:9" x14ac:dyDescent="0.2">
      <c r="A1048">
        <v>990</v>
      </c>
      <c r="B1048" t="str">
        <f t="shared" si="18"/>
        <v>Barbara and Barre Seid Foundation_Chamber Opera Chicago2018100000</v>
      </c>
      <c r="C1048" t="s">
        <v>4</v>
      </c>
      <c r="D1048" t="s">
        <v>27</v>
      </c>
      <c r="E1048" s="1">
        <v>100000</v>
      </c>
      <c r="F1048">
        <v>2018</v>
      </c>
      <c r="I1048" t="str">
        <f>IFERROR(IF(VLOOKUP(D1048,Resources!A:B,2,FALSE)=0,"",VLOOKUP(D1048,Resources!A:B,2,FALSE)),"")</f>
        <v>N</v>
      </c>
    </row>
    <row r="1049" spans="1:9" x14ac:dyDescent="0.2">
      <c r="A1049">
        <v>990</v>
      </c>
      <c r="B1049" t="str">
        <f t="shared" si="18"/>
        <v>Barbara and Barre Seid Foundation_Chamber Opera Chicago2018500000</v>
      </c>
      <c r="C1049" t="s">
        <v>4</v>
      </c>
      <c r="D1049" t="s">
        <v>27</v>
      </c>
      <c r="E1049" s="1">
        <v>500000</v>
      </c>
      <c r="F1049">
        <v>2018</v>
      </c>
      <c r="I1049" t="str">
        <f>IFERROR(IF(VLOOKUP(D1049,Resources!A:B,2,FALSE)=0,"",VLOOKUP(D1049,Resources!A:B,2,FALSE)),"")</f>
        <v>N</v>
      </c>
    </row>
    <row r="1050" spans="1:9" x14ac:dyDescent="0.2">
      <c r="A1050">
        <v>990</v>
      </c>
      <c r="B1050" t="str">
        <f t="shared" si="18"/>
        <v>Barbara and Barre Seid Foundation_Chamber Opera Chicago2018225000</v>
      </c>
      <c r="C1050" t="s">
        <v>4</v>
      </c>
      <c r="D1050" t="s">
        <v>27</v>
      </c>
      <c r="E1050" s="1">
        <v>225000</v>
      </c>
      <c r="F1050">
        <v>2018</v>
      </c>
      <c r="I1050" t="str">
        <f>IFERROR(IF(VLOOKUP(D1050,Resources!A:B,2,FALSE)=0,"",VLOOKUP(D1050,Resources!A:B,2,FALSE)),"")</f>
        <v>N</v>
      </c>
    </row>
    <row r="1051" spans="1:9" x14ac:dyDescent="0.2">
      <c r="A1051">
        <v>990</v>
      </c>
      <c r="B1051" t="str">
        <f t="shared" si="18"/>
        <v>Barbara and Barre Seid Foundation_Chamber Opera Chicago201875000</v>
      </c>
      <c r="C1051" t="s">
        <v>4</v>
      </c>
      <c r="D1051" t="s">
        <v>27</v>
      </c>
      <c r="E1051" s="1">
        <v>75000</v>
      </c>
      <c r="F1051">
        <v>2018</v>
      </c>
      <c r="I1051" t="str">
        <f>IFERROR(IF(VLOOKUP(D1051,Resources!A:B,2,FALSE)=0,"",VLOOKUP(D1051,Resources!A:B,2,FALSE)),"")</f>
        <v>N</v>
      </c>
    </row>
    <row r="1052" spans="1:9" x14ac:dyDescent="0.2">
      <c r="A1052">
        <v>990</v>
      </c>
      <c r="B1052" t="str">
        <f t="shared" si="18"/>
        <v>Barbara and Barre Seid Foundation_Chamber Opera Chicago2018100000</v>
      </c>
      <c r="C1052" t="s">
        <v>4</v>
      </c>
      <c r="D1052" t="s">
        <v>27</v>
      </c>
      <c r="E1052" s="1">
        <v>100000</v>
      </c>
      <c r="F1052">
        <v>2018</v>
      </c>
      <c r="I1052" t="str">
        <f>IFERROR(IF(VLOOKUP(D1052,Resources!A:B,2,FALSE)=0,"",VLOOKUP(D1052,Resources!A:B,2,FALSE)),"")</f>
        <v>N</v>
      </c>
    </row>
    <row r="1053" spans="1:9" x14ac:dyDescent="0.2">
      <c r="A1053">
        <v>990</v>
      </c>
      <c r="B1053" t="str">
        <f t="shared" si="18"/>
        <v>Barbara and Barre Seid Foundation_Chamber Opera Chicago2018200000</v>
      </c>
      <c r="C1053" t="s">
        <v>4</v>
      </c>
      <c r="D1053" t="s">
        <v>27</v>
      </c>
      <c r="E1053" s="1">
        <v>200000</v>
      </c>
      <c r="F1053">
        <v>2018</v>
      </c>
      <c r="I1053" t="str">
        <f>IFERROR(IF(VLOOKUP(D1053,Resources!A:B,2,FALSE)=0,"",VLOOKUP(D1053,Resources!A:B,2,FALSE)),"")</f>
        <v>N</v>
      </c>
    </row>
    <row r="1054" spans="1:9" x14ac:dyDescent="0.2">
      <c r="A1054">
        <v>990</v>
      </c>
      <c r="B1054" t="str">
        <f t="shared" si="18"/>
        <v>Barbara and Barre Seid Foundation_Chicago Academy for the Arts20182500</v>
      </c>
      <c r="C1054" t="s">
        <v>4</v>
      </c>
      <c r="D1054" t="s">
        <v>28</v>
      </c>
      <c r="E1054" s="1">
        <v>2500</v>
      </c>
      <c r="F1054">
        <v>2018</v>
      </c>
      <c r="I1054" t="str">
        <f>IFERROR(IF(VLOOKUP(D1054,Resources!A:B,2,FALSE)=0,"",VLOOKUP(D1054,Resources!A:B,2,FALSE)),"")</f>
        <v>N</v>
      </c>
    </row>
    <row r="1055" spans="1:9" x14ac:dyDescent="0.2">
      <c r="A1055">
        <v>990</v>
      </c>
      <c r="B1055" t="str">
        <f t="shared" si="18"/>
        <v>Barbara and Barre Seid Foundation_Chicago Child Care Society20185000</v>
      </c>
      <c r="C1055" t="s">
        <v>4</v>
      </c>
      <c r="D1055" t="s">
        <v>29</v>
      </c>
      <c r="E1055" s="1">
        <v>5000</v>
      </c>
      <c r="F1055">
        <v>2018</v>
      </c>
      <c r="I1055" t="str">
        <f>IFERROR(IF(VLOOKUP(D1055,Resources!A:B,2,FALSE)=0,"",VLOOKUP(D1055,Resources!A:B,2,FALSE)),"")</f>
        <v>N</v>
      </c>
    </row>
    <row r="1056" spans="1:9" x14ac:dyDescent="0.2">
      <c r="A1056">
        <v>990</v>
      </c>
      <c r="B1056" t="str">
        <f t="shared" si="18"/>
        <v>Barbara and Barre Seid Foundation_Chicago Shakespeare Theater201850000</v>
      </c>
      <c r="C1056" t="s">
        <v>4</v>
      </c>
      <c r="D1056" t="s">
        <v>36</v>
      </c>
      <c r="E1056" s="1">
        <v>50000</v>
      </c>
      <c r="F1056">
        <v>2018</v>
      </c>
      <c r="I1056" t="str">
        <f>IFERROR(IF(VLOOKUP(D1056,Resources!A:B,2,FALSE)=0,"",VLOOKUP(D1056,Resources!A:B,2,FALSE)),"")</f>
        <v>N</v>
      </c>
    </row>
    <row r="1057" spans="1:9" x14ac:dyDescent="0.2">
      <c r="A1057">
        <v>990</v>
      </c>
      <c r="B1057" t="str">
        <f t="shared" si="18"/>
        <v>Barbara and Barre Seid Foundation_Chicago Symphony Orchestra201810000</v>
      </c>
      <c r="C1057" t="s">
        <v>4</v>
      </c>
      <c r="D1057" t="s">
        <v>37</v>
      </c>
      <c r="E1057" s="1">
        <v>10000</v>
      </c>
      <c r="F1057">
        <v>2018</v>
      </c>
      <c r="I1057" t="str">
        <f>IFERROR(IF(VLOOKUP(D1057,Resources!A:B,2,FALSE)=0,"",VLOOKUP(D1057,Resources!A:B,2,FALSE)),"")</f>
        <v>N</v>
      </c>
    </row>
    <row r="1058" spans="1:9" x14ac:dyDescent="0.2">
      <c r="A1058">
        <v>990</v>
      </c>
      <c r="B1058" t="str">
        <f t="shared" si="18"/>
        <v>Barbara and Barre Seid Foundation_Civic Orchestra of Chicago201850000</v>
      </c>
      <c r="C1058" t="s">
        <v>4</v>
      </c>
      <c r="D1058" t="s">
        <v>39</v>
      </c>
      <c r="E1058" s="1">
        <v>50000</v>
      </c>
      <c r="F1058">
        <v>2018</v>
      </c>
      <c r="I1058" t="str">
        <f>IFERROR(IF(VLOOKUP(D1058,Resources!A:B,2,FALSE)=0,"",VLOOKUP(D1058,Resources!A:B,2,FALSE)),"")</f>
        <v>N</v>
      </c>
    </row>
    <row r="1059" spans="1:9" x14ac:dyDescent="0.2">
      <c r="A1059">
        <v>990</v>
      </c>
      <c r="B1059" t="str">
        <f t="shared" si="18"/>
        <v>Barbara and Barre Seid Foundation_Covenant House20181000</v>
      </c>
      <c r="C1059" t="s">
        <v>4</v>
      </c>
      <c r="D1059" t="s">
        <v>55</v>
      </c>
      <c r="E1059" s="1">
        <v>1000</v>
      </c>
      <c r="F1059">
        <v>2018</v>
      </c>
      <c r="I1059" t="str">
        <f>IFERROR(IF(VLOOKUP(D1059,Resources!A:B,2,FALSE)=0,"",VLOOKUP(D1059,Resources!A:B,2,FALSE)),"")</f>
        <v>N</v>
      </c>
    </row>
    <row r="1060" spans="1:9" x14ac:dyDescent="0.2">
      <c r="A1060">
        <v>990</v>
      </c>
      <c r="B1060" t="str">
        <f t="shared" si="18"/>
        <v>Barbara and Barre Seid Foundation_Grant Park Musical Festival20185000</v>
      </c>
      <c r="C1060" t="s">
        <v>4</v>
      </c>
      <c r="D1060" t="s">
        <v>168</v>
      </c>
      <c r="E1060" s="1">
        <v>5000</v>
      </c>
      <c r="F1060">
        <v>2018</v>
      </c>
      <c r="I1060" t="str">
        <f>IFERROR(IF(VLOOKUP(D1060,Resources!A:B,2,FALSE)=0,"",VLOOKUP(D1060,Resources!A:B,2,FALSE)),"")</f>
        <v>N</v>
      </c>
    </row>
    <row r="1061" spans="1:9" x14ac:dyDescent="0.2">
      <c r="A1061">
        <v>990</v>
      </c>
      <c r="B1061" t="str">
        <f t="shared" si="18"/>
        <v>Barbara and Barre Seid Foundation_Holy Name Cathedral20181000</v>
      </c>
      <c r="C1061" t="s">
        <v>4</v>
      </c>
      <c r="D1061" t="s">
        <v>326</v>
      </c>
      <c r="E1061" s="1">
        <v>1000</v>
      </c>
      <c r="F1061">
        <v>2018</v>
      </c>
      <c r="I1061" t="str">
        <f>IFERROR(IF(VLOOKUP(D1061,Resources!A:B,2,FALSE)=0,"",VLOOKUP(D1061,Resources!A:B,2,FALSE)),"")</f>
        <v>N</v>
      </c>
    </row>
    <row r="1062" spans="1:9" x14ac:dyDescent="0.2">
      <c r="A1062">
        <v>990</v>
      </c>
      <c r="B1062" t="str">
        <f t="shared" si="18"/>
        <v>Barbara and Barre Seid Foundation_Jewish Federations of North America2018500000</v>
      </c>
      <c r="C1062" t="s">
        <v>4</v>
      </c>
      <c r="D1062" t="s">
        <v>323</v>
      </c>
      <c r="E1062" s="1">
        <v>500000</v>
      </c>
      <c r="F1062">
        <v>2018</v>
      </c>
      <c r="I1062" t="str">
        <f>IFERROR(IF(VLOOKUP(D1062,Resources!A:B,2,FALSE)=0,"",VLOOKUP(D1062,Resources!A:B,2,FALSE)),"")</f>
        <v>N</v>
      </c>
    </row>
    <row r="1063" spans="1:9" x14ac:dyDescent="0.2">
      <c r="A1063">
        <v>990</v>
      </c>
      <c r="B1063" t="str">
        <f t="shared" si="18"/>
        <v>Barbara and Barre Seid Foundation_Jewish United Fund2018500000</v>
      </c>
      <c r="C1063" t="s">
        <v>4</v>
      </c>
      <c r="D1063" t="s">
        <v>24</v>
      </c>
      <c r="E1063" s="1">
        <v>500000</v>
      </c>
      <c r="F1063">
        <v>2018</v>
      </c>
      <c r="I1063" t="str">
        <f>IFERROR(IF(VLOOKUP(D1063,Resources!A:B,2,FALSE)=0,"",VLOOKUP(D1063,Resources!A:B,2,FALSE)),"")</f>
        <v>N</v>
      </c>
    </row>
    <row r="1064" spans="1:9" x14ac:dyDescent="0.2">
      <c r="A1064">
        <v>990</v>
      </c>
      <c r="B1064" t="str">
        <f t="shared" si="18"/>
        <v>Barbara and Barre Seid Foundation_Lincoln Central Association2018100</v>
      </c>
      <c r="C1064" t="s">
        <v>4</v>
      </c>
      <c r="D1064" t="s">
        <v>22</v>
      </c>
      <c r="E1064" s="1">
        <v>100</v>
      </c>
      <c r="F1064">
        <v>2018</v>
      </c>
      <c r="I1064" t="str">
        <f>IFERROR(IF(VLOOKUP(D1064,Resources!A:B,2,FALSE)=0,"",VLOOKUP(D1064,Resources!A:B,2,FALSE)),"")</f>
        <v>N</v>
      </c>
    </row>
    <row r="1065" spans="1:9" x14ac:dyDescent="0.2">
      <c r="A1065">
        <v>990</v>
      </c>
      <c r="B1065" t="str">
        <f t="shared" si="18"/>
        <v>Barbara and Barre Seid Foundation_Lincoln Park Zoological Society20181000</v>
      </c>
      <c r="C1065" t="s">
        <v>4</v>
      </c>
      <c r="D1065" t="s">
        <v>21</v>
      </c>
      <c r="E1065" s="1">
        <v>1000</v>
      </c>
      <c r="F1065">
        <v>2018</v>
      </c>
      <c r="I1065" t="str">
        <f>IFERROR(IF(VLOOKUP(D1065,Resources!A:B,2,FALSE)=0,"",VLOOKUP(D1065,Resources!A:B,2,FALSE)),"")</f>
        <v>N</v>
      </c>
    </row>
    <row r="1066" spans="1:9" x14ac:dyDescent="0.2">
      <c r="A1066">
        <v>990</v>
      </c>
      <c r="B1066" t="str">
        <f t="shared" si="18"/>
        <v>Barbara and Barre Seid Foundation_Lincoln Park Zoological Society20185000</v>
      </c>
      <c r="C1066" t="s">
        <v>4</v>
      </c>
      <c r="D1066" t="s">
        <v>21</v>
      </c>
      <c r="E1066" s="1">
        <v>5000</v>
      </c>
      <c r="F1066">
        <v>2018</v>
      </c>
      <c r="I1066" t="str">
        <f>IFERROR(IF(VLOOKUP(D1066,Resources!A:B,2,FALSE)=0,"",VLOOKUP(D1066,Resources!A:B,2,FALSE)),"")</f>
        <v>N</v>
      </c>
    </row>
    <row r="1067" spans="1:9" x14ac:dyDescent="0.2">
      <c r="A1067">
        <v>990</v>
      </c>
      <c r="B1067" t="str">
        <f t="shared" si="18"/>
        <v>Barbara and Barre Seid Foundation_Long Beach Opera201875000</v>
      </c>
      <c r="C1067" t="s">
        <v>4</v>
      </c>
      <c r="D1067" t="s">
        <v>327</v>
      </c>
      <c r="E1067" s="1">
        <v>75000</v>
      </c>
      <c r="F1067">
        <v>2018</v>
      </c>
      <c r="I1067" t="str">
        <f>IFERROR(IF(VLOOKUP(D1067,Resources!A:B,2,FALSE)=0,"",VLOOKUP(D1067,Resources!A:B,2,FALSE)),"")</f>
        <v>N</v>
      </c>
    </row>
    <row r="1068" spans="1:9" x14ac:dyDescent="0.2">
      <c r="A1068">
        <v>990</v>
      </c>
      <c r="B1068" t="str">
        <f t="shared" si="18"/>
        <v>Barbara and Barre Seid Foundation_Lyric Opera of Chicago201825000</v>
      </c>
      <c r="C1068" t="s">
        <v>4</v>
      </c>
      <c r="D1068" t="s">
        <v>20</v>
      </c>
      <c r="E1068" s="1">
        <v>25000</v>
      </c>
      <c r="F1068">
        <v>2018</v>
      </c>
      <c r="I1068" t="str">
        <f>IFERROR(IF(VLOOKUP(D1068,Resources!A:B,2,FALSE)=0,"",VLOOKUP(D1068,Resources!A:B,2,FALSE)),"")</f>
        <v>N</v>
      </c>
    </row>
    <row r="1069" spans="1:9" x14ac:dyDescent="0.2">
      <c r="A1069">
        <v>990</v>
      </c>
      <c r="B1069" t="str">
        <f t="shared" si="18"/>
        <v>Barbara and Barre Seid Foundation_Mercy Home for Boys &amp; Girls20187000</v>
      </c>
      <c r="C1069" t="s">
        <v>4</v>
      </c>
      <c r="D1069" t="s">
        <v>223</v>
      </c>
      <c r="E1069" s="1">
        <v>7000</v>
      </c>
      <c r="F1069">
        <v>2018</v>
      </c>
      <c r="I1069" t="str">
        <f>IFERROR(IF(VLOOKUP(D1069,Resources!A:B,2,FALSE)=0,"",VLOOKUP(D1069,Resources!A:B,2,FALSE)),"")</f>
        <v>N</v>
      </c>
    </row>
    <row r="1070" spans="1:9" x14ac:dyDescent="0.2">
      <c r="A1070">
        <v>990</v>
      </c>
      <c r="B1070" t="str">
        <f t="shared" si="18"/>
        <v>Barbara and Barre Seid Foundation_Metropolitan Museum of Art20181500</v>
      </c>
      <c r="C1070" t="s">
        <v>4</v>
      </c>
      <c r="D1070" t="s">
        <v>239</v>
      </c>
      <c r="E1070" s="1">
        <v>1500</v>
      </c>
      <c r="F1070">
        <v>2018</v>
      </c>
      <c r="I1070" t="str">
        <f>IFERROR(IF(VLOOKUP(D1070,Resources!A:B,2,FALSE)=0,"",VLOOKUP(D1070,Resources!A:B,2,FALSE)),"")</f>
        <v>N</v>
      </c>
    </row>
    <row r="1071" spans="1:9" x14ac:dyDescent="0.2">
      <c r="A1071">
        <v>990</v>
      </c>
      <c r="B1071" t="str">
        <f t="shared" si="18"/>
        <v>Barbara and Barre Seid Foundation_Metropolitan Opera Association20185000</v>
      </c>
      <c r="C1071" t="s">
        <v>4</v>
      </c>
      <c r="D1071" t="s">
        <v>19</v>
      </c>
      <c r="E1071" s="1">
        <v>5000</v>
      </c>
      <c r="F1071">
        <v>2018</v>
      </c>
      <c r="I1071" t="str">
        <f>IFERROR(IF(VLOOKUP(D1071,Resources!A:B,2,FALSE)=0,"",VLOOKUP(D1071,Resources!A:B,2,FALSE)),"")</f>
        <v>N</v>
      </c>
    </row>
    <row r="1072" spans="1:9" x14ac:dyDescent="0.2">
      <c r="A1072">
        <v>990</v>
      </c>
      <c r="B1072" t="str">
        <f t="shared" si="18"/>
        <v>Barbara and Barre Seid Foundation_Metropolitan Opera Association201810000</v>
      </c>
      <c r="C1072" t="s">
        <v>4</v>
      </c>
      <c r="D1072" t="s">
        <v>19</v>
      </c>
      <c r="E1072" s="1">
        <v>10000</v>
      </c>
      <c r="F1072">
        <v>2018</v>
      </c>
      <c r="I1072" t="str">
        <f>IFERROR(IF(VLOOKUP(D1072,Resources!A:B,2,FALSE)=0,"",VLOOKUP(D1072,Resources!A:B,2,FALSE)),"")</f>
        <v>N</v>
      </c>
    </row>
    <row r="1073" spans="1:9" x14ac:dyDescent="0.2">
      <c r="A1073">
        <v>990</v>
      </c>
      <c r="B1073" t="str">
        <f t="shared" si="18"/>
        <v>Barbara and Barre Seid Foundation_National Shrine of St. Frances Xavier Cabrini20185000</v>
      </c>
      <c r="C1073" t="s">
        <v>4</v>
      </c>
      <c r="D1073" t="s">
        <v>240</v>
      </c>
      <c r="E1073" s="1">
        <v>5000</v>
      </c>
      <c r="F1073">
        <v>2018</v>
      </c>
      <c r="I1073" t="str">
        <f>IFERROR(IF(VLOOKUP(D1073,Resources!A:B,2,FALSE)=0,"",VLOOKUP(D1073,Resources!A:B,2,FALSE)),"")</f>
        <v>N</v>
      </c>
    </row>
    <row r="1074" spans="1:9" x14ac:dyDescent="0.2">
      <c r="A1074">
        <v>990</v>
      </c>
      <c r="B1074" t="str">
        <f t="shared" si="18"/>
        <v>Barbara and Barre Seid Foundation_Old Town Triangle Association2018500</v>
      </c>
      <c r="C1074" t="s">
        <v>4</v>
      </c>
      <c r="D1074" t="s">
        <v>17</v>
      </c>
      <c r="E1074" s="1">
        <v>500</v>
      </c>
      <c r="F1074">
        <v>2018</v>
      </c>
      <c r="I1074" t="str">
        <f>IFERROR(IF(VLOOKUP(D1074,Resources!A:B,2,FALSE)=0,"",VLOOKUP(D1074,Resources!A:B,2,FALSE)),"")</f>
        <v>N</v>
      </c>
    </row>
    <row r="1075" spans="1:9" x14ac:dyDescent="0.2">
      <c r="A1075">
        <v>990</v>
      </c>
      <c r="B1075" t="str">
        <f t="shared" si="18"/>
        <v>Barbara and Barre Seid Foundation_Remy Bumppo Theatre20185000</v>
      </c>
      <c r="C1075" t="s">
        <v>4</v>
      </c>
      <c r="D1075" t="s">
        <v>241</v>
      </c>
      <c r="E1075" s="1">
        <v>5000</v>
      </c>
      <c r="F1075">
        <v>2018</v>
      </c>
      <c r="I1075" t="str">
        <f>IFERROR(IF(VLOOKUP(D1075,Resources!A:B,2,FALSE)=0,"",VLOOKUP(D1075,Resources!A:B,2,FALSE)),"")</f>
        <v>N</v>
      </c>
    </row>
    <row r="1076" spans="1:9" x14ac:dyDescent="0.2">
      <c r="A1076">
        <v>990</v>
      </c>
      <c r="B1076" t="str">
        <f t="shared" si="18"/>
        <v>Barbara and Barre Seid Foundation_Santa Fe Opera201835000</v>
      </c>
      <c r="C1076" t="s">
        <v>4</v>
      </c>
      <c r="D1076" t="s">
        <v>15</v>
      </c>
      <c r="E1076" s="1">
        <v>35000</v>
      </c>
      <c r="F1076">
        <v>2018</v>
      </c>
      <c r="I1076" t="str">
        <f>IFERROR(IF(VLOOKUP(D1076,Resources!A:B,2,FALSE)=0,"",VLOOKUP(D1076,Resources!A:B,2,FALSE)),"")</f>
        <v>N</v>
      </c>
    </row>
    <row r="1077" spans="1:9" x14ac:dyDescent="0.2">
      <c r="A1077">
        <v>990</v>
      </c>
      <c r="B1077" t="str">
        <f t="shared" si="18"/>
        <v>Barbara and Barre Seid Foundation_School of the Art Institute of Chicago201825000</v>
      </c>
      <c r="C1077" t="s">
        <v>4</v>
      </c>
      <c r="D1077" t="s">
        <v>14</v>
      </c>
      <c r="E1077" s="1">
        <v>25000</v>
      </c>
      <c r="F1077">
        <v>2018</v>
      </c>
      <c r="I1077" t="str">
        <f>IFERROR(IF(VLOOKUP(D1077,Resources!A:B,2,FALSE)=0,"",VLOOKUP(D1077,Resources!A:B,2,FALSE)),"")</f>
        <v>N</v>
      </c>
    </row>
    <row r="1078" spans="1:9" x14ac:dyDescent="0.2">
      <c r="A1078">
        <v>990</v>
      </c>
      <c r="B1078" t="str">
        <f t="shared" si="18"/>
        <v>Barbara and Barre Seid Foundation_Soiree Lyrique20182200</v>
      </c>
      <c r="C1078" t="s">
        <v>4</v>
      </c>
      <c r="D1078" t="s">
        <v>243</v>
      </c>
      <c r="E1078" s="1">
        <v>2200</v>
      </c>
      <c r="F1078">
        <v>2018</v>
      </c>
      <c r="I1078" t="str">
        <f>IFERROR(IF(VLOOKUP(D1078,Resources!A:B,2,FALSE)=0,"",VLOOKUP(D1078,Resources!A:B,2,FALSE)),"")</f>
        <v>N</v>
      </c>
    </row>
    <row r="1079" spans="1:9" x14ac:dyDescent="0.2">
      <c r="A1079">
        <v>990</v>
      </c>
      <c r="B1079" t="str">
        <f t="shared" si="18"/>
        <v>Barbara and Barre Seid Foundation_Soiree Lyrique20182000</v>
      </c>
      <c r="C1079" t="s">
        <v>4</v>
      </c>
      <c r="D1079" t="s">
        <v>243</v>
      </c>
      <c r="E1079" s="1">
        <v>2000</v>
      </c>
      <c r="F1079">
        <v>2018</v>
      </c>
      <c r="I1079" t="str">
        <f>IFERROR(IF(VLOOKUP(D1079,Resources!A:B,2,FALSE)=0,"",VLOOKUP(D1079,Resources!A:B,2,FALSE)),"")</f>
        <v>N</v>
      </c>
    </row>
    <row r="1080" spans="1:9" x14ac:dyDescent="0.2">
      <c r="A1080">
        <v>990</v>
      </c>
      <c r="B1080" t="str">
        <f t="shared" si="18"/>
        <v>Barbara and Barre Seid Foundation_Soiree Lyrique20181000</v>
      </c>
      <c r="C1080" t="s">
        <v>4</v>
      </c>
      <c r="D1080" t="s">
        <v>243</v>
      </c>
      <c r="E1080" s="1">
        <v>1000</v>
      </c>
      <c r="F1080">
        <v>2018</v>
      </c>
      <c r="I1080" t="str">
        <f>IFERROR(IF(VLOOKUP(D1080,Resources!A:B,2,FALSE)=0,"",VLOOKUP(D1080,Resources!A:B,2,FALSE)),"")</f>
        <v>N</v>
      </c>
    </row>
    <row r="1081" spans="1:9" x14ac:dyDescent="0.2">
      <c r="A1081">
        <v>990</v>
      </c>
      <c r="B1081" t="str">
        <f t="shared" si="18"/>
        <v>Barbara and Barre Seid Foundation_Soiree Lyrique20182000</v>
      </c>
      <c r="C1081" t="s">
        <v>4</v>
      </c>
      <c r="D1081" t="s">
        <v>243</v>
      </c>
      <c r="E1081" s="1">
        <v>2000</v>
      </c>
      <c r="F1081">
        <v>2018</v>
      </c>
      <c r="I1081" t="str">
        <f>IFERROR(IF(VLOOKUP(D1081,Resources!A:B,2,FALSE)=0,"",VLOOKUP(D1081,Resources!A:B,2,FALSE)),"")</f>
        <v>N</v>
      </c>
    </row>
    <row r="1082" spans="1:9" x14ac:dyDescent="0.2">
      <c r="A1082">
        <v>990</v>
      </c>
      <c r="B1082" t="str">
        <f t="shared" si="18"/>
        <v>Barbara and Barre Seid Foundation_Soiree Lyrique20181500</v>
      </c>
      <c r="C1082" t="s">
        <v>4</v>
      </c>
      <c r="D1082" t="s">
        <v>243</v>
      </c>
      <c r="E1082" s="1">
        <v>1500</v>
      </c>
      <c r="F1082">
        <v>2018</v>
      </c>
      <c r="I1082" t="str">
        <f>IFERROR(IF(VLOOKUP(D1082,Resources!A:B,2,FALSE)=0,"",VLOOKUP(D1082,Resources!A:B,2,FALSE)),"")</f>
        <v>N</v>
      </c>
    </row>
    <row r="1083" spans="1:9" x14ac:dyDescent="0.2">
      <c r="A1083">
        <v>990</v>
      </c>
      <c r="B1083" t="str">
        <f t="shared" si="18"/>
        <v>Barbara and Barre Seid Foundation_St. Irenaeus Church20183000</v>
      </c>
      <c r="C1083" t="s">
        <v>4</v>
      </c>
      <c r="D1083" t="s">
        <v>244</v>
      </c>
      <c r="E1083" s="1">
        <v>3000</v>
      </c>
      <c r="F1083">
        <v>2018</v>
      </c>
      <c r="I1083" t="str">
        <f>IFERROR(IF(VLOOKUP(D1083,Resources!A:B,2,FALSE)=0,"",VLOOKUP(D1083,Resources!A:B,2,FALSE)),"")</f>
        <v>N</v>
      </c>
    </row>
    <row r="1084" spans="1:9" x14ac:dyDescent="0.2">
      <c r="A1084">
        <v>990</v>
      </c>
      <c r="B1084" t="str">
        <f t="shared" si="18"/>
        <v>Barbara and Barre Seid Foundation_St. Michael's in Old Town20182500</v>
      </c>
      <c r="C1084" t="s">
        <v>4</v>
      </c>
      <c r="D1084" t="s">
        <v>61</v>
      </c>
      <c r="E1084" s="1">
        <v>2500</v>
      </c>
      <c r="F1084">
        <v>2018</v>
      </c>
      <c r="I1084" t="str">
        <f>IFERROR(IF(VLOOKUP(D1084,Resources!A:B,2,FALSE)=0,"",VLOOKUP(D1084,Resources!A:B,2,FALSE)),"")</f>
        <v>N</v>
      </c>
    </row>
    <row r="1085" spans="1:9" x14ac:dyDescent="0.2">
      <c r="A1085">
        <v>990</v>
      </c>
      <c r="B1085" t="str">
        <f t="shared" si="18"/>
        <v>Barbara and Barre Seid Foundation_Tall Grass Arts Association20184000</v>
      </c>
      <c r="C1085" t="s">
        <v>4</v>
      </c>
      <c r="D1085" t="s">
        <v>74</v>
      </c>
      <c r="E1085" s="1">
        <v>4000</v>
      </c>
      <c r="F1085">
        <v>2018</v>
      </c>
      <c r="I1085" t="str">
        <f>IFERROR(IF(VLOOKUP(D1085,Resources!A:B,2,FALSE)=0,"",VLOOKUP(D1085,Resources!A:B,2,FALSE)),"")</f>
        <v>N</v>
      </c>
    </row>
    <row r="1086" spans="1:9" x14ac:dyDescent="0.2">
      <c r="A1086">
        <v>990</v>
      </c>
      <c r="B1086" t="str">
        <f t="shared" si="18"/>
        <v>Barbara and Barre Seid Foundation_The Salvation Army20185000</v>
      </c>
      <c r="C1086" t="s">
        <v>4</v>
      </c>
      <c r="D1086" t="s">
        <v>62</v>
      </c>
      <c r="E1086" s="1">
        <v>5000</v>
      </c>
      <c r="F1086">
        <v>2018</v>
      </c>
      <c r="I1086" t="str">
        <f>IFERROR(IF(VLOOKUP(D1086,Resources!A:B,2,FALSE)=0,"",VLOOKUP(D1086,Resources!A:B,2,FALSE)),"")</f>
        <v>N</v>
      </c>
    </row>
    <row r="1087" spans="1:9" x14ac:dyDescent="0.2">
      <c r="A1087">
        <v>990</v>
      </c>
      <c r="B1087" t="str">
        <f t="shared" si="18"/>
        <v>Barbara and Barre Seid Foundation_United Way of Metropolitan Chicago20185000</v>
      </c>
      <c r="C1087" t="s">
        <v>4</v>
      </c>
      <c r="D1087" t="s">
        <v>8</v>
      </c>
      <c r="E1087" s="1">
        <v>5000</v>
      </c>
      <c r="F1087">
        <v>2018</v>
      </c>
      <c r="I1087" t="str">
        <f>IFERROR(IF(VLOOKUP(D1087,Resources!A:B,2,FALSE)=0,"",VLOOKUP(D1087,Resources!A:B,2,FALSE)),"")</f>
        <v>N</v>
      </c>
    </row>
    <row r="1088" spans="1:9" x14ac:dyDescent="0.2">
      <c r="A1088">
        <v>990</v>
      </c>
      <c r="B1088" t="str">
        <f t="shared" si="18"/>
        <v>Barbara and Barre Seid Foundation_WFMT Public Radio20183500</v>
      </c>
      <c r="C1088" t="s">
        <v>4</v>
      </c>
      <c r="D1088" t="s">
        <v>5</v>
      </c>
      <c r="E1088" s="1">
        <v>3500</v>
      </c>
      <c r="F1088">
        <v>2018</v>
      </c>
      <c r="I1088" t="str">
        <f>IFERROR(IF(VLOOKUP(D1088,Resources!A:B,2,FALSE)=0,"",VLOOKUP(D1088,Resources!A:B,2,FALSE)),"")</f>
        <v/>
      </c>
    </row>
    <row r="1089" spans="1:9" x14ac:dyDescent="0.2">
      <c r="A1089">
        <v>990</v>
      </c>
      <c r="B1089" t="str">
        <f t="shared" si="18"/>
        <v>Barbara and Barre Seid Foundation_WTTW Public Television20183500</v>
      </c>
      <c r="C1089" t="s">
        <v>4</v>
      </c>
      <c r="D1089" t="s">
        <v>26</v>
      </c>
      <c r="E1089" s="1">
        <v>3500</v>
      </c>
      <c r="F1089">
        <v>2018</v>
      </c>
      <c r="I1089" t="str">
        <f>IFERROR(IF(VLOOKUP(D1089,Resources!A:B,2,FALSE)=0,"",VLOOKUP(D1089,Resources!A:B,2,FALSE)),"")</f>
        <v/>
      </c>
    </row>
    <row r="1090" spans="1:9" x14ac:dyDescent="0.2">
      <c r="A1090">
        <v>990</v>
      </c>
      <c r="B1090" t="str">
        <f t="shared" si="18"/>
        <v>Barbara and Barre Seid Foundation_Wunder's Cemetary20181000</v>
      </c>
      <c r="C1090" t="s">
        <v>4</v>
      </c>
      <c r="D1090" t="s">
        <v>328</v>
      </c>
      <c r="E1090" s="1">
        <v>1000</v>
      </c>
      <c r="F1090">
        <v>2018</v>
      </c>
      <c r="I1090" t="str">
        <f>IFERROR(IF(VLOOKUP(D1090,Resources!A:B,2,FALSE)=0,"",VLOOKUP(D1090,Resources!A:B,2,FALSE)),"")</f>
        <v>N</v>
      </c>
    </row>
  </sheetData>
  <autoFilter ref="A1:I1090" xr:uid="{CFB47869-42CB-654B-80FF-107CAACDE2AD}"/>
  <sortState xmlns:xlrd2="http://schemas.microsoft.com/office/spreadsheetml/2017/richdata2" ref="A2:H1019">
    <sortCondition descending="1" ref="F2:F1019"/>
    <sortCondition ref="D2:D1019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293BE-17DB-C14C-9C2A-B13B44F447F5}">
  <dimension ref="A1:C271"/>
  <sheetViews>
    <sheetView workbookViewId="0">
      <pane ySplit="1" topLeftCell="A103" activePane="bottomLeft" state="frozen"/>
      <selection pane="bottomLeft" activeCell="A131" sqref="A131"/>
    </sheetView>
  </sheetViews>
  <sheetFormatPr baseColWidth="10" defaultRowHeight="16" x14ac:dyDescent="0.2"/>
  <cols>
    <col min="1" max="1" width="49.33203125" customWidth="1"/>
    <col min="2" max="2" width="20.83203125" customWidth="1"/>
    <col min="3" max="3" width="106.6640625" customWidth="1"/>
  </cols>
  <sheetData>
    <row r="1" spans="1:3" x14ac:dyDescent="0.2">
      <c r="A1" s="7" t="s">
        <v>1</v>
      </c>
      <c r="B1" s="2" t="s">
        <v>277</v>
      </c>
      <c r="C1" s="2" t="s">
        <v>283</v>
      </c>
    </row>
    <row r="2" spans="1:3" x14ac:dyDescent="0.2">
      <c r="A2" s="8" t="s">
        <v>124</v>
      </c>
      <c r="B2" t="s">
        <v>278</v>
      </c>
    </row>
    <row r="3" spans="1:3" x14ac:dyDescent="0.2">
      <c r="A3" s="8" t="s">
        <v>268</v>
      </c>
    </row>
    <row r="4" spans="1:3" x14ac:dyDescent="0.2">
      <c r="A4" s="8" t="s">
        <v>103</v>
      </c>
    </row>
    <row r="5" spans="1:3" x14ac:dyDescent="0.2">
      <c r="A5" s="8" t="s">
        <v>104</v>
      </c>
    </row>
    <row r="6" spans="1:3" x14ac:dyDescent="0.2">
      <c r="A6" s="8" t="s">
        <v>177</v>
      </c>
      <c r="B6" t="s">
        <v>279</v>
      </c>
    </row>
    <row r="7" spans="1:3" x14ac:dyDescent="0.2">
      <c r="A7" s="8" t="s">
        <v>66</v>
      </c>
      <c r="B7" t="s">
        <v>278</v>
      </c>
      <c r="C7" t="s">
        <v>284</v>
      </c>
    </row>
    <row r="8" spans="1:3" x14ac:dyDescent="0.2">
      <c r="A8" s="8" t="s">
        <v>186</v>
      </c>
      <c r="B8" t="s">
        <v>278</v>
      </c>
      <c r="C8" t="s">
        <v>285</v>
      </c>
    </row>
    <row r="9" spans="1:3" x14ac:dyDescent="0.2">
      <c r="A9" s="8" t="s">
        <v>78</v>
      </c>
      <c r="B9" t="s">
        <v>279</v>
      </c>
    </row>
    <row r="10" spans="1:3" x14ac:dyDescent="0.2">
      <c r="A10" s="8" t="s">
        <v>79</v>
      </c>
      <c r="B10" t="s">
        <v>279</v>
      </c>
    </row>
    <row r="11" spans="1:3" x14ac:dyDescent="0.2">
      <c r="A11" s="8" t="s">
        <v>125</v>
      </c>
      <c r="B11" t="s">
        <v>278</v>
      </c>
      <c r="C11" t="s">
        <v>286</v>
      </c>
    </row>
    <row r="12" spans="1:3" x14ac:dyDescent="0.2">
      <c r="A12" s="8" t="s">
        <v>105</v>
      </c>
      <c r="B12" t="s">
        <v>279</v>
      </c>
    </row>
    <row r="13" spans="1:3" x14ac:dyDescent="0.2">
      <c r="A13" s="8" t="s">
        <v>258</v>
      </c>
      <c r="B13" t="s">
        <v>279</v>
      </c>
    </row>
    <row r="14" spans="1:3" x14ac:dyDescent="0.2">
      <c r="A14" s="8" t="s">
        <v>214</v>
      </c>
      <c r="B14" t="s">
        <v>279</v>
      </c>
    </row>
    <row r="15" spans="1:3" x14ac:dyDescent="0.2">
      <c r="A15" s="8" t="s">
        <v>166</v>
      </c>
      <c r="B15" t="s">
        <v>279</v>
      </c>
    </row>
    <row r="16" spans="1:3" x14ac:dyDescent="0.2">
      <c r="A16" s="8" t="s">
        <v>126</v>
      </c>
      <c r="B16" t="s">
        <v>279</v>
      </c>
    </row>
    <row r="17" spans="1:3" x14ac:dyDescent="0.2">
      <c r="A17" s="8" t="s">
        <v>127</v>
      </c>
      <c r="B17" t="s">
        <v>278</v>
      </c>
      <c r="C17" t="s">
        <v>287</v>
      </c>
    </row>
    <row r="18" spans="1:3" x14ac:dyDescent="0.2">
      <c r="A18" s="8" t="s">
        <v>265</v>
      </c>
    </row>
    <row r="19" spans="1:3" x14ac:dyDescent="0.2">
      <c r="A19" s="8" t="s">
        <v>128</v>
      </c>
      <c r="B19" t="s">
        <v>278</v>
      </c>
      <c r="C19" t="s">
        <v>288</v>
      </c>
    </row>
    <row r="20" spans="1:3" x14ac:dyDescent="0.2">
      <c r="A20" s="8" t="s">
        <v>226</v>
      </c>
      <c r="B20" t="s">
        <v>279</v>
      </c>
    </row>
    <row r="21" spans="1:3" x14ac:dyDescent="0.2">
      <c r="A21" s="8" t="s">
        <v>30</v>
      </c>
      <c r="B21" t="s">
        <v>279</v>
      </c>
    </row>
    <row r="22" spans="1:3" x14ac:dyDescent="0.2">
      <c r="A22" s="8" t="s">
        <v>80</v>
      </c>
      <c r="B22" t="s">
        <v>279</v>
      </c>
    </row>
    <row r="23" spans="1:3" x14ac:dyDescent="0.2">
      <c r="A23" s="8" t="s">
        <v>31</v>
      </c>
      <c r="B23" t="s">
        <v>279</v>
      </c>
    </row>
    <row r="24" spans="1:3" x14ac:dyDescent="0.2">
      <c r="A24" s="8" t="s">
        <v>215</v>
      </c>
      <c r="B24" t="s">
        <v>279</v>
      </c>
    </row>
    <row r="25" spans="1:3" x14ac:dyDescent="0.2">
      <c r="A25" s="8" t="s">
        <v>187</v>
      </c>
      <c r="B25" t="s">
        <v>279</v>
      </c>
    </row>
    <row r="26" spans="1:3" x14ac:dyDescent="0.2">
      <c r="A26" s="8" t="s">
        <v>266</v>
      </c>
      <c r="B26" t="s">
        <v>279</v>
      </c>
    </row>
    <row r="27" spans="1:3" x14ac:dyDescent="0.2">
      <c r="A27" s="8" t="s">
        <v>49</v>
      </c>
      <c r="B27" t="s">
        <v>279</v>
      </c>
    </row>
    <row r="28" spans="1:3" x14ac:dyDescent="0.2">
      <c r="A28" s="8" t="s">
        <v>247</v>
      </c>
      <c r="B28" t="s">
        <v>279</v>
      </c>
    </row>
    <row r="29" spans="1:3" x14ac:dyDescent="0.2">
      <c r="A29" s="8" t="s">
        <v>32</v>
      </c>
      <c r="B29" t="s">
        <v>279</v>
      </c>
    </row>
    <row r="30" spans="1:3" x14ac:dyDescent="0.2">
      <c r="A30" s="8" t="s">
        <v>205</v>
      </c>
      <c r="B30" t="s">
        <v>279</v>
      </c>
    </row>
    <row r="31" spans="1:3" x14ac:dyDescent="0.2">
      <c r="A31" s="8" t="s">
        <v>260</v>
      </c>
      <c r="B31" t="s">
        <v>278</v>
      </c>
    </row>
    <row r="32" spans="1:3" x14ac:dyDescent="0.2">
      <c r="A32" s="8" t="s">
        <v>195</v>
      </c>
      <c r="B32" t="s">
        <v>279</v>
      </c>
    </row>
    <row r="33" spans="1:3" x14ac:dyDescent="0.2">
      <c r="A33" s="8" t="s">
        <v>196</v>
      </c>
      <c r="B33" t="s">
        <v>279</v>
      </c>
    </row>
    <row r="34" spans="1:3" x14ac:dyDescent="0.2">
      <c r="A34" s="8" t="s">
        <v>50</v>
      </c>
      <c r="B34" t="s">
        <v>279</v>
      </c>
    </row>
    <row r="35" spans="1:3" x14ac:dyDescent="0.2">
      <c r="A35" s="8" t="s">
        <v>51</v>
      </c>
      <c r="B35" t="s">
        <v>279</v>
      </c>
    </row>
    <row r="36" spans="1:3" x14ac:dyDescent="0.2">
      <c r="A36" s="8" t="s">
        <v>33</v>
      </c>
      <c r="B36" t="s">
        <v>279</v>
      </c>
    </row>
    <row r="37" spans="1:3" x14ac:dyDescent="0.2">
      <c r="A37" s="8" t="s">
        <v>232</v>
      </c>
      <c r="B37" t="s">
        <v>279</v>
      </c>
    </row>
    <row r="38" spans="1:3" x14ac:dyDescent="0.2">
      <c r="A38" s="8" t="s">
        <v>231</v>
      </c>
      <c r="B38" t="s">
        <v>279</v>
      </c>
    </row>
    <row r="39" spans="1:3" x14ac:dyDescent="0.2">
      <c r="A39" s="8" t="s">
        <v>257</v>
      </c>
    </row>
    <row r="40" spans="1:3" x14ac:dyDescent="0.2">
      <c r="A40" s="8" t="s">
        <v>167</v>
      </c>
      <c r="B40" t="s">
        <v>278</v>
      </c>
      <c r="C40" t="s">
        <v>289</v>
      </c>
    </row>
    <row r="41" spans="1:3" x14ac:dyDescent="0.2">
      <c r="A41" s="8" t="s">
        <v>106</v>
      </c>
    </row>
    <row r="42" spans="1:3" x14ac:dyDescent="0.2">
      <c r="A42" s="8" t="s">
        <v>34</v>
      </c>
      <c r="B42" t="s">
        <v>279</v>
      </c>
    </row>
    <row r="43" spans="1:3" x14ac:dyDescent="0.2">
      <c r="A43" s="8" t="s">
        <v>129</v>
      </c>
      <c r="B43" t="s">
        <v>278</v>
      </c>
      <c r="C43" t="s">
        <v>290</v>
      </c>
    </row>
    <row r="44" spans="1:3" x14ac:dyDescent="0.2">
      <c r="A44" s="8" t="s">
        <v>192</v>
      </c>
      <c r="B44" t="s">
        <v>278</v>
      </c>
      <c r="C44" t="s">
        <v>291</v>
      </c>
    </row>
    <row r="45" spans="1:3" x14ac:dyDescent="0.2">
      <c r="A45" s="8" t="s">
        <v>206</v>
      </c>
    </row>
    <row r="46" spans="1:3" x14ac:dyDescent="0.2">
      <c r="A46" s="8" t="s">
        <v>67</v>
      </c>
      <c r="B46" t="s">
        <v>279</v>
      </c>
    </row>
    <row r="47" spans="1:3" x14ac:dyDescent="0.2">
      <c r="A47" s="8" t="s">
        <v>27</v>
      </c>
      <c r="B47" t="s">
        <v>279</v>
      </c>
    </row>
    <row r="48" spans="1:3" x14ac:dyDescent="0.2">
      <c r="A48" s="8" t="s">
        <v>88</v>
      </c>
      <c r="B48" t="s">
        <v>279</v>
      </c>
    </row>
    <row r="49" spans="1:2" x14ac:dyDescent="0.2">
      <c r="A49" s="8" t="s">
        <v>28</v>
      </c>
      <c r="B49" t="s">
        <v>279</v>
      </c>
    </row>
    <row r="50" spans="1:2" x14ac:dyDescent="0.2">
      <c r="A50" s="8" t="s">
        <v>197</v>
      </c>
      <c r="B50" t="s">
        <v>279</v>
      </c>
    </row>
    <row r="51" spans="1:2" x14ac:dyDescent="0.2">
      <c r="A51" s="8" t="s">
        <v>29</v>
      </c>
      <c r="B51" t="s">
        <v>279</v>
      </c>
    </row>
    <row r="52" spans="1:2" x14ac:dyDescent="0.2">
      <c r="A52" s="8" t="s">
        <v>234</v>
      </c>
      <c r="B52" t="s">
        <v>279</v>
      </c>
    </row>
    <row r="53" spans="1:2" x14ac:dyDescent="0.2">
      <c r="A53" s="8" t="s">
        <v>235</v>
      </c>
      <c r="B53" t="s">
        <v>278</v>
      </c>
    </row>
    <row r="54" spans="1:2" x14ac:dyDescent="0.2">
      <c r="A54" s="8" t="s">
        <v>269</v>
      </c>
      <c r="B54" t="s">
        <v>279</v>
      </c>
    </row>
    <row r="55" spans="1:2" x14ac:dyDescent="0.2">
      <c r="A55" s="8" t="s">
        <v>250</v>
      </c>
      <c r="B55" t="s">
        <v>279</v>
      </c>
    </row>
    <row r="56" spans="1:2" x14ac:dyDescent="0.2">
      <c r="A56" s="8" t="s">
        <v>35</v>
      </c>
      <c r="B56" t="s">
        <v>279</v>
      </c>
    </row>
    <row r="57" spans="1:2" x14ac:dyDescent="0.2">
      <c r="A57" s="8" t="s">
        <v>36</v>
      </c>
      <c r="B57" t="s">
        <v>279</v>
      </c>
    </row>
    <row r="58" spans="1:2" x14ac:dyDescent="0.2">
      <c r="A58" s="8" t="s">
        <v>37</v>
      </c>
      <c r="B58" t="s">
        <v>279</v>
      </c>
    </row>
    <row r="59" spans="1:2" x14ac:dyDescent="0.2">
      <c r="A59" s="8" t="s">
        <v>81</v>
      </c>
      <c r="B59" t="s">
        <v>279</v>
      </c>
    </row>
    <row r="60" spans="1:2" x14ac:dyDescent="0.2">
      <c r="A60" s="8" t="s">
        <v>53</v>
      </c>
      <c r="B60" t="s">
        <v>279</v>
      </c>
    </row>
    <row r="61" spans="1:2" x14ac:dyDescent="0.2">
      <c r="A61" s="8" t="s">
        <v>89</v>
      </c>
      <c r="B61" t="s">
        <v>279</v>
      </c>
    </row>
    <row r="62" spans="1:2" x14ac:dyDescent="0.2">
      <c r="A62" s="8" t="s">
        <v>38</v>
      </c>
      <c r="B62" t="s">
        <v>279</v>
      </c>
    </row>
    <row r="63" spans="1:2" x14ac:dyDescent="0.2">
      <c r="A63" s="8" t="s">
        <v>178</v>
      </c>
      <c r="B63" t="s">
        <v>278</v>
      </c>
    </row>
    <row r="64" spans="1:2" x14ac:dyDescent="0.2">
      <c r="A64" s="8" t="s">
        <v>90</v>
      </c>
      <c r="B64" t="s">
        <v>279</v>
      </c>
    </row>
    <row r="65" spans="1:3" x14ac:dyDescent="0.2">
      <c r="A65" s="8" t="s">
        <v>39</v>
      </c>
      <c r="B65" t="s">
        <v>279</v>
      </c>
    </row>
    <row r="66" spans="1:3" x14ac:dyDescent="0.2">
      <c r="A66" s="8" t="s">
        <v>40</v>
      </c>
      <c r="B66" t="s">
        <v>279</v>
      </c>
    </row>
    <row r="67" spans="1:3" x14ac:dyDescent="0.2">
      <c r="A67" s="8" t="s">
        <v>155</v>
      </c>
      <c r="B67" t="s">
        <v>278</v>
      </c>
      <c r="C67" t="s">
        <v>292</v>
      </c>
    </row>
    <row r="68" spans="1:3" x14ac:dyDescent="0.2">
      <c r="A68" s="8" t="s">
        <v>54</v>
      </c>
      <c r="B68" t="s">
        <v>279</v>
      </c>
    </row>
    <row r="69" spans="1:3" x14ac:dyDescent="0.2">
      <c r="A69" s="8" t="s">
        <v>130</v>
      </c>
      <c r="B69" t="s">
        <v>278</v>
      </c>
      <c r="C69" t="s">
        <v>293</v>
      </c>
    </row>
    <row r="70" spans="1:3" x14ac:dyDescent="0.2">
      <c r="A70" s="8" t="s">
        <v>91</v>
      </c>
      <c r="B70" t="s">
        <v>279</v>
      </c>
    </row>
    <row r="71" spans="1:3" x14ac:dyDescent="0.2">
      <c r="A71" s="8" t="s">
        <v>107</v>
      </c>
      <c r="B71" t="s">
        <v>278</v>
      </c>
      <c r="C71" t="s">
        <v>294</v>
      </c>
    </row>
    <row r="72" spans="1:3" x14ac:dyDescent="0.2">
      <c r="A72" s="8" t="s">
        <v>188</v>
      </c>
      <c r="B72" t="s">
        <v>279</v>
      </c>
    </row>
    <row r="73" spans="1:3" x14ac:dyDescent="0.2">
      <c r="A73" s="8" t="s">
        <v>156</v>
      </c>
      <c r="B73" t="s">
        <v>279</v>
      </c>
    </row>
    <row r="74" spans="1:3" x14ac:dyDescent="0.2">
      <c r="A74" s="8" t="s">
        <v>157</v>
      </c>
    </row>
    <row r="75" spans="1:3" x14ac:dyDescent="0.2">
      <c r="A75" s="8" t="s">
        <v>189</v>
      </c>
      <c r="B75" t="s">
        <v>279</v>
      </c>
    </row>
    <row r="76" spans="1:3" x14ac:dyDescent="0.2">
      <c r="A76" s="8" t="s">
        <v>207</v>
      </c>
      <c r="B76" t="s">
        <v>278</v>
      </c>
    </row>
    <row r="77" spans="1:3" x14ac:dyDescent="0.2">
      <c r="A77" s="8" t="s">
        <v>270</v>
      </c>
      <c r="B77" t="s">
        <v>279</v>
      </c>
    </row>
    <row r="78" spans="1:3" x14ac:dyDescent="0.2">
      <c r="A78" s="8" t="s">
        <v>55</v>
      </c>
      <c r="B78" t="s">
        <v>279</v>
      </c>
    </row>
    <row r="79" spans="1:3" x14ac:dyDescent="0.2">
      <c r="A79" s="8" t="s">
        <v>41</v>
      </c>
      <c r="B79" t="s">
        <v>279</v>
      </c>
    </row>
    <row r="80" spans="1:3" x14ac:dyDescent="0.2">
      <c r="A80" s="8" t="s">
        <v>131</v>
      </c>
      <c r="B80" t="s">
        <v>278</v>
      </c>
      <c r="C80" t="s">
        <v>295</v>
      </c>
    </row>
    <row r="81" spans="1:3" x14ac:dyDescent="0.2">
      <c r="A81" s="8" t="s">
        <v>236</v>
      </c>
      <c r="B81" t="s">
        <v>279</v>
      </c>
    </row>
    <row r="82" spans="1:3" x14ac:dyDescent="0.2">
      <c r="A82" s="8" t="s">
        <v>42</v>
      </c>
    </row>
    <row r="83" spans="1:3" x14ac:dyDescent="0.2">
      <c r="A83" s="8" t="s">
        <v>271</v>
      </c>
    </row>
    <row r="84" spans="1:3" x14ac:dyDescent="0.2">
      <c r="A84" s="8" t="s">
        <v>92</v>
      </c>
      <c r="B84" t="s">
        <v>279</v>
      </c>
    </row>
    <row r="85" spans="1:3" x14ac:dyDescent="0.2">
      <c r="A85" s="8" t="s">
        <v>132</v>
      </c>
      <c r="B85" t="s">
        <v>278</v>
      </c>
      <c r="C85" t="s">
        <v>296</v>
      </c>
    </row>
    <row r="86" spans="1:3" x14ac:dyDescent="0.2">
      <c r="A86" s="8" t="s">
        <v>82</v>
      </c>
      <c r="B86" t="s">
        <v>279</v>
      </c>
    </row>
    <row r="87" spans="1:3" x14ac:dyDescent="0.2">
      <c r="A87" s="8" t="s">
        <v>108</v>
      </c>
      <c r="B87" t="s">
        <v>279</v>
      </c>
    </row>
    <row r="88" spans="1:3" x14ac:dyDescent="0.2">
      <c r="A88" s="8" t="s">
        <v>216</v>
      </c>
      <c r="B88" t="s">
        <v>278</v>
      </c>
    </row>
    <row r="89" spans="1:3" x14ac:dyDescent="0.2">
      <c r="A89" s="8" t="s">
        <v>43</v>
      </c>
      <c r="B89" t="s">
        <v>279</v>
      </c>
    </row>
    <row r="90" spans="1:3" x14ac:dyDescent="0.2">
      <c r="A90" s="8" t="s">
        <v>44</v>
      </c>
      <c r="B90" t="s">
        <v>279</v>
      </c>
    </row>
    <row r="91" spans="1:3" x14ac:dyDescent="0.2">
      <c r="A91" s="8" t="s">
        <v>93</v>
      </c>
      <c r="B91" t="s">
        <v>279</v>
      </c>
    </row>
    <row r="92" spans="1:3" x14ac:dyDescent="0.2">
      <c r="A92" s="8" t="s">
        <v>45</v>
      </c>
      <c r="B92" t="s">
        <v>279</v>
      </c>
    </row>
    <row r="93" spans="1:3" x14ac:dyDescent="0.2">
      <c r="A93" s="8" t="s">
        <v>251</v>
      </c>
      <c r="B93" t="s">
        <v>279</v>
      </c>
    </row>
    <row r="94" spans="1:3" x14ac:dyDescent="0.2">
      <c r="A94" s="8" t="s">
        <v>133</v>
      </c>
      <c r="B94" t="s">
        <v>278</v>
      </c>
      <c r="C94" t="s">
        <v>297</v>
      </c>
    </row>
    <row r="95" spans="1:3" x14ac:dyDescent="0.2">
      <c r="A95" s="8" t="s">
        <v>46</v>
      </c>
      <c r="B95" t="s">
        <v>279</v>
      </c>
    </row>
    <row r="96" spans="1:3" x14ac:dyDescent="0.2">
      <c r="A96" s="8" t="s">
        <v>281</v>
      </c>
      <c r="C96" t="s">
        <v>298</v>
      </c>
    </row>
    <row r="97" spans="1:3" x14ac:dyDescent="0.2">
      <c r="A97" s="8" t="s">
        <v>252</v>
      </c>
      <c r="B97" t="s">
        <v>279</v>
      </c>
    </row>
    <row r="98" spans="1:3" x14ac:dyDescent="0.2">
      <c r="A98" s="8" t="s">
        <v>134</v>
      </c>
      <c r="B98" t="s">
        <v>278</v>
      </c>
      <c r="C98" t="s">
        <v>299</v>
      </c>
    </row>
    <row r="99" spans="1:3" x14ac:dyDescent="0.2">
      <c r="A99" s="8" t="s">
        <v>83</v>
      </c>
      <c r="B99" t="s">
        <v>279</v>
      </c>
    </row>
    <row r="100" spans="1:3" x14ac:dyDescent="0.2">
      <c r="A100" s="8" t="s">
        <v>158</v>
      </c>
      <c r="B100" t="s">
        <v>279</v>
      </c>
    </row>
    <row r="101" spans="1:3" x14ac:dyDescent="0.2">
      <c r="A101" s="8" t="s">
        <v>135</v>
      </c>
      <c r="B101" t="s">
        <v>278</v>
      </c>
      <c r="C101" t="s">
        <v>300</v>
      </c>
    </row>
    <row r="102" spans="1:3" x14ac:dyDescent="0.2">
      <c r="A102" s="8" t="s">
        <v>109</v>
      </c>
      <c r="B102" t="s">
        <v>278</v>
      </c>
      <c r="C102" t="s">
        <v>301</v>
      </c>
    </row>
    <row r="103" spans="1:3" x14ac:dyDescent="0.2">
      <c r="A103" s="8" t="s">
        <v>190</v>
      </c>
      <c r="B103" t="s">
        <v>279</v>
      </c>
    </row>
    <row r="104" spans="1:3" x14ac:dyDescent="0.2">
      <c r="A104" s="8" t="s">
        <v>179</v>
      </c>
      <c r="B104" t="s">
        <v>279</v>
      </c>
    </row>
    <row r="105" spans="1:3" x14ac:dyDescent="0.2">
      <c r="A105" s="8" t="s">
        <v>168</v>
      </c>
      <c r="B105" t="s">
        <v>279</v>
      </c>
    </row>
    <row r="106" spans="1:3" x14ac:dyDescent="0.2">
      <c r="A106" s="8" t="s">
        <v>68</v>
      </c>
      <c r="B106" t="s">
        <v>279</v>
      </c>
    </row>
    <row r="107" spans="1:3" x14ac:dyDescent="0.2">
      <c r="A107" s="8" t="s">
        <v>94</v>
      </c>
      <c r="B107" t="s">
        <v>278</v>
      </c>
      <c r="C107" t="s">
        <v>302</v>
      </c>
    </row>
    <row r="108" spans="1:3" x14ac:dyDescent="0.2">
      <c r="A108" s="8" t="s">
        <v>136</v>
      </c>
      <c r="B108" t="s">
        <v>279</v>
      </c>
    </row>
    <row r="109" spans="1:3" x14ac:dyDescent="0.2">
      <c r="A109" s="8" t="s">
        <v>261</v>
      </c>
      <c r="B109" t="s">
        <v>279</v>
      </c>
    </row>
    <row r="110" spans="1:3" x14ac:dyDescent="0.2">
      <c r="A110" s="8" t="s">
        <v>180</v>
      </c>
    </row>
    <row r="111" spans="1:3" x14ac:dyDescent="0.2">
      <c r="A111" s="8" t="s">
        <v>95</v>
      </c>
      <c r="B111" t="s">
        <v>278</v>
      </c>
      <c r="C111" t="s">
        <v>303</v>
      </c>
    </row>
    <row r="112" spans="1:3" x14ac:dyDescent="0.2">
      <c r="A112" s="8" t="s">
        <v>181</v>
      </c>
      <c r="B112" t="s">
        <v>278</v>
      </c>
    </row>
    <row r="113" spans="1:3" x14ac:dyDescent="0.2">
      <c r="A113" s="8" t="s">
        <v>96</v>
      </c>
      <c r="B113" t="s">
        <v>279</v>
      </c>
    </row>
    <row r="114" spans="1:3" x14ac:dyDescent="0.2">
      <c r="A114" s="8" t="s">
        <v>227</v>
      </c>
      <c r="B114" t="s">
        <v>279</v>
      </c>
    </row>
    <row r="115" spans="1:3" x14ac:dyDescent="0.2">
      <c r="A115" s="8" t="s">
        <v>69</v>
      </c>
      <c r="B115" t="s">
        <v>279</v>
      </c>
    </row>
    <row r="116" spans="1:3" x14ac:dyDescent="0.2">
      <c r="A116" s="8" t="s">
        <v>159</v>
      </c>
      <c r="B116" t="s">
        <v>278</v>
      </c>
    </row>
    <row r="117" spans="1:3" x14ac:dyDescent="0.2">
      <c r="A117" s="8" t="s">
        <v>225</v>
      </c>
      <c r="B117" t="s">
        <v>279</v>
      </c>
    </row>
    <row r="118" spans="1:3" x14ac:dyDescent="0.2">
      <c r="A118" s="8" t="s">
        <v>110</v>
      </c>
      <c r="B118" t="s">
        <v>278</v>
      </c>
    </row>
    <row r="119" spans="1:3" x14ac:dyDescent="0.2">
      <c r="A119" s="8" t="s">
        <v>25</v>
      </c>
      <c r="B119" t="s">
        <v>279</v>
      </c>
    </row>
    <row r="120" spans="1:3" x14ac:dyDescent="0.2">
      <c r="A120" s="8" t="s">
        <v>237</v>
      </c>
      <c r="B120" t="s">
        <v>279</v>
      </c>
    </row>
    <row r="121" spans="1:3" x14ac:dyDescent="0.2">
      <c r="A121" s="8" t="s">
        <v>198</v>
      </c>
    </row>
    <row r="122" spans="1:3" x14ac:dyDescent="0.2">
      <c r="A122" s="8" t="s">
        <v>111</v>
      </c>
      <c r="B122" t="s">
        <v>278</v>
      </c>
      <c r="C122" t="s">
        <v>304</v>
      </c>
    </row>
    <row r="123" spans="1:3" x14ac:dyDescent="0.2">
      <c r="A123" s="8" t="s">
        <v>137</v>
      </c>
      <c r="B123" t="s">
        <v>278</v>
      </c>
      <c r="C123" t="s">
        <v>305</v>
      </c>
    </row>
    <row r="124" spans="1:3" x14ac:dyDescent="0.2">
      <c r="A124" s="8" t="s">
        <v>138</v>
      </c>
      <c r="B124" t="s">
        <v>278</v>
      </c>
      <c r="C124" t="s">
        <v>306</v>
      </c>
    </row>
    <row r="125" spans="1:3" x14ac:dyDescent="0.2">
      <c r="A125" s="8" t="s">
        <v>139</v>
      </c>
      <c r="B125" t="s">
        <v>278</v>
      </c>
    </row>
    <row r="126" spans="1:3" x14ac:dyDescent="0.2">
      <c r="A126" s="8" t="s">
        <v>208</v>
      </c>
    </row>
    <row r="127" spans="1:3" x14ac:dyDescent="0.2">
      <c r="A127" s="8" t="s">
        <v>182</v>
      </c>
      <c r="B127" t="s">
        <v>279</v>
      </c>
    </row>
    <row r="128" spans="1:3" x14ac:dyDescent="0.2">
      <c r="A128" s="8" t="s">
        <v>254</v>
      </c>
      <c r="B128" t="s">
        <v>279</v>
      </c>
    </row>
    <row r="129" spans="1:2" x14ac:dyDescent="0.2">
      <c r="A129" s="8" t="s">
        <v>323</v>
      </c>
      <c r="B129" t="s">
        <v>279</v>
      </c>
    </row>
    <row r="130" spans="1:2" x14ac:dyDescent="0.2">
      <c r="A130" s="8" t="s">
        <v>24</v>
      </c>
      <c r="B130" t="s">
        <v>279</v>
      </c>
    </row>
    <row r="131" spans="1:2" x14ac:dyDescent="0.2">
      <c r="A131" s="8" t="s">
        <v>238</v>
      </c>
      <c r="B131" t="s">
        <v>279</v>
      </c>
    </row>
    <row r="132" spans="1:2" x14ac:dyDescent="0.2">
      <c r="A132" s="8" t="s">
        <v>160</v>
      </c>
      <c r="B132" t="s">
        <v>279</v>
      </c>
    </row>
    <row r="133" spans="1:2" x14ac:dyDescent="0.2">
      <c r="A133" s="8" t="s">
        <v>140</v>
      </c>
      <c r="B133" t="s">
        <v>279</v>
      </c>
    </row>
    <row r="134" spans="1:2" x14ac:dyDescent="0.2">
      <c r="A134" s="8" t="s">
        <v>184</v>
      </c>
      <c r="B134" t="s">
        <v>279</v>
      </c>
    </row>
    <row r="135" spans="1:2" x14ac:dyDescent="0.2">
      <c r="A135" s="8" t="s">
        <v>169</v>
      </c>
      <c r="B135" t="s">
        <v>279</v>
      </c>
    </row>
    <row r="136" spans="1:2" x14ac:dyDescent="0.2">
      <c r="A136" s="8" t="s">
        <v>191</v>
      </c>
      <c r="B136" t="s">
        <v>279</v>
      </c>
    </row>
    <row r="137" spans="1:2" x14ac:dyDescent="0.2">
      <c r="A137" s="8" t="s">
        <v>161</v>
      </c>
      <c r="B137" t="s">
        <v>278</v>
      </c>
    </row>
    <row r="138" spans="1:2" x14ac:dyDescent="0.2">
      <c r="A138" s="8" t="s">
        <v>228</v>
      </c>
      <c r="B138" t="s">
        <v>279</v>
      </c>
    </row>
    <row r="139" spans="1:2" x14ac:dyDescent="0.2">
      <c r="A139" s="8" t="s">
        <v>141</v>
      </c>
      <c r="B139" t="s">
        <v>279</v>
      </c>
    </row>
    <row r="140" spans="1:2" x14ac:dyDescent="0.2">
      <c r="A140" s="8" t="s">
        <v>23</v>
      </c>
      <c r="B140" t="s">
        <v>279</v>
      </c>
    </row>
    <row r="141" spans="1:2" x14ac:dyDescent="0.2">
      <c r="A141" s="8" t="s">
        <v>22</v>
      </c>
      <c r="B141" t="s">
        <v>279</v>
      </c>
    </row>
    <row r="142" spans="1:2" x14ac:dyDescent="0.2">
      <c r="A142" s="8" t="s">
        <v>162</v>
      </c>
      <c r="B142" t="s">
        <v>278</v>
      </c>
    </row>
    <row r="143" spans="1:2" x14ac:dyDescent="0.2">
      <c r="A143" s="8" t="s">
        <v>183</v>
      </c>
      <c r="B143" t="s">
        <v>279</v>
      </c>
    </row>
    <row r="144" spans="1:2" x14ac:dyDescent="0.2">
      <c r="A144" s="8" t="s">
        <v>21</v>
      </c>
      <c r="B144" t="s">
        <v>279</v>
      </c>
    </row>
    <row r="145" spans="1:2" x14ac:dyDescent="0.2">
      <c r="A145" s="8" t="s">
        <v>56</v>
      </c>
      <c r="B145" t="s">
        <v>279</v>
      </c>
    </row>
    <row r="146" spans="1:2" x14ac:dyDescent="0.2">
      <c r="A146" s="8" t="s">
        <v>70</v>
      </c>
    </row>
    <row r="147" spans="1:2" x14ac:dyDescent="0.2">
      <c r="A147" s="8" t="s">
        <v>84</v>
      </c>
    </row>
    <row r="148" spans="1:2" x14ac:dyDescent="0.2">
      <c r="A148" s="8" t="s">
        <v>20</v>
      </c>
      <c r="B148" t="s">
        <v>279</v>
      </c>
    </row>
    <row r="149" spans="1:2" x14ac:dyDescent="0.2">
      <c r="A149" s="8" t="s">
        <v>170</v>
      </c>
      <c r="B149" t="s">
        <v>279</v>
      </c>
    </row>
    <row r="150" spans="1:2" x14ac:dyDescent="0.2">
      <c r="A150" s="8" t="s">
        <v>112</v>
      </c>
      <c r="B150" t="s">
        <v>279</v>
      </c>
    </row>
    <row r="151" spans="1:2" x14ac:dyDescent="0.2">
      <c r="A151" s="8" t="s">
        <v>113</v>
      </c>
      <c r="B151" t="s">
        <v>279</v>
      </c>
    </row>
    <row r="152" spans="1:2" x14ac:dyDescent="0.2">
      <c r="A152" s="8" t="s">
        <v>97</v>
      </c>
      <c r="B152" t="s">
        <v>279</v>
      </c>
    </row>
    <row r="153" spans="1:2" x14ac:dyDescent="0.2">
      <c r="A153" s="8" t="s">
        <v>223</v>
      </c>
      <c r="B153" t="s">
        <v>279</v>
      </c>
    </row>
    <row r="154" spans="1:2" x14ac:dyDescent="0.2">
      <c r="A154" s="8" t="s">
        <v>239</v>
      </c>
      <c r="B154" t="s">
        <v>279</v>
      </c>
    </row>
    <row r="155" spans="1:2" x14ac:dyDescent="0.2">
      <c r="A155" s="8" t="s">
        <v>19</v>
      </c>
      <c r="B155" t="s">
        <v>279</v>
      </c>
    </row>
    <row r="156" spans="1:2" x14ac:dyDescent="0.2">
      <c r="A156" s="8" t="s">
        <v>18</v>
      </c>
    </row>
    <row r="157" spans="1:2" x14ac:dyDescent="0.2">
      <c r="A157" s="8" t="s">
        <v>142</v>
      </c>
    </row>
    <row r="158" spans="1:2" x14ac:dyDescent="0.2">
      <c r="A158" s="8" t="s">
        <v>143</v>
      </c>
    </row>
    <row r="159" spans="1:2" x14ac:dyDescent="0.2">
      <c r="A159" s="8" t="s">
        <v>114</v>
      </c>
      <c r="B159" t="s">
        <v>279</v>
      </c>
    </row>
    <row r="160" spans="1:2" x14ac:dyDescent="0.2">
      <c r="A160" s="8" t="s">
        <v>256</v>
      </c>
      <c r="B160" t="s">
        <v>279</v>
      </c>
    </row>
    <row r="161" spans="1:3" x14ac:dyDescent="0.2">
      <c r="A161" s="8" t="s">
        <v>199</v>
      </c>
      <c r="B161" t="s">
        <v>279</v>
      </c>
    </row>
    <row r="162" spans="1:3" x14ac:dyDescent="0.2">
      <c r="A162" s="8" t="s">
        <v>171</v>
      </c>
      <c r="B162" t="s">
        <v>278</v>
      </c>
      <c r="C162" t="s">
        <v>307</v>
      </c>
    </row>
    <row r="163" spans="1:3" x14ac:dyDescent="0.2">
      <c r="A163" s="8" t="s">
        <v>185</v>
      </c>
    </row>
    <row r="164" spans="1:3" x14ac:dyDescent="0.2">
      <c r="A164" s="8" t="s">
        <v>240</v>
      </c>
      <c r="B164" t="s">
        <v>279</v>
      </c>
    </row>
    <row r="165" spans="1:3" x14ac:dyDescent="0.2">
      <c r="A165" s="8" t="s">
        <v>172</v>
      </c>
      <c r="B165" t="s">
        <v>278</v>
      </c>
      <c r="C165" t="s">
        <v>308</v>
      </c>
    </row>
    <row r="166" spans="1:3" x14ac:dyDescent="0.2">
      <c r="A166" s="8" t="s">
        <v>85</v>
      </c>
      <c r="B166" t="s">
        <v>279</v>
      </c>
    </row>
    <row r="167" spans="1:3" x14ac:dyDescent="0.2">
      <c r="A167" s="8" t="s">
        <v>58</v>
      </c>
      <c r="B167" t="s">
        <v>279</v>
      </c>
    </row>
    <row r="168" spans="1:3" x14ac:dyDescent="0.2">
      <c r="A168" s="8" t="s">
        <v>253</v>
      </c>
      <c r="B168" t="s">
        <v>279</v>
      </c>
    </row>
    <row r="169" spans="1:3" x14ac:dyDescent="0.2">
      <c r="A169" s="8" t="s">
        <v>71</v>
      </c>
      <c r="B169" t="s">
        <v>279</v>
      </c>
    </row>
    <row r="170" spans="1:3" x14ac:dyDescent="0.2">
      <c r="A170" s="8" t="s">
        <v>163</v>
      </c>
      <c r="B170" t="s">
        <v>278</v>
      </c>
    </row>
    <row r="171" spans="1:3" x14ac:dyDescent="0.2">
      <c r="A171" s="8" t="s">
        <v>267</v>
      </c>
      <c r="B171" t="s">
        <v>279</v>
      </c>
    </row>
    <row r="172" spans="1:3" x14ac:dyDescent="0.2">
      <c r="A172" s="8" t="s">
        <v>262</v>
      </c>
      <c r="B172" t="s">
        <v>279</v>
      </c>
    </row>
    <row r="173" spans="1:3" x14ac:dyDescent="0.2">
      <c r="A173" s="8" t="s">
        <v>17</v>
      </c>
      <c r="B173" t="s">
        <v>279</v>
      </c>
    </row>
    <row r="174" spans="1:3" x14ac:dyDescent="0.2">
      <c r="A174" s="8" t="s">
        <v>115</v>
      </c>
      <c r="B174" t="s">
        <v>279</v>
      </c>
    </row>
    <row r="175" spans="1:3" x14ac:dyDescent="0.2">
      <c r="A175" s="8" t="s">
        <v>209</v>
      </c>
    </row>
    <row r="176" spans="1:3" x14ac:dyDescent="0.2">
      <c r="A176" s="8" t="s">
        <v>144</v>
      </c>
      <c r="B176" t="s">
        <v>278</v>
      </c>
      <c r="C176" t="s">
        <v>309</v>
      </c>
    </row>
    <row r="177" spans="1:3" x14ac:dyDescent="0.2">
      <c r="A177" s="8" t="s">
        <v>145</v>
      </c>
      <c r="B177" t="s">
        <v>278</v>
      </c>
      <c r="C177" t="s">
        <v>310</v>
      </c>
    </row>
    <row r="178" spans="1:3" x14ac:dyDescent="0.2">
      <c r="A178" s="8" t="s">
        <v>217</v>
      </c>
      <c r="B178" t="s">
        <v>279</v>
      </c>
    </row>
    <row r="179" spans="1:3" x14ac:dyDescent="0.2">
      <c r="A179" s="8" t="s">
        <v>116</v>
      </c>
      <c r="B179" t="s">
        <v>278</v>
      </c>
      <c r="C179" t="s">
        <v>311</v>
      </c>
    </row>
    <row r="180" spans="1:3" x14ac:dyDescent="0.2">
      <c r="A180" s="8" t="s">
        <v>117</v>
      </c>
    </row>
    <row r="181" spans="1:3" x14ac:dyDescent="0.2">
      <c r="A181" s="8" t="s">
        <v>59</v>
      </c>
      <c r="B181" t="s">
        <v>279</v>
      </c>
    </row>
    <row r="182" spans="1:3" x14ac:dyDescent="0.2">
      <c r="A182" s="8" t="s">
        <v>173</v>
      </c>
      <c r="B182" t="s">
        <v>279</v>
      </c>
    </row>
    <row r="183" spans="1:3" x14ac:dyDescent="0.2">
      <c r="A183" s="8" t="s">
        <v>200</v>
      </c>
      <c r="B183" t="s">
        <v>279</v>
      </c>
    </row>
    <row r="184" spans="1:3" x14ac:dyDescent="0.2">
      <c r="A184" s="8" t="s">
        <v>164</v>
      </c>
      <c r="B184" t="s">
        <v>278</v>
      </c>
    </row>
    <row r="185" spans="1:3" x14ac:dyDescent="0.2">
      <c r="A185" s="8" t="s">
        <v>174</v>
      </c>
      <c r="B185" t="s">
        <v>279</v>
      </c>
    </row>
    <row r="186" spans="1:3" x14ac:dyDescent="0.2">
      <c r="A186" s="8" t="s">
        <v>241</v>
      </c>
      <c r="B186" t="s">
        <v>279</v>
      </c>
    </row>
    <row r="187" spans="1:3" x14ac:dyDescent="0.2">
      <c r="A187" s="8" t="s">
        <v>52</v>
      </c>
    </row>
    <row r="188" spans="1:3" x14ac:dyDescent="0.2">
      <c r="A188" s="8" t="s">
        <v>72</v>
      </c>
      <c r="B188" t="s">
        <v>279</v>
      </c>
    </row>
    <row r="189" spans="1:3" x14ac:dyDescent="0.2">
      <c r="A189" s="8" t="s">
        <v>146</v>
      </c>
    </row>
    <row r="190" spans="1:3" x14ac:dyDescent="0.2">
      <c r="A190" s="8" t="s">
        <v>16</v>
      </c>
      <c r="B190" t="s">
        <v>279</v>
      </c>
    </row>
    <row r="191" spans="1:3" x14ac:dyDescent="0.2">
      <c r="A191" s="8" t="s">
        <v>147</v>
      </c>
    </row>
    <row r="192" spans="1:3" x14ac:dyDescent="0.2">
      <c r="A192" t="s">
        <v>15</v>
      </c>
      <c r="B192" t="s">
        <v>279</v>
      </c>
    </row>
    <row r="193" spans="1:2" x14ac:dyDescent="0.2">
      <c r="A193" s="8" t="s">
        <v>14</v>
      </c>
      <c r="B193" t="s">
        <v>279</v>
      </c>
    </row>
    <row r="194" spans="1:2" x14ac:dyDescent="0.2">
      <c r="A194" s="8" t="s">
        <v>60</v>
      </c>
      <c r="B194" t="s">
        <v>279</v>
      </c>
    </row>
    <row r="195" spans="1:2" x14ac:dyDescent="0.2">
      <c r="A195" s="8" t="s">
        <v>118</v>
      </c>
      <c r="B195" t="s">
        <v>279</v>
      </c>
    </row>
    <row r="196" spans="1:2" x14ac:dyDescent="0.2">
      <c r="A196" s="8" t="s">
        <v>210</v>
      </c>
      <c r="B196" t="s">
        <v>279</v>
      </c>
    </row>
    <row r="197" spans="1:2" x14ac:dyDescent="0.2">
      <c r="A197" s="8" t="s">
        <v>86</v>
      </c>
    </row>
    <row r="198" spans="1:2" x14ac:dyDescent="0.2">
      <c r="A198" s="8" t="s">
        <v>98</v>
      </c>
      <c r="B198" t="s">
        <v>279</v>
      </c>
    </row>
    <row r="199" spans="1:2" x14ac:dyDescent="0.2">
      <c r="A199" s="8" t="s">
        <v>242</v>
      </c>
      <c r="B199" t="s">
        <v>279</v>
      </c>
    </row>
    <row r="200" spans="1:2" x14ac:dyDescent="0.2">
      <c r="A200" s="8" t="s">
        <v>13</v>
      </c>
      <c r="B200" t="s">
        <v>279</v>
      </c>
    </row>
    <row r="201" spans="1:2" x14ac:dyDescent="0.2">
      <c r="A201" s="8" t="s">
        <v>243</v>
      </c>
      <c r="B201" t="s">
        <v>279</v>
      </c>
    </row>
    <row r="202" spans="1:2" x14ac:dyDescent="0.2">
      <c r="A202" s="8" t="s">
        <v>99</v>
      </c>
      <c r="B202" t="s">
        <v>279</v>
      </c>
    </row>
    <row r="203" spans="1:2" x14ac:dyDescent="0.2">
      <c r="A203" s="8" t="s">
        <v>119</v>
      </c>
      <c r="B203" t="s">
        <v>279</v>
      </c>
    </row>
    <row r="204" spans="1:2" x14ac:dyDescent="0.2">
      <c r="A204" s="8" t="s">
        <v>120</v>
      </c>
      <c r="B204" t="s">
        <v>279</v>
      </c>
    </row>
    <row r="205" spans="1:2" x14ac:dyDescent="0.2">
      <c r="A205" s="8" t="s">
        <v>148</v>
      </c>
      <c r="B205" t="s">
        <v>279</v>
      </c>
    </row>
    <row r="206" spans="1:2" x14ac:dyDescent="0.2">
      <c r="A206" s="8" t="s">
        <v>244</v>
      </c>
      <c r="B206" t="s">
        <v>279</v>
      </c>
    </row>
    <row r="207" spans="1:2" x14ac:dyDescent="0.2">
      <c r="A207" s="8" t="s">
        <v>201</v>
      </c>
      <c r="B207" t="s">
        <v>279</v>
      </c>
    </row>
    <row r="208" spans="1:2" x14ac:dyDescent="0.2">
      <c r="A208" s="8" t="s">
        <v>12</v>
      </c>
      <c r="B208" t="s">
        <v>279</v>
      </c>
    </row>
    <row r="209" spans="1:3" x14ac:dyDescent="0.2">
      <c r="A209" s="8" t="s">
        <v>245</v>
      </c>
      <c r="B209" t="s">
        <v>279</v>
      </c>
    </row>
    <row r="210" spans="1:3" x14ac:dyDescent="0.2">
      <c r="A210" s="8" t="s">
        <v>11</v>
      </c>
    </row>
    <row r="211" spans="1:3" x14ac:dyDescent="0.2">
      <c r="A211" s="8" t="s">
        <v>149</v>
      </c>
      <c r="B211" t="s">
        <v>279</v>
      </c>
    </row>
    <row r="212" spans="1:3" x14ac:dyDescent="0.2">
      <c r="A212" s="8" t="s">
        <v>87</v>
      </c>
      <c r="B212" t="s">
        <v>279</v>
      </c>
    </row>
    <row r="213" spans="1:3" x14ac:dyDescent="0.2">
      <c r="A213" s="8" t="s">
        <v>175</v>
      </c>
      <c r="B213" t="s">
        <v>279</v>
      </c>
    </row>
    <row r="214" spans="1:3" x14ac:dyDescent="0.2">
      <c r="A214" s="8" t="s">
        <v>61</v>
      </c>
      <c r="B214" t="s">
        <v>279</v>
      </c>
    </row>
    <row r="215" spans="1:3" x14ac:dyDescent="0.2">
      <c r="A215" s="8" t="s">
        <v>202</v>
      </c>
      <c r="B215" t="s">
        <v>279</v>
      </c>
    </row>
    <row r="216" spans="1:3" x14ac:dyDescent="0.2">
      <c r="A216" s="8" t="s">
        <v>224</v>
      </c>
      <c r="B216" t="s">
        <v>279</v>
      </c>
    </row>
    <row r="217" spans="1:3" x14ac:dyDescent="0.2">
      <c r="A217" s="8" t="s">
        <v>230</v>
      </c>
      <c r="B217" t="s">
        <v>279</v>
      </c>
    </row>
    <row r="218" spans="1:3" x14ac:dyDescent="0.2">
      <c r="A218" s="8" t="s">
        <v>73</v>
      </c>
      <c r="B218" t="s">
        <v>279</v>
      </c>
    </row>
    <row r="219" spans="1:3" x14ac:dyDescent="0.2">
      <c r="A219" s="8" t="s">
        <v>121</v>
      </c>
      <c r="B219" t="s">
        <v>278</v>
      </c>
      <c r="C219" t="s">
        <v>312</v>
      </c>
    </row>
    <row r="220" spans="1:3" x14ac:dyDescent="0.2">
      <c r="A220" s="8" t="s">
        <v>74</v>
      </c>
      <c r="B220" t="s">
        <v>279</v>
      </c>
    </row>
    <row r="221" spans="1:3" x14ac:dyDescent="0.2">
      <c r="A221" s="8" t="s">
        <v>211</v>
      </c>
      <c r="B221" t="s">
        <v>279</v>
      </c>
    </row>
    <row r="222" spans="1:3" x14ac:dyDescent="0.2">
      <c r="A222" s="8" t="s">
        <v>10</v>
      </c>
      <c r="B222" t="s">
        <v>279</v>
      </c>
    </row>
    <row r="223" spans="1:3" x14ac:dyDescent="0.2">
      <c r="A223" s="8" t="s">
        <v>122</v>
      </c>
    </row>
    <row r="224" spans="1:3" x14ac:dyDescent="0.2">
      <c r="A224" s="8" t="s">
        <v>229</v>
      </c>
      <c r="B224" t="s">
        <v>278</v>
      </c>
    </row>
    <row r="225" spans="1:3" x14ac:dyDescent="0.2">
      <c r="A225" s="8" t="s">
        <v>212</v>
      </c>
      <c r="B225" t="s">
        <v>279</v>
      </c>
    </row>
    <row r="226" spans="1:3" x14ac:dyDescent="0.2">
      <c r="A226" s="8" t="s">
        <v>75</v>
      </c>
      <c r="B226" t="s">
        <v>279</v>
      </c>
    </row>
    <row r="227" spans="1:3" x14ac:dyDescent="0.2">
      <c r="A227" s="8" t="s">
        <v>150</v>
      </c>
      <c r="B227" t="s">
        <v>278</v>
      </c>
      <c r="C227" t="s">
        <v>313</v>
      </c>
    </row>
    <row r="228" spans="1:3" x14ac:dyDescent="0.2">
      <c r="A228" s="8" t="s">
        <v>151</v>
      </c>
      <c r="B228" t="s">
        <v>279</v>
      </c>
    </row>
    <row r="229" spans="1:3" x14ac:dyDescent="0.2">
      <c r="A229" s="8" t="s">
        <v>9</v>
      </c>
      <c r="B229" t="s">
        <v>279</v>
      </c>
    </row>
    <row r="230" spans="1:3" x14ac:dyDescent="0.2">
      <c r="A230" s="8" t="s">
        <v>57</v>
      </c>
      <c r="B230" t="s">
        <v>279</v>
      </c>
    </row>
    <row r="231" spans="1:3" x14ac:dyDescent="0.2">
      <c r="A231" s="8" t="s">
        <v>152</v>
      </c>
      <c r="B231" t="s">
        <v>279</v>
      </c>
    </row>
    <row r="232" spans="1:3" x14ac:dyDescent="0.2">
      <c r="A232" s="8" t="s">
        <v>165</v>
      </c>
      <c r="B232" t="s">
        <v>279</v>
      </c>
    </row>
    <row r="233" spans="1:3" x14ac:dyDescent="0.2">
      <c r="A233" s="8" t="s">
        <v>213</v>
      </c>
      <c r="B233" t="s">
        <v>279</v>
      </c>
    </row>
    <row r="234" spans="1:3" x14ac:dyDescent="0.2">
      <c r="A234" s="8" t="s">
        <v>76</v>
      </c>
      <c r="B234" t="s">
        <v>279</v>
      </c>
    </row>
    <row r="235" spans="1:3" x14ac:dyDescent="0.2">
      <c r="A235" s="8" t="s">
        <v>62</v>
      </c>
      <c r="B235" t="s">
        <v>279</v>
      </c>
    </row>
    <row r="236" spans="1:3" x14ac:dyDescent="0.2">
      <c r="A236" s="8" t="s">
        <v>218</v>
      </c>
    </row>
    <row r="237" spans="1:3" x14ac:dyDescent="0.2">
      <c r="A237" s="8" t="s">
        <v>63</v>
      </c>
    </row>
    <row r="238" spans="1:3" x14ac:dyDescent="0.2">
      <c r="A238" s="8" t="s">
        <v>123</v>
      </c>
      <c r="B238" t="s">
        <v>279</v>
      </c>
    </row>
    <row r="239" spans="1:3" x14ac:dyDescent="0.2">
      <c r="A239" s="8" t="s">
        <v>272</v>
      </c>
      <c r="B239" t="s">
        <v>279</v>
      </c>
    </row>
    <row r="240" spans="1:3" x14ac:dyDescent="0.2">
      <c r="A240" s="8" t="s">
        <v>203</v>
      </c>
      <c r="B240" t="s">
        <v>278</v>
      </c>
      <c r="C240" t="s">
        <v>314</v>
      </c>
    </row>
    <row r="241" spans="1:3" x14ac:dyDescent="0.2">
      <c r="A241" s="8" t="s">
        <v>176</v>
      </c>
      <c r="B241" t="s">
        <v>278</v>
      </c>
      <c r="C241" t="s">
        <v>314</v>
      </c>
    </row>
    <row r="242" spans="1:3" x14ac:dyDescent="0.2">
      <c r="A242" s="8" t="s">
        <v>264</v>
      </c>
      <c r="B242" t="s">
        <v>279</v>
      </c>
    </row>
    <row r="243" spans="1:3" x14ac:dyDescent="0.2">
      <c r="A243" s="8" t="s">
        <v>8</v>
      </c>
      <c r="B243" t="s">
        <v>279</v>
      </c>
    </row>
    <row r="244" spans="1:3" x14ac:dyDescent="0.2">
      <c r="A244" s="8" t="s">
        <v>153</v>
      </c>
      <c r="B244" t="s">
        <v>279</v>
      </c>
    </row>
    <row r="245" spans="1:3" x14ac:dyDescent="0.2">
      <c r="A245" s="8" t="s">
        <v>255</v>
      </c>
    </row>
    <row r="246" spans="1:3" x14ac:dyDescent="0.2">
      <c r="A246" s="8" t="s">
        <v>6</v>
      </c>
    </row>
    <row r="247" spans="1:3" x14ac:dyDescent="0.2">
      <c r="A247" s="8" t="s">
        <v>100</v>
      </c>
    </row>
    <row r="248" spans="1:3" x14ac:dyDescent="0.2">
      <c r="A248" s="8" t="s">
        <v>193</v>
      </c>
      <c r="B248" t="s">
        <v>279</v>
      </c>
    </row>
    <row r="249" spans="1:3" x14ac:dyDescent="0.2">
      <c r="A249" s="8" t="s">
        <v>64</v>
      </c>
    </row>
    <row r="250" spans="1:3" x14ac:dyDescent="0.2">
      <c r="A250" s="8" t="s">
        <v>47</v>
      </c>
      <c r="B250" t="s">
        <v>279</v>
      </c>
    </row>
    <row r="251" spans="1:3" x14ac:dyDescent="0.2">
      <c r="A251" s="8" t="s">
        <v>101</v>
      </c>
      <c r="B251" t="s">
        <v>279</v>
      </c>
    </row>
    <row r="252" spans="1:3" x14ac:dyDescent="0.2">
      <c r="A252" s="8" t="s">
        <v>154</v>
      </c>
    </row>
    <row r="253" spans="1:3" x14ac:dyDescent="0.2">
      <c r="A253" s="8" t="s">
        <v>7</v>
      </c>
      <c r="B253" t="s">
        <v>279</v>
      </c>
    </row>
    <row r="254" spans="1:3" x14ac:dyDescent="0.2">
      <c r="A254" s="8" t="s">
        <v>65</v>
      </c>
    </row>
    <row r="255" spans="1:3" x14ac:dyDescent="0.2">
      <c r="A255" s="8" t="s">
        <v>102</v>
      </c>
      <c r="B255" t="s">
        <v>279</v>
      </c>
    </row>
    <row r="256" spans="1:3" x14ac:dyDescent="0.2">
      <c r="A256" s="8" t="s">
        <v>5</v>
      </c>
    </row>
    <row r="257" spans="1:2" x14ac:dyDescent="0.2">
      <c r="A257" s="8" t="s">
        <v>204</v>
      </c>
    </row>
    <row r="258" spans="1:2" x14ac:dyDescent="0.2">
      <c r="A258" s="8" t="s">
        <v>26</v>
      </c>
    </row>
    <row r="259" spans="1:2" x14ac:dyDescent="0.2">
      <c r="A259" s="8" t="s">
        <v>246</v>
      </c>
      <c r="B259" t="s">
        <v>279</v>
      </c>
    </row>
    <row r="260" spans="1:2" x14ac:dyDescent="0.2">
      <c r="A260" s="8" t="s">
        <v>48</v>
      </c>
    </row>
    <row r="261" spans="1:2" x14ac:dyDescent="0.2">
      <c r="A261" s="8" t="s">
        <v>194</v>
      </c>
      <c r="B261" t="s">
        <v>278</v>
      </c>
    </row>
    <row r="262" spans="1:2" x14ac:dyDescent="0.2">
      <c r="A262" s="8" t="s">
        <v>77</v>
      </c>
      <c r="B262" t="s">
        <v>279</v>
      </c>
    </row>
    <row r="263" spans="1:2" x14ac:dyDescent="0.2">
      <c r="A263" s="8" t="s">
        <v>280</v>
      </c>
      <c r="B263" t="s">
        <v>279</v>
      </c>
    </row>
    <row r="264" spans="1:2" x14ac:dyDescent="0.2">
      <c r="A264" t="s">
        <v>320</v>
      </c>
      <c r="B264" t="s">
        <v>279</v>
      </c>
    </row>
    <row r="265" spans="1:2" x14ac:dyDescent="0.2">
      <c r="A265" t="s">
        <v>321</v>
      </c>
      <c r="B265" t="s">
        <v>279</v>
      </c>
    </row>
    <row r="266" spans="1:2" x14ac:dyDescent="0.2">
      <c r="A266" t="s">
        <v>322</v>
      </c>
      <c r="B266" t="s">
        <v>279</v>
      </c>
    </row>
    <row r="267" spans="1:2" x14ac:dyDescent="0.2">
      <c r="A267" t="s">
        <v>323</v>
      </c>
      <c r="B267" t="s">
        <v>279</v>
      </c>
    </row>
    <row r="268" spans="1:2" x14ac:dyDescent="0.2">
      <c r="A268" t="s">
        <v>325</v>
      </c>
      <c r="B268" t="s">
        <v>278</v>
      </c>
    </row>
    <row r="269" spans="1:2" x14ac:dyDescent="0.2">
      <c r="A269" t="s">
        <v>326</v>
      </c>
      <c r="B269" t="s">
        <v>279</v>
      </c>
    </row>
    <row r="270" spans="1:2" x14ac:dyDescent="0.2">
      <c r="A270" t="s">
        <v>327</v>
      </c>
      <c r="B270" t="s">
        <v>279</v>
      </c>
    </row>
    <row r="271" spans="1:2" x14ac:dyDescent="0.2">
      <c r="A271" t="s">
        <v>328</v>
      </c>
      <c r="B271" t="s">
        <v>279</v>
      </c>
    </row>
  </sheetData>
  <autoFilter ref="A1:C271" xr:uid="{0992F6F1-4311-6840-906D-CFC4D4AFBA3B}"/>
  <sortState xmlns:xlrd2="http://schemas.microsoft.com/office/spreadsheetml/2017/richdata2" ref="A2:A1009">
    <sortCondition ref="A1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2020-01-24T23:39:44Z</dcterms:created>
  <dcterms:modified xsi:type="dcterms:W3CDTF">2020-01-30T23:47:23Z</dcterms:modified>
</cp:coreProperties>
</file>